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F1B" lockStructure="1"/>
  <bookViews>
    <workbookView xWindow="405" yWindow="60" windowWidth="18345" windowHeight="11760" tabRatio="747" activeTab="6"/>
  </bookViews>
  <sheets>
    <sheet name="Overzicht klas" sheetId="1" r:id="rId1"/>
    <sheet name="Toets I" sheetId="19" r:id="rId2"/>
    <sheet name="Toets II" sheetId="18" r:id="rId3"/>
    <sheet name="Toets III" sheetId="17" r:id="rId4"/>
    <sheet name="Toets IV" sheetId="16" r:id="rId5"/>
    <sheet name="Toets V" sheetId="15" r:id="rId6"/>
    <sheet name="instellingen" sheetId="3" r:id="rId7"/>
    <sheet name="percentages" sheetId="23" r:id="rId8"/>
    <sheet name="alle data" sheetId="21" r:id="rId9"/>
  </sheets>
  <calcPr calcId="144525"/>
</workbook>
</file>

<file path=xl/calcChain.xml><?xml version="1.0" encoding="utf-8"?>
<calcChain xmlns="http://schemas.openxmlformats.org/spreadsheetml/2006/main">
  <c r="B9" i="3" l="1"/>
  <c r="D8" i="3" l="1"/>
  <c r="E36" i="1" l="1"/>
  <c r="C8" i="3" l="1"/>
  <c r="I2" i="19" l="1"/>
  <c r="I3" i="19"/>
  <c r="I4" i="19"/>
  <c r="I5" i="19"/>
  <c r="L53" i="19"/>
  <c r="L54" i="19"/>
  <c r="L55" i="19"/>
  <c r="L56" i="19"/>
  <c r="B8" i="3" l="1"/>
  <c r="D36" i="1" l="1"/>
  <c r="G36" i="1"/>
  <c r="A178" i="15"/>
  <c r="C178" i="15" s="1"/>
  <c r="A177" i="15"/>
  <c r="E177" i="15" s="1"/>
  <c r="A176" i="15"/>
  <c r="C176" i="15" s="1"/>
  <c r="A175" i="15"/>
  <c r="E175" i="15" s="1"/>
  <c r="A174" i="15"/>
  <c r="C174" i="15" s="1"/>
  <c r="A173" i="15"/>
  <c r="E173" i="15" s="1"/>
  <c r="A172" i="15"/>
  <c r="C172" i="15" s="1"/>
  <c r="A171" i="15"/>
  <c r="A170" i="15"/>
  <c r="A169" i="15"/>
  <c r="A168" i="15"/>
  <c r="C168" i="15" s="1"/>
  <c r="A167" i="15"/>
  <c r="A166" i="15"/>
  <c r="C166" i="15" s="1"/>
  <c r="A165" i="15"/>
  <c r="E165" i="15" s="1"/>
  <c r="A164" i="15"/>
  <c r="A163" i="15"/>
  <c r="A162" i="15"/>
  <c r="A161" i="15"/>
  <c r="A160" i="15"/>
  <c r="A159" i="15"/>
  <c r="E159" i="15" s="1"/>
  <c r="A158" i="15"/>
  <c r="A157" i="15"/>
  <c r="E157" i="15" s="1"/>
  <c r="A156" i="15"/>
  <c r="A155" i="15"/>
  <c r="D154" i="15"/>
  <c r="A154" i="15"/>
  <c r="C154" i="15" s="1"/>
  <c r="A153" i="15"/>
  <c r="A152" i="15"/>
  <c r="A151" i="15"/>
  <c r="E151" i="15" s="1"/>
  <c r="A150" i="15"/>
  <c r="C150" i="15" s="1"/>
  <c r="A149" i="15"/>
  <c r="E149" i="15" s="1"/>
  <c r="A148" i="15"/>
  <c r="C148" i="15" s="1"/>
  <c r="A147" i="15"/>
  <c r="A146" i="15"/>
  <c r="A145" i="15"/>
  <c r="F144" i="15"/>
  <c r="E144" i="15"/>
  <c r="D144" i="15"/>
  <c r="C144" i="15"/>
  <c r="A141" i="15"/>
  <c r="A140" i="15"/>
  <c r="F140" i="15" s="1"/>
  <c r="A139" i="15"/>
  <c r="E139" i="15" s="1"/>
  <c r="A138" i="15"/>
  <c r="F138" i="15" s="1"/>
  <c r="A137" i="15"/>
  <c r="C136" i="15"/>
  <c r="A136" i="15"/>
  <c r="F136" i="15" s="1"/>
  <c r="A135" i="15"/>
  <c r="E135" i="15" s="1"/>
  <c r="A134" i="15"/>
  <c r="A133" i="15"/>
  <c r="A132" i="15"/>
  <c r="A131" i="15"/>
  <c r="E131" i="15" s="1"/>
  <c r="A130" i="15"/>
  <c r="A129" i="15"/>
  <c r="A128" i="15"/>
  <c r="F128" i="15" s="1"/>
  <c r="A127" i="15"/>
  <c r="A126" i="15"/>
  <c r="A125" i="15"/>
  <c r="A124" i="15"/>
  <c r="A123" i="15"/>
  <c r="A122" i="15"/>
  <c r="F122" i="15" s="1"/>
  <c r="A121" i="15"/>
  <c r="A120" i="15"/>
  <c r="F120" i="15" s="1"/>
  <c r="A119" i="15"/>
  <c r="A118" i="15"/>
  <c r="A117" i="15"/>
  <c r="A116" i="15"/>
  <c r="A115" i="15"/>
  <c r="A114" i="15"/>
  <c r="F114" i="15" s="1"/>
  <c r="A113" i="15"/>
  <c r="A112" i="15"/>
  <c r="F112" i="15" s="1"/>
  <c r="A111" i="15"/>
  <c r="E111" i="15" s="1"/>
  <c r="A110" i="15"/>
  <c r="A109" i="15"/>
  <c r="A108" i="15"/>
  <c r="F107" i="15"/>
  <c r="E107" i="15"/>
  <c r="D107" i="15"/>
  <c r="C107" i="15"/>
  <c r="A104" i="15"/>
  <c r="C104" i="15" s="1"/>
  <c r="D104" i="15" s="1"/>
  <c r="A103" i="15"/>
  <c r="C103" i="15" s="1"/>
  <c r="A102" i="15"/>
  <c r="C102" i="15" s="1"/>
  <c r="A101" i="15"/>
  <c r="C37" i="15" s="1"/>
  <c r="A100" i="15"/>
  <c r="C100" i="15" s="1"/>
  <c r="D100" i="15" s="1"/>
  <c r="A99" i="15"/>
  <c r="C99" i="15" s="1"/>
  <c r="A98" i="15"/>
  <c r="C98" i="15" s="1"/>
  <c r="A97" i="15"/>
  <c r="A96" i="15"/>
  <c r="A95" i="15"/>
  <c r="A94" i="15"/>
  <c r="C30" i="15" s="1"/>
  <c r="A93" i="15"/>
  <c r="A92" i="15"/>
  <c r="C92" i="15" s="1"/>
  <c r="D92" i="15" s="1"/>
  <c r="A91" i="15"/>
  <c r="C91" i="15" s="1"/>
  <c r="A90" i="15"/>
  <c r="A89" i="15"/>
  <c r="A88" i="15"/>
  <c r="A87" i="15"/>
  <c r="A86" i="15"/>
  <c r="A85" i="15"/>
  <c r="C21" i="15" s="1"/>
  <c r="A84" i="15"/>
  <c r="A83" i="15"/>
  <c r="C83" i="15" s="1"/>
  <c r="A82" i="15"/>
  <c r="A81" i="15"/>
  <c r="A80" i="15"/>
  <c r="C80" i="15" s="1"/>
  <c r="D80" i="15" s="1"/>
  <c r="A79" i="15"/>
  <c r="A78" i="15"/>
  <c r="A77" i="15"/>
  <c r="C13" i="15" s="1"/>
  <c r="A76" i="15"/>
  <c r="C76" i="15" s="1"/>
  <c r="A75" i="15"/>
  <c r="C75" i="15" s="1"/>
  <c r="E75" i="15" s="1"/>
  <c r="A74" i="15"/>
  <c r="C74" i="15" s="1"/>
  <c r="A73" i="15"/>
  <c r="A72" i="15"/>
  <c r="A71" i="15"/>
  <c r="A178" i="16"/>
  <c r="C178" i="16" s="1"/>
  <c r="A177" i="16"/>
  <c r="E177" i="16" s="1"/>
  <c r="A176" i="16"/>
  <c r="C176" i="16" s="1"/>
  <c r="A175" i="16"/>
  <c r="E175" i="16" s="1"/>
  <c r="A174" i="16"/>
  <c r="C174" i="16" s="1"/>
  <c r="A173" i="16"/>
  <c r="E173" i="16" s="1"/>
  <c r="A172" i="16"/>
  <c r="C172" i="16" s="1"/>
  <c r="A171" i="16"/>
  <c r="A170" i="16"/>
  <c r="A169" i="16"/>
  <c r="A168" i="16"/>
  <c r="C168" i="16" s="1"/>
  <c r="A167" i="16"/>
  <c r="A166" i="16"/>
  <c r="A165" i="16"/>
  <c r="A164" i="16"/>
  <c r="A163" i="16"/>
  <c r="A162" i="16"/>
  <c r="A161" i="16"/>
  <c r="A160" i="16"/>
  <c r="A159" i="16"/>
  <c r="E159" i="16" s="1"/>
  <c r="A158" i="16"/>
  <c r="A157" i="16"/>
  <c r="A156" i="16"/>
  <c r="A155" i="16"/>
  <c r="A154" i="16"/>
  <c r="A153" i="16"/>
  <c r="A152" i="16"/>
  <c r="A151" i="16"/>
  <c r="E151" i="16" s="1"/>
  <c r="A150" i="16"/>
  <c r="C150" i="16" s="1"/>
  <c r="A149" i="16"/>
  <c r="A148" i="16"/>
  <c r="A147" i="16"/>
  <c r="A146" i="16"/>
  <c r="A145" i="16"/>
  <c r="F144" i="16"/>
  <c r="E144" i="16"/>
  <c r="D144" i="16"/>
  <c r="C144" i="16"/>
  <c r="A141" i="16"/>
  <c r="D141" i="16" s="1"/>
  <c r="A140" i="16"/>
  <c r="F140" i="16" s="1"/>
  <c r="A139" i="16"/>
  <c r="D139" i="16" s="1"/>
  <c r="A138" i="16"/>
  <c r="F138" i="16" s="1"/>
  <c r="A137" i="16"/>
  <c r="D137" i="16" s="1"/>
  <c r="A136" i="16"/>
  <c r="F136" i="16" s="1"/>
  <c r="A135" i="16"/>
  <c r="D135" i="16" s="1"/>
  <c r="A134" i="16"/>
  <c r="A133" i="16"/>
  <c r="A132" i="16"/>
  <c r="A131" i="16"/>
  <c r="D131" i="16" s="1"/>
  <c r="A130" i="16"/>
  <c r="A129" i="16"/>
  <c r="A128" i="16"/>
  <c r="A127" i="16"/>
  <c r="A126" i="16"/>
  <c r="A125" i="16"/>
  <c r="A124" i="16"/>
  <c r="A123" i="16"/>
  <c r="A122" i="16"/>
  <c r="F122" i="16" s="1"/>
  <c r="A121" i="16"/>
  <c r="A120" i="16"/>
  <c r="A119" i="16"/>
  <c r="A118" i="16"/>
  <c r="A117" i="16"/>
  <c r="A116" i="16"/>
  <c r="A115" i="16"/>
  <c r="A114" i="16"/>
  <c r="F114" i="16" s="1"/>
  <c r="A113" i="16"/>
  <c r="D113" i="16" s="1"/>
  <c r="A112" i="16"/>
  <c r="A111" i="16"/>
  <c r="A110" i="16"/>
  <c r="A109" i="16"/>
  <c r="A108" i="16"/>
  <c r="F107" i="16"/>
  <c r="E107" i="16"/>
  <c r="D107" i="16"/>
  <c r="C107" i="16"/>
  <c r="A104" i="16"/>
  <c r="C40" i="16" s="1"/>
  <c r="A103" i="16"/>
  <c r="C103" i="16" s="1"/>
  <c r="E103" i="16" s="1"/>
  <c r="A102" i="16"/>
  <c r="C102" i="16" s="1"/>
  <c r="E102" i="16" s="1"/>
  <c r="A101" i="16"/>
  <c r="C101" i="16" s="1"/>
  <c r="D101" i="16" s="1"/>
  <c r="A100" i="16"/>
  <c r="C36" i="16" s="1"/>
  <c r="A99" i="16"/>
  <c r="C99" i="16" s="1"/>
  <c r="E99" i="16" s="1"/>
  <c r="A98" i="16"/>
  <c r="C98" i="16" s="1"/>
  <c r="D98" i="16" s="1"/>
  <c r="A97" i="16"/>
  <c r="A96" i="16"/>
  <c r="A95" i="16"/>
  <c r="A94" i="16"/>
  <c r="C94" i="16" s="1"/>
  <c r="E94" i="16" s="1"/>
  <c r="A93" i="16"/>
  <c r="A92" i="16"/>
  <c r="A91" i="16"/>
  <c r="A90" i="16"/>
  <c r="A89" i="16"/>
  <c r="A88" i="16"/>
  <c r="A87" i="16"/>
  <c r="A86" i="16"/>
  <c r="A85" i="16"/>
  <c r="C21" i="16" s="1"/>
  <c r="A84" i="16"/>
  <c r="A83" i="16"/>
  <c r="A82" i="16"/>
  <c r="A81" i="16"/>
  <c r="A80" i="16"/>
  <c r="A79" i="16"/>
  <c r="A78" i="16"/>
  <c r="A77" i="16"/>
  <c r="C13" i="16" s="1"/>
  <c r="A76" i="16"/>
  <c r="C12" i="16" s="1"/>
  <c r="A75" i="16"/>
  <c r="A74" i="16"/>
  <c r="A73" i="16"/>
  <c r="A72" i="16"/>
  <c r="A71" i="16"/>
  <c r="A178" i="17"/>
  <c r="C178" i="17" s="1"/>
  <c r="A177" i="17"/>
  <c r="E177" i="17" s="1"/>
  <c r="A176" i="17"/>
  <c r="C176" i="17" s="1"/>
  <c r="A175" i="17"/>
  <c r="E175" i="17" s="1"/>
  <c r="A174" i="17"/>
  <c r="C174" i="17" s="1"/>
  <c r="A173" i="17"/>
  <c r="E173" i="17" s="1"/>
  <c r="A172" i="17"/>
  <c r="C172" i="17" s="1"/>
  <c r="A171" i="17"/>
  <c r="A170" i="17"/>
  <c r="A169" i="17"/>
  <c r="A168" i="17"/>
  <c r="A167" i="17"/>
  <c r="A166" i="17"/>
  <c r="A165" i="17"/>
  <c r="A164" i="17"/>
  <c r="A163" i="17"/>
  <c r="A162" i="17"/>
  <c r="A161" i="17"/>
  <c r="A160" i="17"/>
  <c r="A159" i="17"/>
  <c r="E159" i="17" s="1"/>
  <c r="A158" i="17"/>
  <c r="A157" i="17"/>
  <c r="A156" i="17"/>
  <c r="A155" i="17"/>
  <c r="A154" i="17"/>
  <c r="A153" i="17"/>
  <c r="A152" i="17"/>
  <c r="A151" i="17"/>
  <c r="E151" i="17" s="1"/>
  <c r="A150" i="17"/>
  <c r="A149" i="17"/>
  <c r="A148" i="17"/>
  <c r="A147" i="17"/>
  <c r="A146" i="17"/>
  <c r="A145" i="17"/>
  <c r="F144" i="17"/>
  <c r="E144" i="17"/>
  <c r="D144" i="17"/>
  <c r="C144" i="17"/>
  <c r="A141" i="17"/>
  <c r="D141" i="17" s="1"/>
  <c r="A140" i="17"/>
  <c r="F140" i="17" s="1"/>
  <c r="A139" i="17"/>
  <c r="D139" i="17" s="1"/>
  <c r="A138" i="17"/>
  <c r="F138" i="17" s="1"/>
  <c r="A137" i="17"/>
  <c r="D137" i="17" s="1"/>
  <c r="A136" i="17"/>
  <c r="F136" i="17" s="1"/>
  <c r="A135" i="17"/>
  <c r="D135" i="17" s="1"/>
  <c r="A134" i="17"/>
  <c r="A133" i="17"/>
  <c r="A132" i="17"/>
  <c r="A131" i="17"/>
  <c r="A130" i="17"/>
  <c r="A129" i="17"/>
  <c r="A128" i="17"/>
  <c r="A127" i="17"/>
  <c r="A126" i="17"/>
  <c r="A125" i="17"/>
  <c r="A124" i="17"/>
  <c r="A123" i="17"/>
  <c r="A122" i="17"/>
  <c r="F122" i="17" s="1"/>
  <c r="A121" i="17"/>
  <c r="A120" i="17"/>
  <c r="A119" i="17"/>
  <c r="A118" i="17"/>
  <c r="A117" i="17"/>
  <c r="A116" i="17"/>
  <c r="A115" i="17"/>
  <c r="A114" i="17"/>
  <c r="F114" i="17" s="1"/>
  <c r="A113" i="17"/>
  <c r="A112" i="17"/>
  <c r="A111" i="17"/>
  <c r="A110" i="17"/>
  <c r="A109" i="17"/>
  <c r="A108" i="17"/>
  <c r="F107" i="17"/>
  <c r="E107" i="17"/>
  <c r="D107" i="17"/>
  <c r="C107" i="17"/>
  <c r="A104" i="17"/>
  <c r="C40" i="17" s="1"/>
  <c r="A103" i="17"/>
  <c r="C39" i="17" s="1"/>
  <c r="A102" i="17"/>
  <c r="C102" i="17" s="1"/>
  <c r="D102" i="17" s="1"/>
  <c r="A101" i="17"/>
  <c r="C101" i="17" s="1"/>
  <c r="C100" i="17"/>
  <c r="A100" i="17"/>
  <c r="C36" i="17" s="1"/>
  <c r="C99" i="17"/>
  <c r="E99" i="17" s="1"/>
  <c r="A99" i="17"/>
  <c r="C35" i="17" s="1"/>
  <c r="A98" i="17"/>
  <c r="C98" i="17" s="1"/>
  <c r="D98" i="17" s="1"/>
  <c r="A97" i="17"/>
  <c r="A96" i="17"/>
  <c r="A95" i="17"/>
  <c r="A94" i="17"/>
  <c r="A93" i="17"/>
  <c r="A92" i="17"/>
  <c r="A91" i="17"/>
  <c r="A90" i="17"/>
  <c r="A89" i="17"/>
  <c r="A88" i="17"/>
  <c r="A87" i="17"/>
  <c r="A86" i="17"/>
  <c r="A85" i="17"/>
  <c r="C85" i="17" s="1"/>
  <c r="A84" i="17"/>
  <c r="A83" i="17"/>
  <c r="A82" i="17"/>
  <c r="A81" i="17"/>
  <c r="A80" i="17"/>
  <c r="A79" i="17"/>
  <c r="A78" i="17"/>
  <c r="A77" i="17"/>
  <c r="A76" i="17"/>
  <c r="A75" i="17"/>
  <c r="A74" i="17"/>
  <c r="A73" i="17"/>
  <c r="A72" i="17"/>
  <c r="A71" i="17"/>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F144" i="18"/>
  <c r="E144" i="18"/>
  <c r="D144" i="18"/>
  <c r="C144"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F107" i="18"/>
  <c r="E107" i="18"/>
  <c r="D107" i="18"/>
  <c r="C107"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F144" i="19"/>
  <c r="E144" i="19"/>
  <c r="D144" i="19"/>
  <c r="C144" i="19"/>
  <c r="F107" i="19"/>
  <c r="E107" i="19"/>
  <c r="D107" i="19"/>
  <c r="C107" i="19"/>
  <c r="C157" i="15" l="1"/>
  <c r="A179" i="16"/>
  <c r="C149" i="15"/>
  <c r="A179" i="17"/>
  <c r="C77" i="15"/>
  <c r="E77" i="15" s="1"/>
  <c r="C36" i="15"/>
  <c r="N32" i="21" s="1"/>
  <c r="N69" i="21" s="1"/>
  <c r="C128" i="15"/>
  <c r="C165" i="15"/>
  <c r="D172" i="15"/>
  <c r="C173" i="15"/>
  <c r="D176" i="15"/>
  <c r="C177" i="15"/>
  <c r="C40" i="15"/>
  <c r="N36" i="21" s="1"/>
  <c r="N73" i="21" s="1"/>
  <c r="C175" i="16"/>
  <c r="C175" i="17"/>
  <c r="F175" i="15"/>
  <c r="C38" i="15"/>
  <c r="N34" i="21" s="1"/>
  <c r="N71" i="21" s="1"/>
  <c r="C34" i="15"/>
  <c r="C85" i="15"/>
  <c r="E85" i="15" s="1"/>
  <c r="C101" i="15"/>
  <c r="E101" i="15" s="1"/>
  <c r="C120" i="15"/>
  <c r="C138" i="15"/>
  <c r="C140" i="15"/>
  <c r="F149" i="15"/>
  <c r="D150" i="15"/>
  <c r="F157" i="15"/>
  <c r="F165" i="15"/>
  <c r="D166" i="15"/>
  <c r="F173" i="15"/>
  <c r="D174" i="15"/>
  <c r="C175" i="15"/>
  <c r="F177" i="15"/>
  <c r="D178" i="15"/>
  <c r="C39" i="15"/>
  <c r="N35" i="21" s="1"/>
  <c r="N72" i="21" s="1"/>
  <c r="C35" i="15"/>
  <c r="N31" i="21" s="1"/>
  <c r="N68" i="21" s="1"/>
  <c r="C131" i="16"/>
  <c r="C137" i="16"/>
  <c r="C141" i="16"/>
  <c r="C173" i="16"/>
  <c r="C177" i="16"/>
  <c r="C39" i="16"/>
  <c r="L35" i="21" s="1"/>
  <c r="L72" i="21" s="1"/>
  <c r="C37" i="16"/>
  <c r="L33" i="21" s="1"/>
  <c r="L70" i="21" s="1"/>
  <c r="C35" i="16"/>
  <c r="L31" i="21" s="1"/>
  <c r="L68" i="21" s="1"/>
  <c r="C100" i="16"/>
  <c r="E100" i="16" s="1"/>
  <c r="C104" i="16"/>
  <c r="D104" i="16" s="1"/>
  <c r="C135" i="16"/>
  <c r="C139" i="16"/>
  <c r="C38" i="16"/>
  <c r="C34" i="16"/>
  <c r="L30" i="21" s="1"/>
  <c r="L67" i="21" s="1"/>
  <c r="C103" i="17"/>
  <c r="E103" i="17" s="1"/>
  <c r="C104" i="17"/>
  <c r="D104" i="17" s="1"/>
  <c r="C137" i="17"/>
  <c r="C38" i="17"/>
  <c r="J34" i="21" s="1"/>
  <c r="J71" i="21" s="1"/>
  <c r="C34" i="17"/>
  <c r="J30" i="21" s="1"/>
  <c r="J67" i="21" s="1"/>
  <c r="C135" i="17"/>
  <c r="C139" i="17"/>
  <c r="C173" i="17"/>
  <c r="C177" i="17"/>
  <c r="C37" i="17"/>
  <c r="J33" i="21" s="1"/>
  <c r="J70" i="21" s="1"/>
  <c r="C94" i="15"/>
  <c r="E94" i="15" s="1"/>
  <c r="C112" i="15"/>
  <c r="C122" i="15"/>
  <c r="F148" i="15"/>
  <c r="D151" i="15"/>
  <c r="D159" i="15"/>
  <c r="C27" i="15"/>
  <c r="N23" i="21" s="1"/>
  <c r="N60" i="21" s="1"/>
  <c r="C19" i="15"/>
  <c r="N15" i="21" s="1"/>
  <c r="N52" i="21" s="1"/>
  <c r="C16" i="15"/>
  <c r="C12" i="15"/>
  <c r="N8" i="21" s="1"/>
  <c r="N45" i="21" s="1"/>
  <c r="C10" i="15"/>
  <c r="N6" i="21" s="1"/>
  <c r="N43" i="21" s="1"/>
  <c r="C114" i="15"/>
  <c r="D148" i="15"/>
  <c r="D149" i="15"/>
  <c r="F150" i="15"/>
  <c r="C151" i="15"/>
  <c r="F151" i="15"/>
  <c r="F154" i="15"/>
  <c r="D157" i="15"/>
  <c r="C159" i="15"/>
  <c r="F159" i="15"/>
  <c r="D165" i="15"/>
  <c r="F166" i="15"/>
  <c r="D168" i="15"/>
  <c r="C28" i="15"/>
  <c r="C11" i="15"/>
  <c r="N7" i="21" s="1"/>
  <c r="N44" i="21" s="1"/>
  <c r="C76" i="16"/>
  <c r="E76" i="16" s="1"/>
  <c r="C77" i="16"/>
  <c r="E77" i="16" s="1"/>
  <c r="C85" i="16"/>
  <c r="E85" i="16" s="1"/>
  <c r="C113" i="16"/>
  <c r="D150" i="16"/>
  <c r="D151" i="16"/>
  <c r="C159" i="16"/>
  <c r="F159" i="16"/>
  <c r="F113" i="16"/>
  <c r="F150" i="16"/>
  <c r="C151" i="16"/>
  <c r="F151" i="16"/>
  <c r="D159" i="16"/>
  <c r="F168" i="16"/>
  <c r="C30" i="16"/>
  <c r="C77" i="17"/>
  <c r="D77" i="17" s="1"/>
  <c r="C13" i="17"/>
  <c r="J9" i="21" s="1"/>
  <c r="J46" i="21" s="1"/>
  <c r="D151" i="17"/>
  <c r="D159" i="17"/>
  <c r="C151" i="17"/>
  <c r="F151" i="17"/>
  <c r="C159" i="17"/>
  <c r="F159" i="17"/>
  <c r="C21" i="17"/>
  <c r="J17" i="21" s="1"/>
  <c r="J54" i="21" s="1"/>
  <c r="E98" i="17"/>
  <c r="A179" i="15"/>
  <c r="D85" i="16"/>
  <c r="A179" i="18"/>
  <c r="D99" i="17"/>
  <c r="E98" i="16"/>
  <c r="D99" i="16"/>
  <c r="D102" i="16"/>
  <c r="D101" i="15"/>
  <c r="D94" i="16"/>
  <c r="D103" i="16"/>
  <c r="E102" i="17"/>
  <c r="D103" i="17"/>
  <c r="D74" i="15"/>
  <c r="E74" i="15"/>
  <c r="D76" i="15"/>
  <c r="E76" i="15"/>
  <c r="D113" i="15"/>
  <c r="C113" i="15"/>
  <c r="F113" i="15"/>
  <c r="D117" i="15"/>
  <c r="C117" i="15"/>
  <c r="F117" i="15"/>
  <c r="D129" i="15"/>
  <c r="C129" i="15"/>
  <c r="F129" i="15"/>
  <c r="D137" i="15"/>
  <c r="C137" i="15"/>
  <c r="F137" i="15"/>
  <c r="D141" i="15"/>
  <c r="C141" i="15"/>
  <c r="F141" i="15"/>
  <c r="D75" i="15"/>
  <c r="D94" i="15"/>
  <c r="E98" i="15"/>
  <c r="D98" i="15"/>
  <c r="E102" i="15"/>
  <c r="D102" i="15"/>
  <c r="D111" i="15"/>
  <c r="C111" i="15"/>
  <c r="F111" i="15"/>
  <c r="E113" i="15"/>
  <c r="E117" i="15"/>
  <c r="E129" i="15"/>
  <c r="D131" i="15"/>
  <c r="C131" i="15"/>
  <c r="F131" i="15"/>
  <c r="D135" i="15"/>
  <c r="C135" i="15"/>
  <c r="F135" i="15"/>
  <c r="E137" i="15"/>
  <c r="D139" i="15"/>
  <c r="C139" i="15"/>
  <c r="F139" i="15"/>
  <c r="E141" i="15"/>
  <c r="A105" i="15"/>
  <c r="E80" i="15"/>
  <c r="E83" i="15"/>
  <c r="D83" i="15"/>
  <c r="E91" i="15"/>
  <c r="D91" i="15"/>
  <c r="E92" i="15"/>
  <c r="E99" i="15"/>
  <c r="D99" i="15"/>
  <c r="E100" i="15"/>
  <c r="E103" i="15"/>
  <c r="D103" i="15"/>
  <c r="E104" i="15"/>
  <c r="D112" i="15"/>
  <c r="D114" i="15"/>
  <c r="D120" i="15"/>
  <c r="D122" i="15"/>
  <c r="D128" i="15"/>
  <c r="D136" i="15"/>
  <c r="D138" i="15"/>
  <c r="D140" i="15"/>
  <c r="E148" i="15"/>
  <c r="E150" i="15"/>
  <c r="E154" i="15"/>
  <c r="E166" i="15"/>
  <c r="E168" i="15"/>
  <c r="E172" i="15"/>
  <c r="E174" i="15"/>
  <c r="E176" i="15"/>
  <c r="E178" i="15"/>
  <c r="E112" i="15"/>
  <c r="E114" i="15"/>
  <c r="E120" i="15"/>
  <c r="E122" i="15"/>
  <c r="E128" i="15"/>
  <c r="E136" i="15"/>
  <c r="E138" i="15"/>
  <c r="E140" i="15"/>
  <c r="A142" i="15"/>
  <c r="F168" i="15"/>
  <c r="F172" i="15"/>
  <c r="D173" i="15"/>
  <c r="F174" i="15"/>
  <c r="D175" i="15"/>
  <c r="F176" i="15"/>
  <c r="D177" i="15"/>
  <c r="F178" i="15"/>
  <c r="E101" i="16"/>
  <c r="A105" i="16"/>
  <c r="D100" i="16"/>
  <c r="E113" i="16"/>
  <c r="C114" i="16"/>
  <c r="C122" i="16"/>
  <c r="E131" i="16"/>
  <c r="E135" i="16"/>
  <c r="C136" i="16"/>
  <c r="E137" i="16"/>
  <c r="C138" i="16"/>
  <c r="E139" i="16"/>
  <c r="C140" i="16"/>
  <c r="E141" i="16"/>
  <c r="D168" i="16"/>
  <c r="D172" i="16"/>
  <c r="F173" i="16"/>
  <c r="D174" i="16"/>
  <c r="F175" i="16"/>
  <c r="D176" i="16"/>
  <c r="F177" i="16"/>
  <c r="D178" i="16"/>
  <c r="D114" i="16"/>
  <c r="D122" i="16"/>
  <c r="F131" i="16"/>
  <c r="F135" i="16"/>
  <c r="D136" i="16"/>
  <c r="F137" i="16"/>
  <c r="D138" i="16"/>
  <c r="F139" i="16"/>
  <c r="D140" i="16"/>
  <c r="F141" i="16"/>
  <c r="E150" i="16"/>
  <c r="E168" i="16"/>
  <c r="E172" i="16"/>
  <c r="E174" i="16"/>
  <c r="E176" i="16"/>
  <c r="E178" i="16"/>
  <c r="E114" i="16"/>
  <c r="E122" i="16"/>
  <c r="E136" i="16"/>
  <c r="E138" i="16"/>
  <c r="E140" i="16"/>
  <c r="A142" i="16"/>
  <c r="F172" i="16"/>
  <c r="D173" i="16"/>
  <c r="F174" i="16"/>
  <c r="D175" i="16"/>
  <c r="F176" i="16"/>
  <c r="D177" i="16"/>
  <c r="F178" i="16"/>
  <c r="E85" i="17"/>
  <c r="D85" i="17"/>
  <c r="D100" i="17"/>
  <c r="E100" i="17"/>
  <c r="E101" i="17"/>
  <c r="D101" i="17"/>
  <c r="A105" i="17"/>
  <c r="C114" i="17"/>
  <c r="C122" i="17"/>
  <c r="E135" i="17"/>
  <c r="C136" i="17"/>
  <c r="E137" i="17"/>
  <c r="C138" i="17"/>
  <c r="E139" i="17"/>
  <c r="C140" i="17"/>
  <c r="E141" i="17"/>
  <c r="D172" i="17"/>
  <c r="F173" i="17"/>
  <c r="D174" i="17"/>
  <c r="F175" i="17"/>
  <c r="D176" i="17"/>
  <c r="F177" i="17"/>
  <c r="D178" i="17"/>
  <c r="D114" i="17"/>
  <c r="D122" i="17"/>
  <c r="F135" i="17"/>
  <c r="D136" i="17"/>
  <c r="F137" i="17"/>
  <c r="D138" i="17"/>
  <c r="F139" i="17"/>
  <c r="D140" i="17"/>
  <c r="F141" i="17"/>
  <c r="E172" i="17"/>
  <c r="E174" i="17"/>
  <c r="E176" i="17"/>
  <c r="E178" i="17"/>
  <c r="E114" i="17"/>
  <c r="E122" i="17"/>
  <c r="E136" i="17"/>
  <c r="E138" i="17"/>
  <c r="E140" i="17"/>
  <c r="C141" i="17"/>
  <c r="A142" i="17"/>
  <c r="F172" i="17"/>
  <c r="D173" i="17"/>
  <c r="F174" i="17"/>
  <c r="D175" i="17"/>
  <c r="F176" i="17"/>
  <c r="D177" i="17"/>
  <c r="F178" i="17"/>
  <c r="A105" i="18"/>
  <c r="A142" i="18"/>
  <c r="G4" i="21"/>
  <c r="G41" i="21" s="1"/>
  <c r="I4" i="21"/>
  <c r="I41" i="21" s="1"/>
  <c r="K4" i="21"/>
  <c r="K41" i="21" s="1"/>
  <c r="M4" i="21"/>
  <c r="M41" i="21" s="1"/>
  <c r="G5" i="21"/>
  <c r="G42" i="21" s="1"/>
  <c r="I5" i="21"/>
  <c r="I42" i="21" s="1"/>
  <c r="K5" i="21"/>
  <c r="K42" i="21" s="1"/>
  <c r="M5" i="21"/>
  <c r="M42" i="21" s="1"/>
  <c r="G6" i="21"/>
  <c r="I6" i="21"/>
  <c r="I43" i="21" s="1"/>
  <c r="K6" i="21"/>
  <c r="K43" i="21" s="1"/>
  <c r="M6" i="21"/>
  <c r="M43" i="21" s="1"/>
  <c r="G7" i="21"/>
  <c r="G44" i="21" s="1"/>
  <c r="I7" i="21"/>
  <c r="I44" i="21" s="1"/>
  <c r="K7" i="21"/>
  <c r="K44" i="21" s="1"/>
  <c r="M7" i="21"/>
  <c r="M44" i="21" s="1"/>
  <c r="G8" i="21"/>
  <c r="G45" i="21" s="1"/>
  <c r="I8" i="21"/>
  <c r="I45" i="21" s="1"/>
  <c r="K8" i="21"/>
  <c r="K45" i="21" s="1"/>
  <c r="L8" i="21"/>
  <c r="L45" i="21" s="1"/>
  <c r="M8" i="21"/>
  <c r="M45" i="21" s="1"/>
  <c r="G9" i="21"/>
  <c r="G46" i="21" s="1"/>
  <c r="I9" i="21"/>
  <c r="I46" i="21" s="1"/>
  <c r="K9" i="21"/>
  <c r="K46" i="21" s="1"/>
  <c r="L9" i="21"/>
  <c r="L46" i="21" s="1"/>
  <c r="M9" i="21"/>
  <c r="M46" i="21" s="1"/>
  <c r="N9" i="21"/>
  <c r="N46" i="21" s="1"/>
  <c r="G10" i="21"/>
  <c r="I10" i="21"/>
  <c r="I47" i="21" s="1"/>
  <c r="K10" i="21"/>
  <c r="K47" i="21" s="1"/>
  <c r="M10" i="21"/>
  <c r="M47" i="21" s="1"/>
  <c r="G11" i="21"/>
  <c r="G48" i="21" s="1"/>
  <c r="I11" i="21"/>
  <c r="I48" i="21" s="1"/>
  <c r="K11" i="21"/>
  <c r="K48" i="21" s="1"/>
  <c r="M11" i="21"/>
  <c r="M48" i="21" s="1"/>
  <c r="G12" i="21"/>
  <c r="G49" i="21" s="1"/>
  <c r="I12" i="21"/>
  <c r="I49" i="21" s="1"/>
  <c r="K12" i="21"/>
  <c r="K49" i="21" s="1"/>
  <c r="M12" i="21"/>
  <c r="M49" i="21" s="1"/>
  <c r="N12" i="21"/>
  <c r="N49" i="21" s="1"/>
  <c r="G13" i="21"/>
  <c r="G50" i="21" s="1"/>
  <c r="I13" i="21"/>
  <c r="I50" i="21" s="1"/>
  <c r="K13" i="21"/>
  <c r="K50" i="21" s="1"/>
  <c r="M13" i="21"/>
  <c r="M50" i="21" s="1"/>
  <c r="G14" i="21"/>
  <c r="I14" i="21"/>
  <c r="I51" i="21" s="1"/>
  <c r="K14" i="21"/>
  <c r="K51" i="21" s="1"/>
  <c r="M14" i="21"/>
  <c r="M51" i="21" s="1"/>
  <c r="G15" i="21"/>
  <c r="G52" i="21" s="1"/>
  <c r="I15" i="21"/>
  <c r="I52" i="21" s="1"/>
  <c r="K15" i="21"/>
  <c r="K52" i="21" s="1"/>
  <c r="M15" i="21"/>
  <c r="M52" i="21" s="1"/>
  <c r="G16" i="21"/>
  <c r="G53" i="21" s="1"/>
  <c r="I16" i="21"/>
  <c r="I53" i="21" s="1"/>
  <c r="K16" i="21"/>
  <c r="K53" i="21" s="1"/>
  <c r="M16" i="21"/>
  <c r="M53" i="21" s="1"/>
  <c r="G17" i="21"/>
  <c r="G54" i="21" s="1"/>
  <c r="I17" i="21"/>
  <c r="I54" i="21" s="1"/>
  <c r="K17" i="21"/>
  <c r="K54" i="21" s="1"/>
  <c r="L17" i="21"/>
  <c r="L54" i="21" s="1"/>
  <c r="M17" i="21"/>
  <c r="M54" i="21" s="1"/>
  <c r="N17" i="21"/>
  <c r="N54" i="21" s="1"/>
  <c r="G18" i="21"/>
  <c r="I18" i="21"/>
  <c r="I55" i="21" s="1"/>
  <c r="K18" i="21"/>
  <c r="K55" i="21" s="1"/>
  <c r="M18" i="21"/>
  <c r="M55" i="21" s="1"/>
  <c r="G19" i="21"/>
  <c r="G56" i="21" s="1"/>
  <c r="I19" i="21"/>
  <c r="I56" i="21" s="1"/>
  <c r="K19" i="21"/>
  <c r="K56" i="21" s="1"/>
  <c r="M19" i="21"/>
  <c r="M56" i="21" s="1"/>
  <c r="G20" i="21"/>
  <c r="G57" i="21" s="1"/>
  <c r="I20" i="21"/>
  <c r="I57" i="21" s="1"/>
  <c r="K20" i="21"/>
  <c r="K57" i="21" s="1"/>
  <c r="M20" i="21"/>
  <c r="M57" i="21" s="1"/>
  <c r="G21" i="21"/>
  <c r="G58" i="21" s="1"/>
  <c r="I21" i="21"/>
  <c r="I58" i="21" s="1"/>
  <c r="K21" i="21"/>
  <c r="K58" i="21" s="1"/>
  <c r="M21" i="21"/>
  <c r="M58" i="21" s="1"/>
  <c r="G22" i="21"/>
  <c r="I22" i="21"/>
  <c r="I59" i="21" s="1"/>
  <c r="K22" i="21"/>
  <c r="K59" i="21" s="1"/>
  <c r="M22" i="21"/>
  <c r="M59" i="21" s="1"/>
  <c r="G23" i="21"/>
  <c r="G60" i="21" s="1"/>
  <c r="I23" i="21"/>
  <c r="I60" i="21" s="1"/>
  <c r="K23" i="21"/>
  <c r="K60" i="21" s="1"/>
  <c r="M23" i="21"/>
  <c r="M60" i="21" s="1"/>
  <c r="G24" i="21"/>
  <c r="G61" i="21" s="1"/>
  <c r="I24" i="21"/>
  <c r="I61" i="21" s="1"/>
  <c r="K24" i="21"/>
  <c r="K61" i="21" s="1"/>
  <c r="M24" i="21"/>
  <c r="M61" i="21" s="1"/>
  <c r="N24" i="21"/>
  <c r="N61" i="21" s="1"/>
  <c r="G25" i="21"/>
  <c r="G62" i="21" s="1"/>
  <c r="I25" i="21"/>
  <c r="I62" i="21" s="1"/>
  <c r="K25" i="21"/>
  <c r="K62" i="21" s="1"/>
  <c r="M25" i="21"/>
  <c r="M62" i="21" s="1"/>
  <c r="G26" i="21"/>
  <c r="I26" i="21"/>
  <c r="I63" i="21" s="1"/>
  <c r="K26" i="21"/>
  <c r="K63" i="21" s="1"/>
  <c r="L26" i="21"/>
  <c r="L63" i="21" s="1"/>
  <c r="M26" i="21"/>
  <c r="M63" i="21" s="1"/>
  <c r="N26" i="21"/>
  <c r="N63" i="21" s="1"/>
  <c r="G27" i="21"/>
  <c r="G64" i="21" s="1"/>
  <c r="I27" i="21"/>
  <c r="I64" i="21" s="1"/>
  <c r="K27" i="21"/>
  <c r="K64" i="21" s="1"/>
  <c r="M27" i="21"/>
  <c r="M64" i="21" s="1"/>
  <c r="G28" i="21"/>
  <c r="G65" i="21" s="1"/>
  <c r="I28" i="21"/>
  <c r="I65" i="21" s="1"/>
  <c r="K28" i="21"/>
  <c r="K65" i="21" s="1"/>
  <c r="M28" i="21"/>
  <c r="M65" i="21" s="1"/>
  <c r="G29" i="21"/>
  <c r="G66" i="21" s="1"/>
  <c r="I29" i="21"/>
  <c r="I66" i="21" s="1"/>
  <c r="K29" i="21"/>
  <c r="K66" i="21" s="1"/>
  <c r="M29" i="21"/>
  <c r="M66" i="21" s="1"/>
  <c r="G30" i="21"/>
  <c r="I30" i="21"/>
  <c r="I67" i="21" s="1"/>
  <c r="K30" i="21"/>
  <c r="K67" i="21" s="1"/>
  <c r="M30" i="21"/>
  <c r="M67" i="21" s="1"/>
  <c r="N30" i="21"/>
  <c r="N67" i="21" s="1"/>
  <c r="G31" i="21"/>
  <c r="G68" i="21" s="1"/>
  <c r="I31" i="21"/>
  <c r="I68" i="21" s="1"/>
  <c r="J31" i="21"/>
  <c r="J68" i="21" s="1"/>
  <c r="K31" i="21"/>
  <c r="K68" i="21" s="1"/>
  <c r="M31" i="21"/>
  <c r="M68" i="21" s="1"/>
  <c r="G32" i="21"/>
  <c r="G69" i="21" s="1"/>
  <c r="I32" i="21"/>
  <c r="I69" i="21" s="1"/>
  <c r="J32" i="21"/>
  <c r="J69" i="21" s="1"/>
  <c r="K32" i="21"/>
  <c r="K69" i="21" s="1"/>
  <c r="L32" i="21"/>
  <c r="L69" i="21" s="1"/>
  <c r="M32" i="21"/>
  <c r="M69" i="21" s="1"/>
  <c r="G33" i="21"/>
  <c r="G70" i="21" s="1"/>
  <c r="I33" i="21"/>
  <c r="I70" i="21" s="1"/>
  <c r="K33" i="21"/>
  <c r="K70" i="21" s="1"/>
  <c r="M33" i="21"/>
  <c r="M70" i="21" s="1"/>
  <c r="N33" i="21"/>
  <c r="N70" i="21" s="1"/>
  <c r="G34" i="21"/>
  <c r="I34" i="21"/>
  <c r="I71" i="21" s="1"/>
  <c r="K34" i="21"/>
  <c r="K71" i="21" s="1"/>
  <c r="L34" i="21"/>
  <c r="L71" i="21" s="1"/>
  <c r="M34" i="21"/>
  <c r="M71" i="21" s="1"/>
  <c r="G35" i="21"/>
  <c r="G72" i="21" s="1"/>
  <c r="I35" i="21"/>
  <c r="I72" i="21" s="1"/>
  <c r="J35" i="21"/>
  <c r="J72" i="21" s="1"/>
  <c r="K35" i="21"/>
  <c r="K72" i="21" s="1"/>
  <c r="M35" i="21"/>
  <c r="M72" i="21" s="1"/>
  <c r="G36" i="21"/>
  <c r="G73" i="21" s="1"/>
  <c r="I36" i="21"/>
  <c r="I73" i="21" s="1"/>
  <c r="J36" i="21"/>
  <c r="J73" i="21" s="1"/>
  <c r="K36" i="21"/>
  <c r="K73" i="21" s="1"/>
  <c r="L36" i="21"/>
  <c r="L73" i="21" s="1"/>
  <c r="M36" i="21"/>
  <c r="M73" i="21" s="1"/>
  <c r="D38" i="21"/>
  <c r="B39" i="21"/>
  <c r="D39" i="21"/>
  <c r="E39" i="21"/>
  <c r="G39" i="21"/>
  <c r="I39" i="21"/>
  <c r="K39" i="21"/>
  <c r="M39" i="21"/>
  <c r="A39" i="21"/>
  <c r="AK38" i="21"/>
  <c r="AD38" i="21"/>
  <c r="W38" i="21"/>
  <c r="P38" i="21"/>
  <c r="D76" i="16" l="1"/>
  <c r="E104" i="16"/>
  <c r="D77" i="15"/>
  <c r="E104" i="17"/>
  <c r="E77" i="17"/>
  <c r="D85" i="15"/>
  <c r="D77" i="16"/>
  <c r="G71" i="21"/>
  <c r="G67" i="21"/>
  <c r="G63" i="21"/>
  <c r="G59" i="21"/>
  <c r="G55" i="21"/>
  <c r="G51" i="21"/>
  <c r="G47" i="21"/>
  <c r="G43" i="21"/>
  <c r="AK1" i="21"/>
  <c r="AD1" i="21"/>
  <c r="W1" i="21"/>
  <c r="P1" i="21"/>
  <c r="A4" i="21"/>
  <c r="A41" i="21" s="1"/>
  <c r="B4" i="21"/>
  <c r="B41" i="21" s="1"/>
  <c r="A5" i="21"/>
  <c r="A42" i="21" s="1"/>
  <c r="B5" i="21"/>
  <c r="B42" i="21" s="1"/>
  <c r="A6" i="21"/>
  <c r="A43" i="21" s="1"/>
  <c r="B6" i="21"/>
  <c r="B43" i="21" s="1"/>
  <c r="A7" i="21"/>
  <c r="A44" i="21" s="1"/>
  <c r="B7" i="21"/>
  <c r="B44" i="21" s="1"/>
  <c r="A8" i="21"/>
  <c r="A45" i="21" s="1"/>
  <c r="B8" i="21"/>
  <c r="B45" i="21" s="1"/>
  <c r="A9" i="21"/>
  <c r="A46" i="21" s="1"/>
  <c r="B9" i="21"/>
  <c r="B46" i="21" s="1"/>
  <c r="A10" i="21"/>
  <c r="A47" i="21" s="1"/>
  <c r="B10" i="21"/>
  <c r="B47" i="21" s="1"/>
  <c r="A11" i="21"/>
  <c r="A48" i="21" s="1"/>
  <c r="B11" i="21"/>
  <c r="B48" i="21" s="1"/>
  <c r="A12" i="21"/>
  <c r="A49" i="21" s="1"/>
  <c r="B12" i="21"/>
  <c r="B49" i="21" s="1"/>
  <c r="A13" i="21"/>
  <c r="A50" i="21" s="1"/>
  <c r="B13" i="21"/>
  <c r="B50" i="21" s="1"/>
  <c r="A14" i="21"/>
  <c r="A51" i="21" s="1"/>
  <c r="B14" i="21"/>
  <c r="B51" i="21" s="1"/>
  <c r="A15" i="21"/>
  <c r="A52" i="21" s="1"/>
  <c r="B15" i="21"/>
  <c r="B52" i="21" s="1"/>
  <c r="A16" i="21"/>
  <c r="A53" i="21" s="1"/>
  <c r="B16" i="21"/>
  <c r="B53" i="21" s="1"/>
  <c r="A17" i="21"/>
  <c r="A54" i="21" s="1"/>
  <c r="B17" i="21"/>
  <c r="B54" i="21" s="1"/>
  <c r="A18" i="21"/>
  <c r="A55" i="21" s="1"/>
  <c r="B18" i="21"/>
  <c r="B55" i="21" s="1"/>
  <c r="A19" i="21"/>
  <c r="A56" i="21" s="1"/>
  <c r="B19" i="21"/>
  <c r="B56" i="21" s="1"/>
  <c r="A20" i="21"/>
  <c r="A57" i="21" s="1"/>
  <c r="B20" i="21"/>
  <c r="B57" i="21" s="1"/>
  <c r="A21" i="21"/>
  <c r="A58" i="21" s="1"/>
  <c r="B21" i="21"/>
  <c r="B58" i="21" s="1"/>
  <c r="A22" i="21"/>
  <c r="A59" i="21" s="1"/>
  <c r="B22" i="21"/>
  <c r="B59" i="21" s="1"/>
  <c r="A23" i="21"/>
  <c r="A60" i="21" s="1"/>
  <c r="B23" i="21"/>
  <c r="B60" i="21" s="1"/>
  <c r="A24" i="21"/>
  <c r="A61" i="21" s="1"/>
  <c r="B24" i="21"/>
  <c r="B61" i="21" s="1"/>
  <c r="A25" i="21"/>
  <c r="A62" i="21" s="1"/>
  <c r="B25" i="21"/>
  <c r="B62" i="21" s="1"/>
  <c r="A26" i="21"/>
  <c r="A63" i="21" s="1"/>
  <c r="B26" i="21"/>
  <c r="B63" i="21" s="1"/>
  <c r="A27" i="21"/>
  <c r="A64" i="21" s="1"/>
  <c r="B27" i="21"/>
  <c r="B64" i="21" s="1"/>
  <c r="A28" i="21"/>
  <c r="A65" i="21" s="1"/>
  <c r="B28" i="21"/>
  <c r="B65" i="21" s="1"/>
  <c r="A29" i="21"/>
  <c r="A66" i="21" s="1"/>
  <c r="B29" i="21"/>
  <c r="B66" i="21" s="1"/>
  <c r="A30" i="21"/>
  <c r="A67" i="21" s="1"/>
  <c r="B30" i="21"/>
  <c r="B67" i="21" s="1"/>
  <c r="A31" i="21"/>
  <c r="A68" i="21" s="1"/>
  <c r="B31" i="21"/>
  <c r="B68" i="21" s="1"/>
  <c r="A32" i="21"/>
  <c r="A69" i="21" s="1"/>
  <c r="B32" i="21"/>
  <c r="B69" i="21" s="1"/>
  <c r="A33" i="21"/>
  <c r="A70" i="21" s="1"/>
  <c r="B33" i="21"/>
  <c r="B70" i="21" s="1"/>
  <c r="A34" i="21"/>
  <c r="A71" i="21" s="1"/>
  <c r="B34" i="21"/>
  <c r="B71" i="21" s="1"/>
  <c r="A35" i="21"/>
  <c r="A72" i="21" s="1"/>
  <c r="B35" i="21"/>
  <c r="B72" i="21" s="1"/>
  <c r="A36" i="21"/>
  <c r="A73" i="21" s="1"/>
  <c r="B36" i="21"/>
  <c r="B73" i="21" s="1"/>
  <c r="B3" i="21"/>
  <c r="B40" i="21" s="1"/>
  <c r="A3" i="21"/>
  <c r="A40" i="21" s="1"/>
  <c r="D9" i="3"/>
  <c r="C9" i="3"/>
  <c r="L329" i="19" l="1"/>
  <c r="L292" i="19"/>
  <c r="L255" i="19"/>
  <c r="L218" i="19"/>
  <c r="L181"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L144"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L107"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E5" i="21" s="1"/>
  <c r="A72" i="19"/>
  <c r="E4" i="21" s="1"/>
  <c r="A71" i="19"/>
  <c r="L70" i="19"/>
  <c r="L68" i="19"/>
  <c r="AU68" i="19" s="1"/>
  <c r="AX55" i="19"/>
  <c r="L66" i="19"/>
  <c r="AS66" i="19" s="1"/>
  <c r="AX53" i="19"/>
  <c r="L51" i="19"/>
  <c r="L63" i="19" s="1"/>
  <c r="L50" i="19"/>
  <c r="L62" i="19" s="1"/>
  <c r="AU62" i="19" s="1"/>
  <c r="L49" i="19"/>
  <c r="AT49" i="19" s="1"/>
  <c r="L48" i="19"/>
  <c r="L60" i="19" s="1"/>
  <c r="AS60" i="19" s="1"/>
  <c r="J45" i="19"/>
  <c r="AZ41" i="19"/>
  <c r="AZ42" i="19" s="1"/>
  <c r="AY41" i="19"/>
  <c r="AY42" i="19" s="1"/>
  <c r="AX41" i="19"/>
  <c r="AX42" i="19" s="1"/>
  <c r="AW41" i="19"/>
  <c r="AW42" i="19" s="1"/>
  <c r="AV41" i="19"/>
  <c r="AV42" i="19" s="1"/>
  <c r="AU41" i="19"/>
  <c r="AU42" i="19" s="1"/>
  <c r="AT41" i="19"/>
  <c r="AT42" i="19" s="1"/>
  <c r="AS41" i="19"/>
  <c r="AS42" i="19" s="1"/>
  <c r="AR41" i="19"/>
  <c r="AR42" i="19" s="1"/>
  <c r="AQ41" i="19"/>
  <c r="AQ42" i="19" s="1"/>
  <c r="AP41" i="19"/>
  <c r="AP42" i="19" s="1"/>
  <c r="AO41" i="19"/>
  <c r="AO42" i="19" s="1"/>
  <c r="AN41" i="19"/>
  <c r="AN42" i="19" s="1"/>
  <c r="AM41" i="19"/>
  <c r="AM42" i="19" s="1"/>
  <c r="AL41" i="19"/>
  <c r="AL42" i="19" s="1"/>
  <c r="AK41" i="19"/>
  <c r="AK42" i="19" s="1"/>
  <c r="AJ41" i="19"/>
  <c r="AJ42" i="19" s="1"/>
  <c r="AI41" i="19"/>
  <c r="AI42" i="19" s="1"/>
  <c r="AH41" i="19"/>
  <c r="AH42" i="19" s="1"/>
  <c r="AG41" i="19"/>
  <c r="AG42" i="19" s="1"/>
  <c r="AF41" i="19"/>
  <c r="AF42" i="19" s="1"/>
  <c r="AE41" i="19"/>
  <c r="AE42" i="19" s="1"/>
  <c r="AD41" i="19"/>
  <c r="AD42" i="19" s="1"/>
  <c r="AC41" i="19"/>
  <c r="AC42" i="19" s="1"/>
  <c r="AB41" i="19"/>
  <c r="AB42" i="19" s="1"/>
  <c r="AA41" i="19"/>
  <c r="AA42" i="19" s="1"/>
  <c r="Z41" i="19"/>
  <c r="Z42" i="19" s="1"/>
  <c r="Y41" i="19"/>
  <c r="Y42" i="19" s="1"/>
  <c r="X41" i="19"/>
  <c r="X42" i="19" s="1"/>
  <c r="W41" i="19"/>
  <c r="W42" i="19" s="1"/>
  <c r="V41" i="19"/>
  <c r="V42" i="19" s="1"/>
  <c r="U41" i="19"/>
  <c r="U42" i="19" s="1"/>
  <c r="T41" i="19"/>
  <c r="T42" i="19" s="1"/>
  <c r="S41" i="19"/>
  <c r="S42" i="19" s="1"/>
  <c r="R41" i="19"/>
  <c r="R42" i="19" s="1"/>
  <c r="Q41" i="19"/>
  <c r="Q42" i="19" s="1"/>
  <c r="P41" i="19"/>
  <c r="P42" i="19" s="1"/>
  <c r="O41" i="19"/>
  <c r="O42" i="19" s="1"/>
  <c r="N41" i="19"/>
  <c r="N42" i="19" s="1"/>
  <c r="M41" i="19"/>
  <c r="M42" i="19" s="1"/>
  <c r="D40" i="19"/>
  <c r="B40" i="19"/>
  <c r="B178" i="19" s="1"/>
  <c r="A40" i="19"/>
  <c r="D39" i="19"/>
  <c r="B39" i="19"/>
  <c r="B177" i="19" s="1"/>
  <c r="A39" i="19"/>
  <c r="D38" i="19"/>
  <c r="B38" i="19"/>
  <c r="B176" i="19" s="1"/>
  <c r="A38" i="19"/>
  <c r="D37" i="19"/>
  <c r="B37" i="19"/>
  <c r="B175" i="19" s="1"/>
  <c r="A37" i="19"/>
  <c r="D36" i="19"/>
  <c r="B36" i="19"/>
  <c r="B174" i="19" s="1"/>
  <c r="A36" i="19"/>
  <c r="D35" i="19"/>
  <c r="B35" i="19"/>
  <c r="B173" i="19" s="1"/>
  <c r="A35" i="19"/>
  <c r="D34" i="19"/>
  <c r="B34" i="19"/>
  <c r="B172" i="19" s="1"/>
  <c r="A34" i="19"/>
  <c r="D33" i="19"/>
  <c r="B33" i="19"/>
  <c r="B171" i="19" s="1"/>
  <c r="A33" i="19"/>
  <c r="D32" i="19"/>
  <c r="B32" i="19"/>
  <c r="B170" i="19" s="1"/>
  <c r="A32" i="19"/>
  <c r="D31" i="19"/>
  <c r="B31" i="19"/>
  <c r="B169" i="19" s="1"/>
  <c r="A31" i="19"/>
  <c r="D30" i="19"/>
  <c r="B30" i="19"/>
  <c r="B168" i="19" s="1"/>
  <c r="A30" i="19"/>
  <c r="D29" i="19"/>
  <c r="B29" i="19"/>
  <c r="B167" i="19" s="1"/>
  <c r="A29" i="19"/>
  <c r="D28" i="19"/>
  <c r="B28" i="19"/>
  <c r="B92" i="19" s="1"/>
  <c r="J92" i="19" s="1"/>
  <c r="J129" i="19" s="1"/>
  <c r="J166" i="19" s="1"/>
  <c r="J203" i="19" s="1"/>
  <c r="J240" i="19" s="1"/>
  <c r="J277" i="19" s="1"/>
  <c r="J314" i="19" s="1"/>
  <c r="J351" i="19" s="1"/>
  <c r="A28" i="19"/>
  <c r="D27" i="19"/>
  <c r="B27" i="19"/>
  <c r="B165" i="19" s="1"/>
  <c r="A27" i="19"/>
  <c r="D26" i="19"/>
  <c r="B26" i="19"/>
  <c r="B90" i="19" s="1"/>
  <c r="J90" i="19" s="1"/>
  <c r="J127" i="19" s="1"/>
  <c r="J164" i="19" s="1"/>
  <c r="J201" i="19" s="1"/>
  <c r="J238" i="19" s="1"/>
  <c r="J275" i="19" s="1"/>
  <c r="J312" i="19" s="1"/>
  <c r="J349" i="19" s="1"/>
  <c r="A26" i="19"/>
  <c r="D25" i="19"/>
  <c r="B25" i="19"/>
  <c r="B163" i="19" s="1"/>
  <c r="A25" i="19"/>
  <c r="D24" i="19"/>
  <c r="B24" i="19"/>
  <c r="B88" i="19" s="1"/>
  <c r="J88" i="19" s="1"/>
  <c r="J125" i="19" s="1"/>
  <c r="J162" i="19" s="1"/>
  <c r="J199" i="19" s="1"/>
  <c r="J236" i="19" s="1"/>
  <c r="J273" i="19" s="1"/>
  <c r="J310" i="19" s="1"/>
  <c r="J347" i="19" s="1"/>
  <c r="A24" i="19"/>
  <c r="D23" i="19"/>
  <c r="B23" i="19"/>
  <c r="B161" i="19" s="1"/>
  <c r="A23" i="19"/>
  <c r="D22" i="19"/>
  <c r="B22" i="19"/>
  <c r="B86" i="19" s="1"/>
  <c r="J86" i="19" s="1"/>
  <c r="J123" i="19" s="1"/>
  <c r="J160" i="19" s="1"/>
  <c r="J197" i="19" s="1"/>
  <c r="J234" i="19" s="1"/>
  <c r="J271" i="19" s="1"/>
  <c r="J308" i="19" s="1"/>
  <c r="J345" i="19" s="1"/>
  <c r="A22" i="19"/>
  <c r="D21" i="19"/>
  <c r="B21" i="19"/>
  <c r="B159" i="19" s="1"/>
  <c r="A21" i="19"/>
  <c r="D20" i="19"/>
  <c r="B20" i="19"/>
  <c r="B84" i="19" s="1"/>
  <c r="J84" i="19" s="1"/>
  <c r="J121" i="19" s="1"/>
  <c r="J158" i="19" s="1"/>
  <c r="J195" i="19" s="1"/>
  <c r="J232" i="19" s="1"/>
  <c r="J269" i="19" s="1"/>
  <c r="J306" i="19" s="1"/>
  <c r="J343" i="19" s="1"/>
  <c r="A20" i="19"/>
  <c r="D19" i="19"/>
  <c r="B19" i="19"/>
  <c r="B157" i="19" s="1"/>
  <c r="A19" i="19"/>
  <c r="D18" i="19"/>
  <c r="B18" i="19"/>
  <c r="B82" i="19" s="1"/>
  <c r="J82" i="19" s="1"/>
  <c r="J119" i="19" s="1"/>
  <c r="J156" i="19" s="1"/>
  <c r="J193" i="19" s="1"/>
  <c r="J230" i="19" s="1"/>
  <c r="J267" i="19" s="1"/>
  <c r="J304" i="19" s="1"/>
  <c r="J341" i="19" s="1"/>
  <c r="A18" i="19"/>
  <c r="D17" i="19"/>
  <c r="B17" i="19"/>
  <c r="B155" i="19" s="1"/>
  <c r="A17" i="19"/>
  <c r="D16" i="19"/>
  <c r="B16" i="19"/>
  <c r="B80" i="19" s="1"/>
  <c r="J80" i="19" s="1"/>
  <c r="J117" i="19" s="1"/>
  <c r="J154" i="19" s="1"/>
  <c r="J191" i="19" s="1"/>
  <c r="J228" i="19" s="1"/>
  <c r="J265" i="19" s="1"/>
  <c r="J302" i="19" s="1"/>
  <c r="J339" i="19" s="1"/>
  <c r="A16" i="19"/>
  <c r="D15" i="19"/>
  <c r="B15" i="19"/>
  <c r="B153" i="19" s="1"/>
  <c r="A15" i="19"/>
  <c r="D14" i="19"/>
  <c r="B14" i="19"/>
  <c r="B78" i="19" s="1"/>
  <c r="J78" i="19" s="1"/>
  <c r="J115" i="19" s="1"/>
  <c r="J152" i="19" s="1"/>
  <c r="J189" i="19" s="1"/>
  <c r="J226" i="19" s="1"/>
  <c r="J263" i="19" s="1"/>
  <c r="J300" i="19" s="1"/>
  <c r="J337" i="19" s="1"/>
  <c r="A14" i="19"/>
  <c r="D13" i="19"/>
  <c r="B13" i="19"/>
  <c r="B151" i="19" s="1"/>
  <c r="A13" i="19"/>
  <c r="D12" i="19"/>
  <c r="B12" i="19"/>
  <c r="B76" i="19" s="1"/>
  <c r="J76" i="19" s="1"/>
  <c r="J113" i="19" s="1"/>
  <c r="J150" i="19" s="1"/>
  <c r="J187" i="19" s="1"/>
  <c r="J224" i="19" s="1"/>
  <c r="J261" i="19" s="1"/>
  <c r="J298" i="19" s="1"/>
  <c r="J335" i="19" s="1"/>
  <c r="A12" i="19"/>
  <c r="D11" i="19"/>
  <c r="B11" i="19"/>
  <c r="B149" i="19" s="1"/>
  <c r="A11" i="19"/>
  <c r="D10" i="19"/>
  <c r="B10" i="19"/>
  <c r="B74" i="19" s="1"/>
  <c r="J74" i="19" s="1"/>
  <c r="J111" i="19" s="1"/>
  <c r="J148" i="19" s="1"/>
  <c r="J185" i="19" s="1"/>
  <c r="J222" i="19" s="1"/>
  <c r="J259" i="19" s="1"/>
  <c r="J296" i="19" s="1"/>
  <c r="J333" i="19" s="1"/>
  <c r="A10" i="19"/>
  <c r="D9" i="19"/>
  <c r="B9" i="19"/>
  <c r="B110" i="19" s="1"/>
  <c r="A9" i="19"/>
  <c r="D8" i="19"/>
  <c r="B8" i="19"/>
  <c r="B72" i="19" s="1"/>
  <c r="J72" i="19" s="1"/>
  <c r="J109" i="19" s="1"/>
  <c r="J146" i="19" s="1"/>
  <c r="J183" i="19" s="1"/>
  <c r="J220" i="19" s="1"/>
  <c r="J257" i="19" s="1"/>
  <c r="J294" i="19" s="1"/>
  <c r="J331" i="19" s="1"/>
  <c r="A8" i="19"/>
  <c r="D7" i="19"/>
  <c r="B7" i="19"/>
  <c r="B108" i="19" s="1"/>
  <c r="A7" i="19"/>
  <c r="E5" i="19"/>
  <c r="E4" i="19"/>
  <c r="E3" i="19"/>
  <c r="E2" i="19"/>
  <c r="L329" i="18"/>
  <c r="L292" i="18"/>
  <c r="L255" i="18"/>
  <c r="L218" i="18"/>
  <c r="L181" i="18"/>
  <c r="L144" i="18"/>
  <c r="L107" i="18"/>
  <c r="L70" i="18"/>
  <c r="L56" i="18"/>
  <c r="L68" i="18" s="1"/>
  <c r="L55" i="18"/>
  <c r="AY55" i="18" s="1"/>
  <c r="L54" i="18"/>
  <c r="L66" i="18" s="1"/>
  <c r="L53" i="18"/>
  <c r="L51" i="18"/>
  <c r="AY51" i="18" s="1"/>
  <c r="L50" i="18"/>
  <c r="L62" i="18" s="1"/>
  <c r="L49" i="18"/>
  <c r="AY49" i="18" s="1"/>
  <c r="L48" i="18"/>
  <c r="L60" i="18" s="1"/>
  <c r="J42" i="18"/>
  <c r="AZ41" i="18"/>
  <c r="AZ42" i="18" s="1"/>
  <c r="AY41" i="18"/>
  <c r="AY42" i="18" s="1"/>
  <c r="AX41" i="18"/>
  <c r="AX42" i="18" s="1"/>
  <c r="AW41" i="18"/>
  <c r="AW42" i="18" s="1"/>
  <c r="AV41" i="18"/>
  <c r="AV42" i="18" s="1"/>
  <c r="AU41" i="18"/>
  <c r="AU42" i="18" s="1"/>
  <c r="AT41" i="18"/>
  <c r="AT42" i="18" s="1"/>
  <c r="AS41" i="18"/>
  <c r="AS42" i="18" s="1"/>
  <c r="AR41" i="18"/>
  <c r="AR42" i="18" s="1"/>
  <c r="AQ41" i="18"/>
  <c r="AQ42" i="18" s="1"/>
  <c r="AP41" i="18"/>
  <c r="AP42" i="18" s="1"/>
  <c r="AO41" i="18"/>
  <c r="AO42" i="18" s="1"/>
  <c r="AN41" i="18"/>
  <c r="AN42" i="18" s="1"/>
  <c r="AM41" i="18"/>
  <c r="AM42" i="18" s="1"/>
  <c r="AL41" i="18"/>
  <c r="AL42" i="18" s="1"/>
  <c r="AK41" i="18"/>
  <c r="AK42" i="18" s="1"/>
  <c r="AJ41" i="18"/>
  <c r="AJ42" i="18" s="1"/>
  <c r="AI41" i="18"/>
  <c r="AI42" i="18" s="1"/>
  <c r="AH41" i="18"/>
  <c r="AH42" i="18" s="1"/>
  <c r="AG41" i="18"/>
  <c r="AG42" i="18" s="1"/>
  <c r="AF41" i="18"/>
  <c r="AF42" i="18" s="1"/>
  <c r="AE41" i="18"/>
  <c r="AE42" i="18" s="1"/>
  <c r="AD41" i="18"/>
  <c r="AD42" i="18" s="1"/>
  <c r="AC41" i="18"/>
  <c r="AC42" i="18" s="1"/>
  <c r="AB41" i="18"/>
  <c r="AB42" i="18" s="1"/>
  <c r="AA41" i="18"/>
  <c r="AA42" i="18" s="1"/>
  <c r="Z41" i="18"/>
  <c r="Z42" i="18" s="1"/>
  <c r="Y41" i="18"/>
  <c r="Y42" i="18" s="1"/>
  <c r="X41" i="18"/>
  <c r="X42" i="18" s="1"/>
  <c r="W41" i="18"/>
  <c r="W42" i="18" s="1"/>
  <c r="V41" i="18"/>
  <c r="V42" i="18" s="1"/>
  <c r="U41" i="18"/>
  <c r="U42" i="18" s="1"/>
  <c r="T41" i="18"/>
  <c r="T42" i="18" s="1"/>
  <c r="S41" i="18"/>
  <c r="S42" i="18" s="1"/>
  <c r="R41" i="18"/>
  <c r="R42" i="18" s="1"/>
  <c r="Q41" i="18"/>
  <c r="Q42" i="18" s="1"/>
  <c r="P41" i="18"/>
  <c r="P42" i="18" s="1"/>
  <c r="O41" i="18"/>
  <c r="O42" i="18" s="1"/>
  <c r="N41" i="18"/>
  <c r="N42" i="18" s="1"/>
  <c r="M41" i="18"/>
  <c r="M42" i="18" s="1"/>
  <c r="D40" i="18"/>
  <c r="C40" i="18" s="1"/>
  <c r="B40" i="18"/>
  <c r="A40" i="18"/>
  <c r="D39" i="18"/>
  <c r="C39" i="18" s="1"/>
  <c r="B39" i="18"/>
  <c r="A39" i="18"/>
  <c r="D38" i="18"/>
  <c r="C38" i="18" s="1"/>
  <c r="B38" i="18"/>
  <c r="A38" i="18"/>
  <c r="D37" i="18"/>
  <c r="C37" i="18" s="1"/>
  <c r="B37" i="18"/>
  <c r="A37" i="18"/>
  <c r="D36" i="18"/>
  <c r="C36" i="18" s="1"/>
  <c r="B36" i="18"/>
  <c r="A36" i="18"/>
  <c r="D35" i="18"/>
  <c r="C35" i="18" s="1"/>
  <c r="B35" i="18"/>
  <c r="A35" i="18"/>
  <c r="D34" i="18"/>
  <c r="C34" i="18" s="1"/>
  <c r="B34" i="18"/>
  <c r="A34" i="18"/>
  <c r="D33" i="18"/>
  <c r="B33" i="18"/>
  <c r="A33" i="18"/>
  <c r="D32" i="18"/>
  <c r="B32" i="18"/>
  <c r="A32" i="18"/>
  <c r="D31" i="18"/>
  <c r="B31" i="18"/>
  <c r="A31" i="18"/>
  <c r="D30" i="18"/>
  <c r="B30" i="18"/>
  <c r="A30" i="18"/>
  <c r="D29" i="18"/>
  <c r="B29" i="18"/>
  <c r="A29" i="18"/>
  <c r="D28" i="18"/>
  <c r="B28" i="18"/>
  <c r="A28" i="18"/>
  <c r="D27" i="18"/>
  <c r="B27" i="18"/>
  <c r="A27" i="18"/>
  <c r="D26" i="18"/>
  <c r="B26" i="18"/>
  <c r="A26" i="18"/>
  <c r="D25" i="18"/>
  <c r="B25" i="18"/>
  <c r="A25" i="18"/>
  <c r="D24" i="18"/>
  <c r="B24" i="18"/>
  <c r="A24" i="18"/>
  <c r="D23" i="18"/>
  <c r="B23" i="18"/>
  <c r="A23" i="18"/>
  <c r="D22" i="18"/>
  <c r="B22" i="18"/>
  <c r="A22" i="18"/>
  <c r="D21" i="18"/>
  <c r="B21" i="18"/>
  <c r="A21" i="18"/>
  <c r="D20" i="18"/>
  <c r="B20" i="18"/>
  <c r="A20" i="18"/>
  <c r="D19" i="18"/>
  <c r="B19" i="18"/>
  <c r="A19" i="18"/>
  <c r="D18" i="18"/>
  <c r="B18" i="18"/>
  <c r="A18" i="18"/>
  <c r="D17" i="18"/>
  <c r="B17" i="18"/>
  <c r="A17" i="18"/>
  <c r="D16" i="18"/>
  <c r="B16" i="18"/>
  <c r="A16" i="18"/>
  <c r="D15" i="18"/>
  <c r="B15" i="18"/>
  <c r="A15" i="18"/>
  <c r="D14" i="18"/>
  <c r="B14" i="18"/>
  <c r="A14" i="18"/>
  <c r="D13" i="18"/>
  <c r="B13" i="18"/>
  <c r="A13" i="18"/>
  <c r="D12" i="18"/>
  <c r="B12" i="18"/>
  <c r="A12" i="18"/>
  <c r="D11" i="18"/>
  <c r="B11" i="18"/>
  <c r="A11" i="18"/>
  <c r="D10" i="18"/>
  <c r="B10" i="18"/>
  <c r="A10" i="18"/>
  <c r="D9" i="18"/>
  <c r="B9" i="18"/>
  <c r="A9" i="18"/>
  <c r="D8" i="18"/>
  <c r="B8" i="18"/>
  <c r="A8" i="18"/>
  <c r="D7" i="18"/>
  <c r="B7" i="18"/>
  <c r="A7" i="18"/>
  <c r="I5" i="18"/>
  <c r="E5" i="18"/>
  <c r="I4" i="18"/>
  <c r="E4" i="18"/>
  <c r="I3" i="18"/>
  <c r="E3" i="18"/>
  <c r="I2" i="18"/>
  <c r="E2" i="18"/>
  <c r="L329" i="17"/>
  <c r="L292" i="17"/>
  <c r="L255" i="17"/>
  <c r="L218" i="17"/>
  <c r="L181" i="17"/>
  <c r="L144" i="17"/>
  <c r="L107" i="17"/>
  <c r="L70" i="17"/>
  <c r="L56" i="17"/>
  <c r="AY56" i="17" s="1"/>
  <c r="L55" i="17"/>
  <c r="L67" i="17" s="1"/>
  <c r="L54" i="17"/>
  <c r="AY54" i="17" s="1"/>
  <c r="L53" i="17"/>
  <c r="L65" i="17" s="1"/>
  <c r="L51" i="17"/>
  <c r="L63" i="17" s="1"/>
  <c r="L50" i="17"/>
  <c r="AY50" i="17" s="1"/>
  <c r="L49" i="17"/>
  <c r="L61" i="17" s="1"/>
  <c r="L48" i="17"/>
  <c r="AY48" i="17" s="1"/>
  <c r="J42" i="17"/>
  <c r="AZ41" i="17"/>
  <c r="AZ42" i="17" s="1"/>
  <c r="AY41" i="17"/>
  <c r="AY42" i="17" s="1"/>
  <c r="AX41" i="17"/>
  <c r="AX42" i="17" s="1"/>
  <c r="AW41" i="17"/>
  <c r="AW42" i="17" s="1"/>
  <c r="AV41" i="17"/>
  <c r="AV42" i="17" s="1"/>
  <c r="AU41" i="17"/>
  <c r="AU42" i="17" s="1"/>
  <c r="AT41" i="17"/>
  <c r="AT42" i="17" s="1"/>
  <c r="AS41" i="17"/>
  <c r="AS42" i="17" s="1"/>
  <c r="AR41" i="17"/>
  <c r="AR42" i="17" s="1"/>
  <c r="AQ41" i="17"/>
  <c r="AQ42" i="17" s="1"/>
  <c r="AP41" i="17"/>
  <c r="AP42" i="17" s="1"/>
  <c r="AO41" i="17"/>
  <c r="AO42" i="17" s="1"/>
  <c r="AN41" i="17"/>
  <c r="AN42" i="17" s="1"/>
  <c r="AM41" i="17"/>
  <c r="AM42" i="17" s="1"/>
  <c r="AL41" i="17"/>
  <c r="AL42" i="17" s="1"/>
  <c r="AK41" i="17"/>
  <c r="AK42" i="17" s="1"/>
  <c r="AJ41" i="17"/>
  <c r="AJ42" i="17" s="1"/>
  <c r="AI41" i="17"/>
  <c r="AI42" i="17" s="1"/>
  <c r="AH41" i="17"/>
  <c r="AH42" i="17" s="1"/>
  <c r="AG41" i="17"/>
  <c r="AG42" i="17" s="1"/>
  <c r="AF41" i="17"/>
  <c r="AF42" i="17" s="1"/>
  <c r="AE41" i="17"/>
  <c r="AE42" i="17" s="1"/>
  <c r="AD41" i="17"/>
  <c r="AD42" i="17" s="1"/>
  <c r="AC41" i="17"/>
  <c r="AC42" i="17" s="1"/>
  <c r="AB41" i="17"/>
  <c r="AB42" i="17" s="1"/>
  <c r="AA41" i="17"/>
  <c r="AA42" i="17" s="1"/>
  <c r="Z41" i="17"/>
  <c r="Z42" i="17" s="1"/>
  <c r="Y41" i="17"/>
  <c r="Y42" i="17" s="1"/>
  <c r="X41" i="17"/>
  <c r="X42" i="17" s="1"/>
  <c r="W41" i="17"/>
  <c r="W42" i="17" s="1"/>
  <c r="V41" i="17"/>
  <c r="V42" i="17" s="1"/>
  <c r="U41" i="17"/>
  <c r="U42" i="17" s="1"/>
  <c r="T41" i="17"/>
  <c r="T42" i="17" s="1"/>
  <c r="S41" i="17"/>
  <c r="S42" i="17" s="1"/>
  <c r="R41" i="17"/>
  <c r="R42" i="17" s="1"/>
  <c r="Q41" i="17"/>
  <c r="Q42" i="17" s="1"/>
  <c r="P41" i="17"/>
  <c r="P42" i="17" s="1"/>
  <c r="O41" i="17"/>
  <c r="O42" i="17" s="1"/>
  <c r="N41" i="17"/>
  <c r="N42" i="17" s="1"/>
  <c r="M41" i="17"/>
  <c r="M42" i="17" s="1"/>
  <c r="D40" i="17"/>
  <c r="B40" i="17"/>
  <c r="A40" i="17"/>
  <c r="D39" i="17"/>
  <c r="B39" i="17"/>
  <c r="A39" i="17"/>
  <c r="D38" i="17"/>
  <c r="B38" i="17"/>
  <c r="A38" i="17"/>
  <c r="D37" i="17"/>
  <c r="B37" i="17"/>
  <c r="A37" i="17"/>
  <c r="D36" i="17"/>
  <c r="B36" i="17"/>
  <c r="A36" i="17"/>
  <c r="D35" i="17"/>
  <c r="B35" i="17"/>
  <c r="A35" i="17"/>
  <c r="D34" i="17"/>
  <c r="B34" i="17"/>
  <c r="A34" i="17"/>
  <c r="D33" i="17"/>
  <c r="B33" i="17"/>
  <c r="A33" i="17"/>
  <c r="D32" i="17"/>
  <c r="B32" i="17"/>
  <c r="A32" i="17"/>
  <c r="D31" i="17"/>
  <c r="B31" i="17"/>
  <c r="A31" i="17"/>
  <c r="D30" i="17"/>
  <c r="B30" i="17"/>
  <c r="A30" i="17"/>
  <c r="D29" i="17"/>
  <c r="B29" i="17"/>
  <c r="A29" i="17"/>
  <c r="D28" i="17"/>
  <c r="B28" i="17"/>
  <c r="A28" i="17"/>
  <c r="D27" i="17"/>
  <c r="B27" i="17"/>
  <c r="A27" i="17"/>
  <c r="D26" i="17"/>
  <c r="B26" i="17"/>
  <c r="A26" i="17"/>
  <c r="D25" i="17"/>
  <c r="B25" i="17"/>
  <c r="A25" i="17"/>
  <c r="D24" i="17"/>
  <c r="B24" i="17"/>
  <c r="A24" i="17"/>
  <c r="D23" i="17"/>
  <c r="B23" i="17"/>
  <c r="A23" i="17"/>
  <c r="D22" i="17"/>
  <c r="B22" i="17"/>
  <c r="A22" i="17"/>
  <c r="D21" i="17"/>
  <c r="B21" i="17"/>
  <c r="A21" i="17"/>
  <c r="D20" i="17"/>
  <c r="B20" i="17"/>
  <c r="A20" i="17"/>
  <c r="D19" i="17"/>
  <c r="B19" i="17"/>
  <c r="A19" i="17"/>
  <c r="D18" i="17"/>
  <c r="B18" i="17"/>
  <c r="A18" i="17"/>
  <c r="D17" i="17"/>
  <c r="B17" i="17"/>
  <c r="A17" i="17"/>
  <c r="D16" i="17"/>
  <c r="B16" i="17"/>
  <c r="A16" i="17"/>
  <c r="D15" i="17"/>
  <c r="B15" i="17"/>
  <c r="A15" i="17"/>
  <c r="D14" i="17"/>
  <c r="B14" i="17"/>
  <c r="A14" i="17"/>
  <c r="D13" i="17"/>
  <c r="B13" i="17"/>
  <c r="A13" i="17"/>
  <c r="D12" i="17"/>
  <c r="B12" i="17"/>
  <c r="A12" i="17"/>
  <c r="D11" i="17"/>
  <c r="B11" i="17"/>
  <c r="A11" i="17"/>
  <c r="D10" i="17"/>
  <c r="B10" i="17"/>
  <c r="A10" i="17"/>
  <c r="D9" i="17"/>
  <c r="B9" i="17"/>
  <c r="A9" i="17"/>
  <c r="D8" i="17"/>
  <c r="B8" i="17"/>
  <c r="A8" i="17"/>
  <c r="D7" i="17"/>
  <c r="B7" i="17"/>
  <c r="A7" i="17"/>
  <c r="I5" i="17"/>
  <c r="E5" i="17"/>
  <c r="I4" i="17"/>
  <c r="E4" i="17"/>
  <c r="I3" i="17"/>
  <c r="E3" i="17"/>
  <c r="I2" i="17"/>
  <c r="E2" i="17"/>
  <c r="L329" i="16"/>
  <c r="L292" i="16"/>
  <c r="L255" i="16"/>
  <c r="L218" i="16"/>
  <c r="L181" i="16"/>
  <c r="L144" i="16"/>
  <c r="L107" i="16"/>
  <c r="L70" i="16"/>
  <c r="L56" i="16"/>
  <c r="AY56" i="16" s="1"/>
  <c r="L55" i="16"/>
  <c r="L67" i="16" s="1"/>
  <c r="L54" i="16"/>
  <c r="AY54" i="16" s="1"/>
  <c r="L53" i="16"/>
  <c r="L65" i="16" s="1"/>
  <c r="L51" i="16"/>
  <c r="L63" i="16" s="1"/>
  <c r="L50" i="16"/>
  <c r="AY50" i="16" s="1"/>
  <c r="L49" i="16"/>
  <c r="L61" i="16" s="1"/>
  <c r="L48" i="16"/>
  <c r="AY48" i="16" s="1"/>
  <c r="J42" i="16"/>
  <c r="AZ41" i="16"/>
  <c r="AZ42" i="16" s="1"/>
  <c r="AY41" i="16"/>
  <c r="AY42" i="16" s="1"/>
  <c r="AX41" i="16"/>
  <c r="AX42" i="16" s="1"/>
  <c r="AW41" i="16"/>
  <c r="AW42" i="16" s="1"/>
  <c r="AV41" i="16"/>
  <c r="AV42" i="16" s="1"/>
  <c r="AU41" i="16"/>
  <c r="AU42" i="16" s="1"/>
  <c r="AT41" i="16"/>
  <c r="AT42" i="16" s="1"/>
  <c r="AS41" i="16"/>
  <c r="AS42" i="16" s="1"/>
  <c r="AR41" i="16"/>
  <c r="AR42" i="16" s="1"/>
  <c r="AQ41" i="16"/>
  <c r="AQ42" i="16" s="1"/>
  <c r="AP41" i="16"/>
  <c r="AP42" i="16" s="1"/>
  <c r="AO41" i="16"/>
  <c r="AO42" i="16" s="1"/>
  <c r="AN41" i="16"/>
  <c r="AN42" i="16" s="1"/>
  <c r="AM41" i="16"/>
  <c r="AM42" i="16" s="1"/>
  <c r="AL41" i="16"/>
  <c r="AL42" i="16" s="1"/>
  <c r="AK41" i="16"/>
  <c r="AK42" i="16" s="1"/>
  <c r="AJ41" i="16"/>
  <c r="AJ42" i="16" s="1"/>
  <c r="AI41" i="16"/>
  <c r="AI42" i="16" s="1"/>
  <c r="AH41" i="16"/>
  <c r="AH42" i="16" s="1"/>
  <c r="AG41" i="16"/>
  <c r="AG42" i="16" s="1"/>
  <c r="AF41" i="16"/>
  <c r="AF42" i="16" s="1"/>
  <c r="AE41" i="16"/>
  <c r="AE42" i="16" s="1"/>
  <c r="AD41" i="16"/>
  <c r="AD42" i="16" s="1"/>
  <c r="AC41" i="16"/>
  <c r="AC42" i="16" s="1"/>
  <c r="AB41" i="16"/>
  <c r="AB42" i="16" s="1"/>
  <c r="AA41" i="16"/>
  <c r="AA42" i="16" s="1"/>
  <c r="Z41" i="16"/>
  <c r="Z42" i="16" s="1"/>
  <c r="Y41" i="16"/>
  <c r="Y42" i="16" s="1"/>
  <c r="X41" i="16"/>
  <c r="X42" i="16" s="1"/>
  <c r="W41" i="16"/>
  <c r="W42" i="16" s="1"/>
  <c r="V41" i="16"/>
  <c r="V42" i="16" s="1"/>
  <c r="U41" i="16"/>
  <c r="U42" i="16" s="1"/>
  <c r="T41" i="16"/>
  <c r="T42" i="16" s="1"/>
  <c r="S41" i="16"/>
  <c r="S42" i="16" s="1"/>
  <c r="R41" i="16"/>
  <c r="R42" i="16" s="1"/>
  <c r="Q41" i="16"/>
  <c r="Q42" i="16" s="1"/>
  <c r="P41" i="16"/>
  <c r="P42" i="16" s="1"/>
  <c r="O41" i="16"/>
  <c r="O42" i="16" s="1"/>
  <c r="N41" i="16"/>
  <c r="N42" i="16" s="1"/>
  <c r="M41" i="16"/>
  <c r="M42" i="16" s="1"/>
  <c r="D40" i="16"/>
  <c r="B40" i="16"/>
  <c r="A40" i="16"/>
  <c r="D39" i="16"/>
  <c r="B39" i="16"/>
  <c r="A39" i="16"/>
  <c r="D38" i="16"/>
  <c r="B38" i="16"/>
  <c r="A38" i="16"/>
  <c r="D37" i="16"/>
  <c r="B37" i="16"/>
  <c r="A37" i="16"/>
  <c r="D36" i="16"/>
  <c r="B36" i="16"/>
  <c r="A36" i="16"/>
  <c r="D35" i="16"/>
  <c r="B35" i="16"/>
  <c r="A35" i="16"/>
  <c r="D34" i="16"/>
  <c r="B34" i="16"/>
  <c r="A34" i="16"/>
  <c r="D33" i="16"/>
  <c r="B33" i="16"/>
  <c r="A33" i="16"/>
  <c r="D32" i="16"/>
  <c r="B32" i="16"/>
  <c r="A32" i="16"/>
  <c r="D31" i="16"/>
  <c r="B31" i="16"/>
  <c r="A31" i="16"/>
  <c r="D30" i="16"/>
  <c r="B30" i="16"/>
  <c r="A30" i="16"/>
  <c r="D29" i="16"/>
  <c r="B29" i="16"/>
  <c r="A29" i="16"/>
  <c r="D28" i="16"/>
  <c r="B28" i="16"/>
  <c r="A28" i="16"/>
  <c r="D27" i="16"/>
  <c r="B27" i="16"/>
  <c r="A27" i="16"/>
  <c r="D26" i="16"/>
  <c r="B26" i="16"/>
  <c r="A26" i="16"/>
  <c r="D25" i="16"/>
  <c r="B25" i="16"/>
  <c r="A25" i="16"/>
  <c r="D24" i="16"/>
  <c r="B24" i="16"/>
  <c r="A24" i="16"/>
  <c r="D23" i="16"/>
  <c r="B23" i="16"/>
  <c r="A23" i="16"/>
  <c r="D22" i="16"/>
  <c r="B22" i="16"/>
  <c r="A22" i="16"/>
  <c r="D21" i="16"/>
  <c r="B21" i="16"/>
  <c r="A21" i="16"/>
  <c r="D20" i="16"/>
  <c r="B20" i="16"/>
  <c r="A20" i="16"/>
  <c r="D19" i="16"/>
  <c r="B19" i="16"/>
  <c r="A19" i="16"/>
  <c r="D18" i="16"/>
  <c r="B18" i="16"/>
  <c r="A18" i="16"/>
  <c r="D17" i="16"/>
  <c r="B17" i="16"/>
  <c r="A17" i="16"/>
  <c r="D16" i="16"/>
  <c r="B16" i="16"/>
  <c r="A16" i="16"/>
  <c r="D15" i="16"/>
  <c r="B15" i="16"/>
  <c r="A15" i="16"/>
  <c r="D14" i="16"/>
  <c r="B14" i="16"/>
  <c r="A14" i="16"/>
  <c r="D13" i="16"/>
  <c r="B13" i="16"/>
  <c r="A13" i="16"/>
  <c r="D12" i="16"/>
  <c r="B12" i="16"/>
  <c r="A12" i="16"/>
  <c r="D11" i="16"/>
  <c r="B11" i="16"/>
  <c r="A11" i="16"/>
  <c r="D10" i="16"/>
  <c r="B10" i="16"/>
  <c r="A10" i="16"/>
  <c r="D9" i="16"/>
  <c r="B9" i="16"/>
  <c r="A9" i="16"/>
  <c r="D8" i="16"/>
  <c r="B8" i="16"/>
  <c r="A8" i="16"/>
  <c r="D7" i="16"/>
  <c r="B7" i="16"/>
  <c r="A7" i="16"/>
  <c r="I5" i="16"/>
  <c r="E5" i="16"/>
  <c r="I4" i="16"/>
  <c r="E4" i="16"/>
  <c r="I3" i="16"/>
  <c r="E3" i="16"/>
  <c r="I2" i="16"/>
  <c r="E2" i="16"/>
  <c r="L329" i="15"/>
  <c r="L292" i="15"/>
  <c r="L255" i="15"/>
  <c r="L218" i="15"/>
  <c r="L181" i="15"/>
  <c r="L144" i="15"/>
  <c r="L107" i="15"/>
  <c r="L70" i="15"/>
  <c r="L56" i="15"/>
  <c r="AY56" i="15" s="1"/>
  <c r="L55" i="15"/>
  <c r="L67" i="15" s="1"/>
  <c r="L54" i="15"/>
  <c r="AY54" i="15" s="1"/>
  <c r="L53" i="15"/>
  <c r="L65" i="15" s="1"/>
  <c r="L51" i="15"/>
  <c r="L63" i="15" s="1"/>
  <c r="L50" i="15"/>
  <c r="AY50" i="15" s="1"/>
  <c r="L49" i="15"/>
  <c r="L61" i="15" s="1"/>
  <c r="L48" i="15"/>
  <c r="AY48" i="15" s="1"/>
  <c r="J42" i="15"/>
  <c r="AZ41" i="15"/>
  <c r="AZ42" i="15" s="1"/>
  <c r="AY41" i="15"/>
  <c r="AY42" i="15" s="1"/>
  <c r="AX41" i="15"/>
  <c r="AX42" i="15" s="1"/>
  <c r="AW41" i="15"/>
  <c r="AW42" i="15" s="1"/>
  <c r="AV41" i="15"/>
  <c r="AV42" i="15" s="1"/>
  <c r="AU41" i="15"/>
  <c r="AU42" i="15" s="1"/>
  <c r="AT41" i="15"/>
  <c r="AT42" i="15" s="1"/>
  <c r="AS41" i="15"/>
  <c r="AS42" i="15" s="1"/>
  <c r="AR41" i="15"/>
  <c r="AR42" i="15" s="1"/>
  <c r="AQ41" i="15"/>
  <c r="AQ42" i="15" s="1"/>
  <c r="AP41" i="15"/>
  <c r="AP42" i="15" s="1"/>
  <c r="AO41" i="15"/>
  <c r="AO42" i="15" s="1"/>
  <c r="AN41" i="15"/>
  <c r="AN42" i="15" s="1"/>
  <c r="AM41" i="15"/>
  <c r="AM42" i="15" s="1"/>
  <c r="AL41" i="15"/>
  <c r="AL42" i="15" s="1"/>
  <c r="AK41" i="15"/>
  <c r="AK42" i="15" s="1"/>
  <c r="AJ41" i="15"/>
  <c r="AJ42" i="15" s="1"/>
  <c r="AI41" i="15"/>
  <c r="AI42" i="15" s="1"/>
  <c r="AH41" i="15"/>
  <c r="AH42" i="15" s="1"/>
  <c r="AG41" i="15"/>
  <c r="AG42" i="15" s="1"/>
  <c r="AF41" i="15"/>
  <c r="AF42" i="15" s="1"/>
  <c r="AE41" i="15"/>
  <c r="AE42" i="15" s="1"/>
  <c r="AD41" i="15"/>
  <c r="AD42" i="15" s="1"/>
  <c r="AC41" i="15"/>
  <c r="AC42" i="15" s="1"/>
  <c r="AB41" i="15"/>
  <c r="AB42" i="15" s="1"/>
  <c r="AA41" i="15"/>
  <c r="AA42" i="15" s="1"/>
  <c r="Z41" i="15"/>
  <c r="Z42" i="15" s="1"/>
  <c r="Y41" i="15"/>
  <c r="Y42" i="15" s="1"/>
  <c r="X41" i="15"/>
  <c r="X42" i="15" s="1"/>
  <c r="W41" i="15"/>
  <c r="W42" i="15" s="1"/>
  <c r="V41" i="15"/>
  <c r="V42" i="15" s="1"/>
  <c r="U41" i="15"/>
  <c r="U42" i="15" s="1"/>
  <c r="T41" i="15"/>
  <c r="T42" i="15" s="1"/>
  <c r="S41" i="15"/>
  <c r="S42" i="15" s="1"/>
  <c r="R41" i="15"/>
  <c r="R42" i="15" s="1"/>
  <c r="Q41" i="15"/>
  <c r="Q42" i="15" s="1"/>
  <c r="P41" i="15"/>
  <c r="P42" i="15" s="1"/>
  <c r="O41" i="15"/>
  <c r="O42" i="15" s="1"/>
  <c r="N41" i="15"/>
  <c r="N42" i="15" s="1"/>
  <c r="M41" i="15"/>
  <c r="M42" i="15" s="1"/>
  <c r="D40" i="15"/>
  <c r="B40" i="15"/>
  <c r="A40" i="15"/>
  <c r="D39" i="15"/>
  <c r="B39" i="15"/>
  <c r="A39" i="15"/>
  <c r="D38" i="15"/>
  <c r="B38" i="15"/>
  <c r="A38" i="15"/>
  <c r="D37" i="15"/>
  <c r="B37" i="15"/>
  <c r="A37" i="15"/>
  <c r="D36" i="15"/>
  <c r="B36" i="15"/>
  <c r="A36" i="15"/>
  <c r="D35" i="15"/>
  <c r="B35" i="15"/>
  <c r="A35" i="15"/>
  <c r="D34" i="15"/>
  <c r="B34" i="15"/>
  <c r="A34" i="15"/>
  <c r="D33" i="15"/>
  <c r="B33" i="15"/>
  <c r="A33" i="15"/>
  <c r="D32" i="15"/>
  <c r="B32" i="15"/>
  <c r="A32" i="15"/>
  <c r="D31" i="15"/>
  <c r="B31" i="15"/>
  <c r="A31" i="15"/>
  <c r="D30" i="15"/>
  <c r="B30" i="15"/>
  <c r="A30" i="15"/>
  <c r="D29" i="15"/>
  <c r="B29" i="15"/>
  <c r="A29" i="15"/>
  <c r="D28" i="15"/>
  <c r="B28" i="15"/>
  <c r="A28" i="15"/>
  <c r="D27" i="15"/>
  <c r="B27" i="15"/>
  <c r="A27" i="15"/>
  <c r="D26" i="15"/>
  <c r="B26" i="15"/>
  <c r="A26" i="15"/>
  <c r="D25" i="15"/>
  <c r="B25" i="15"/>
  <c r="A25" i="15"/>
  <c r="D24" i="15"/>
  <c r="B24" i="15"/>
  <c r="A24" i="15"/>
  <c r="D23" i="15"/>
  <c r="B23" i="15"/>
  <c r="A23" i="15"/>
  <c r="D22" i="15"/>
  <c r="B22" i="15"/>
  <c r="A22" i="15"/>
  <c r="D21" i="15"/>
  <c r="B21" i="15"/>
  <c r="A21" i="15"/>
  <c r="D20" i="15"/>
  <c r="B20" i="15"/>
  <c r="A20" i="15"/>
  <c r="D19" i="15"/>
  <c r="B19" i="15"/>
  <c r="A19" i="15"/>
  <c r="D18" i="15"/>
  <c r="B18" i="15"/>
  <c r="A18" i="15"/>
  <c r="D17" i="15"/>
  <c r="B17" i="15"/>
  <c r="A17" i="15"/>
  <c r="D16" i="15"/>
  <c r="B16" i="15"/>
  <c r="A16" i="15"/>
  <c r="D15" i="15"/>
  <c r="B15" i="15"/>
  <c r="A15" i="15"/>
  <c r="D14" i="15"/>
  <c r="B14" i="15"/>
  <c r="A14" i="15"/>
  <c r="D13" i="15"/>
  <c r="B13" i="15"/>
  <c r="A13" i="15"/>
  <c r="D12" i="15"/>
  <c r="B12" i="15"/>
  <c r="A12" i="15"/>
  <c r="D11" i="15"/>
  <c r="B11" i="15"/>
  <c r="A11" i="15"/>
  <c r="D10" i="15"/>
  <c r="B10" i="15"/>
  <c r="A10" i="15"/>
  <c r="D9" i="15"/>
  <c r="B9" i="15"/>
  <c r="A9" i="15"/>
  <c r="D8" i="15"/>
  <c r="B8" i="15"/>
  <c r="A8" i="15"/>
  <c r="D7" i="15"/>
  <c r="B7" i="15"/>
  <c r="A7" i="15"/>
  <c r="I5" i="15"/>
  <c r="E5" i="15"/>
  <c r="I4" i="15"/>
  <c r="E4" i="15"/>
  <c r="I3" i="15"/>
  <c r="E3" i="15"/>
  <c r="I2" i="15"/>
  <c r="E2" i="15"/>
  <c r="H31" i="21" l="1"/>
  <c r="H68" i="21" s="1"/>
  <c r="C99" i="18"/>
  <c r="C101" i="18"/>
  <c r="H33" i="21"/>
  <c r="H70" i="21" s="1"/>
  <c r="H35" i="21"/>
  <c r="H72" i="21" s="1"/>
  <c r="C103" i="18"/>
  <c r="H30" i="21"/>
  <c r="H67" i="21" s="1"/>
  <c r="C98" i="18"/>
  <c r="H32" i="21"/>
  <c r="H69" i="21" s="1"/>
  <c r="C100" i="18"/>
  <c r="C102" i="18"/>
  <c r="H34" i="21"/>
  <c r="H71" i="21" s="1"/>
  <c r="H36" i="21"/>
  <c r="H73" i="21" s="1"/>
  <c r="C104" i="18"/>
  <c r="A179" i="19"/>
  <c r="B173" i="15"/>
  <c r="B136" i="15"/>
  <c r="B99" i="15"/>
  <c r="B175" i="15"/>
  <c r="B138" i="15"/>
  <c r="B101" i="15"/>
  <c r="B140" i="15"/>
  <c r="B177" i="15"/>
  <c r="B103" i="15"/>
  <c r="B98" i="16"/>
  <c r="B172" i="16"/>
  <c r="B135" i="16"/>
  <c r="B174" i="16"/>
  <c r="B137" i="16"/>
  <c r="B100" i="16"/>
  <c r="J100" i="16" s="1"/>
  <c r="J137" i="16" s="1"/>
  <c r="J174" i="16" s="1"/>
  <c r="J211" i="16" s="1"/>
  <c r="J248" i="16" s="1"/>
  <c r="J285" i="16" s="1"/>
  <c r="J322" i="16" s="1"/>
  <c r="J359" i="16" s="1"/>
  <c r="B102" i="16"/>
  <c r="B176" i="16"/>
  <c r="B139" i="16"/>
  <c r="B178" i="16"/>
  <c r="B141" i="16"/>
  <c r="B104" i="16"/>
  <c r="B173" i="17"/>
  <c r="B136" i="17"/>
  <c r="B99" i="17"/>
  <c r="B175" i="17"/>
  <c r="B138" i="17"/>
  <c r="B101" i="17"/>
  <c r="J101" i="17" s="1"/>
  <c r="J138" i="17" s="1"/>
  <c r="J175" i="17" s="1"/>
  <c r="J212" i="17" s="1"/>
  <c r="J249" i="17" s="1"/>
  <c r="J286" i="17" s="1"/>
  <c r="J323" i="17" s="1"/>
  <c r="J360" i="17" s="1"/>
  <c r="B177" i="17"/>
  <c r="B140" i="17"/>
  <c r="B103" i="17"/>
  <c r="B172" i="18"/>
  <c r="B135" i="18"/>
  <c r="B98" i="18"/>
  <c r="B174" i="18"/>
  <c r="B137" i="18"/>
  <c r="B100" i="18"/>
  <c r="B176" i="18"/>
  <c r="B139" i="18"/>
  <c r="B102" i="18"/>
  <c r="J102" i="18" s="1"/>
  <c r="J139" i="18" s="1"/>
  <c r="J176" i="18" s="1"/>
  <c r="J213" i="18" s="1"/>
  <c r="J250" i="18" s="1"/>
  <c r="J287" i="18" s="1"/>
  <c r="J324" i="18" s="1"/>
  <c r="J361" i="18" s="1"/>
  <c r="B178" i="18"/>
  <c r="B141" i="18"/>
  <c r="B104" i="18"/>
  <c r="B172" i="15"/>
  <c r="B135" i="15"/>
  <c r="B98" i="15"/>
  <c r="J98" i="15" s="1"/>
  <c r="J135" i="15" s="1"/>
  <c r="J172" i="15" s="1"/>
  <c r="J209" i="15" s="1"/>
  <c r="J246" i="15" s="1"/>
  <c r="J283" i="15" s="1"/>
  <c r="J320" i="15" s="1"/>
  <c r="J357" i="15" s="1"/>
  <c r="B137" i="15"/>
  <c r="B174" i="15"/>
  <c r="B100" i="15"/>
  <c r="B176" i="15"/>
  <c r="B102" i="15"/>
  <c r="B139" i="15"/>
  <c r="B178" i="15"/>
  <c r="B141" i="15"/>
  <c r="B104" i="15"/>
  <c r="B136" i="16"/>
  <c r="B99" i="16"/>
  <c r="B173" i="16"/>
  <c r="B175" i="16"/>
  <c r="B101" i="16"/>
  <c r="J101" i="16" s="1"/>
  <c r="J138" i="16" s="1"/>
  <c r="J175" i="16" s="1"/>
  <c r="J212" i="16" s="1"/>
  <c r="J249" i="16" s="1"/>
  <c r="J286" i="16" s="1"/>
  <c r="J323" i="16" s="1"/>
  <c r="J360" i="16" s="1"/>
  <c r="B138" i="16"/>
  <c r="B140" i="16"/>
  <c r="B103" i="16"/>
  <c r="B177" i="16"/>
  <c r="B172" i="17"/>
  <c r="B135" i="17"/>
  <c r="B98" i="17"/>
  <c r="J98" i="17" s="1"/>
  <c r="J135" i="17" s="1"/>
  <c r="J172" i="17" s="1"/>
  <c r="J209" i="17" s="1"/>
  <c r="J246" i="17" s="1"/>
  <c r="J283" i="17" s="1"/>
  <c r="J320" i="17" s="1"/>
  <c r="J357" i="17" s="1"/>
  <c r="B137" i="17"/>
  <c r="B100" i="17"/>
  <c r="B174" i="17"/>
  <c r="B176" i="17"/>
  <c r="B139" i="17"/>
  <c r="B102" i="17"/>
  <c r="B141" i="17"/>
  <c r="B104" i="17"/>
  <c r="J104" i="17" s="1"/>
  <c r="J141" i="17" s="1"/>
  <c r="J178" i="17" s="1"/>
  <c r="J215" i="17" s="1"/>
  <c r="J252" i="17" s="1"/>
  <c r="J289" i="17" s="1"/>
  <c r="J326" i="17" s="1"/>
  <c r="J363" i="17" s="1"/>
  <c r="B178" i="17"/>
  <c r="B136" i="18"/>
  <c r="B173" i="18"/>
  <c r="B99" i="18"/>
  <c r="J99" i="18" s="1"/>
  <c r="J136" i="18" s="1"/>
  <c r="J173" i="18" s="1"/>
  <c r="J210" i="18" s="1"/>
  <c r="J247" i="18" s="1"/>
  <c r="J284" i="18" s="1"/>
  <c r="J321" i="18" s="1"/>
  <c r="J358" i="18" s="1"/>
  <c r="B175" i="18"/>
  <c r="B138" i="18"/>
  <c r="B101" i="18"/>
  <c r="J101" i="18" s="1"/>
  <c r="J138" i="18" s="1"/>
  <c r="J175" i="18" s="1"/>
  <c r="J212" i="18" s="1"/>
  <c r="J249" i="18" s="1"/>
  <c r="J286" i="18" s="1"/>
  <c r="J323" i="18" s="1"/>
  <c r="J360" i="18" s="1"/>
  <c r="B140" i="18"/>
  <c r="B177" i="18"/>
  <c r="B103" i="18"/>
  <c r="E6" i="21"/>
  <c r="E8" i="21"/>
  <c r="E10" i="21"/>
  <c r="E12" i="21"/>
  <c r="E14" i="21"/>
  <c r="E16" i="21"/>
  <c r="E18" i="21"/>
  <c r="E20" i="21"/>
  <c r="E22" i="21"/>
  <c r="E24" i="21"/>
  <c r="E26" i="21"/>
  <c r="E28" i="21"/>
  <c r="E30" i="21"/>
  <c r="E32" i="21"/>
  <c r="E34" i="21"/>
  <c r="E36" i="21"/>
  <c r="E7" i="21"/>
  <c r="E9" i="21"/>
  <c r="E11" i="21"/>
  <c r="E13" i="21"/>
  <c r="E15" i="21"/>
  <c r="E17" i="21"/>
  <c r="E19" i="21"/>
  <c r="E21" i="21"/>
  <c r="E23" i="21"/>
  <c r="E25" i="21"/>
  <c r="E27" i="21"/>
  <c r="E29" i="21"/>
  <c r="E31" i="21"/>
  <c r="E33" i="21"/>
  <c r="E35" i="21"/>
  <c r="B146" i="15"/>
  <c r="B72" i="15"/>
  <c r="J72" i="15" s="1"/>
  <c r="J109" i="15" s="1"/>
  <c r="J146" i="15" s="1"/>
  <c r="J183" i="15" s="1"/>
  <c r="J220" i="15" s="1"/>
  <c r="J257" i="15" s="1"/>
  <c r="J294" i="15" s="1"/>
  <c r="J331" i="15" s="1"/>
  <c r="B109" i="15"/>
  <c r="B150" i="15"/>
  <c r="B113" i="15"/>
  <c r="B76" i="15"/>
  <c r="J76" i="15" s="1"/>
  <c r="J113" i="15" s="1"/>
  <c r="J150" i="15" s="1"/>
  <c r="J187" i="15" s="1"/>
  <c r="J224" i="15" s="1"/>
  <c r="J261" i="15" s="1"/>
  <c r="J298" i="15" s="1"/>
  <c r="J335" i="15" s="1"/>
  <c r="B162" i="15"/>
  <c r="B125" i="15"/>
  <c r="B88" i="15"/>
  <c r="B166" i="15"/>
  <c r="B129" i="15"/>
  <c r="B92" i="15"/>
  <c r="B116" i="16"/>
  <c r="B153" i="16"/>
  <c r="B79" i="16"/>
  <c r="J79" i="16" s="1"/>
  <c r="J116" i="16" s="1"/>
  <c r="J153" i="16" s="1"/>
  <c r="J190" i="16" s="1"/>
  <c r="J227" i="16" s="1"/>
  <c r="J264" i="16" s="1"/>
  <c r="J301" i="16" s="1"/>
  <c r="J338" i="16" s="1"/>
  <c r="B145" i="15"/>
  <c r="B108" i="15"/>
  <c r="B71" i="15"/>
  <c r="B75" i="15"/>
  <c r="J75" i="15" s="1"/>
  <c r="J112" i="15" s="1"/>
  <c r="J149" i="15" s="1"/>
  <c r="J186" i="15" s="1"/>
  <c r="J223" i="15" s="1"/>
  <c r="J260" i="15" s="1"/>
  <c r="J297" i="15" s="1"/>
  <c r="J334" i="15" s="1"/>
  <c r="B112" i="15"/>
  <c r="B149" i="15"/>
  <c r="B79" i="15"/>
  <c r="B153" i="15"/>
  <c r="B116" i="15"/>
  <c r="B157" i="15"/>
  <c r="B120" i="15"/>
  <c r="B83" i="15"/>
  <c r="B87" i="15"/>
  <c r="B124" i="15"/>
  <c r="B161" i="15"/>
  <c r="B165" i="15"/>
  <c r="B128" i="15"/>
  <c r="B91" i="15"/>
  <c r="B169" i="15"/>
  <c r="B132" i="15"/>
  <c r="B95" i="15"/>
  <c r="B148" i="16"/>
  <c r="B111" i="16"/>
  <c r="B74" i="16"/>
  <c r="B115" i="16"/>
  <c r="B78" i="16"/>
  <c r="B152" i="16"/>
  <c r="B156" i="16"/>
  <c r="B119" i="16"/>
  <c r="B82" i="16"/>
  <c r="B123" i="16"/>
  <c r="B86" i="16"/>
  <c r="J86" i="16" s="1"/>
  <c r="J123" i="16" s="1"/>
  <c r="J160" i="16" s="1"/>
  <c r="J197" i="16" s="1"/>
  <c r="J234" i="16" s="1"/>
  <c r="J271" i="16" s="1"/>
  <c r="J308" i="16" s="1"/>
  <c r="J345" i="16" s="1"/>
  <c r="B160" i="16"/>
  <c r="B127" i="16"/>
  <c r="B164" i="16"/>
  <c r="B90" i="16"/>
  <c r="J90" i="16" s="1"/>
  <c r="J127" i="16" s="1"/>
  <c r="J164" i="16" s="1"/>
  <c r="J201" i="16" s="1"/>
  <c r="J238" i="16" s="1"/>
  <c r="J275" i="16" s="1"/>
  <c r="J312" i="16" s="1"/>
  <c r="J349" i="16" s="1"/>
  <c r="B168" i="16"/>
  <c r="B94" i="16"/>
  <c r="B131" i="16"/>
  <c r="B147" i="17"/>
  <c r="B110" i="17"/>
  <c r="B73" i="17"/>
  <c r="J73" i="17" s="1"/>
  <c r="J110" i="17" s="1"/>
  <c r="J147" i="17" s="1"/>
  <c r="J184" i="17" s="1"/>
  <c r="J221" i="17" s="1"/>
  <c r="J258" i="17" s="1"/>
  <c r="J295" i="17" s="1"/>
  <c r="J332" i="17" s="1"/>
  <c r="B151" i="17"/>
  <c r="B114" i="17"/>
  <c r="B77" i="17"/>
  <c r="B155" i="17"/>
  <c r="B118" i="17"/>
  <c r="B81" i="17"/>
  <c r="J81" i="17" s="1"/>
  <c r="J118" i="17" s="1"/>
  <c r="J155" i="17" s="1"/>
  <c r="J192" i="17" s="1"/>
  <c r="J229" i="17" s="1"/>
  <c r="J266" i="17" s="1"/>
  <c r="J303" i="17" s="1"/>
  <c r="J340" i="17" s="1"/>
  <c r="B159" i="17"/>
  <c r="B122" i="17"/>
  <c r="B85" i="17"/>
  <c r="B163" i="17"/>
  <c r="B126" i="17"/>
  <c r="B89" i="17"/>
  <c r="J89" i="17" s="1"/>
  <c r="J126" i="17" s="1"/>
  <c r="J163" i="17" s="1"/>
  <c r="J200" i="17" s="1"/>
  <c r="J237" i="17" s="1"/>
  <c r="J274" i="17" s="1"/>
  <c r="J311" i="17" s="1"/>
  <c r="J348" i="17" s="1"/>
  <c r="B93" i="17"/>
  <c r="B167" i="17"/>
  <c r="B130" i="17"/>
  <c r="B134" i="17"/>
  <c r="B171" i="17"/>
  <c r="B97" i="17"/>
  <c r="J97" i="17" s="1"/>
  <c r="J134" i="17" s="1"/>
  <c r="J171" i="17" s="1"/>
  <c r="J208" i="17" s="1"/>
  <c r="J245" i="17" s="1"/>
  <c r="J282" i="17" s="1"/>
  <c r="J319" i="17" s="1"/>
  <c r="J356" i="17" s="1"/>
  <c r="B146" i="18"/>
  <c r="B72" i="18"/>
  <c r="B109" i="18"/>
  <c r="B150" i="18"/>
  <c r="B76" i="18"/>
  <c r="B113" i="18"/>
  <c r="B80" i="18"/>
  <c r="B154" i="18"/>
  <c r="B117" i="18"/>
  <c r="B158" i="18"/>
  <c r="B84" i="18"/>
  <c r="B121" i="18"/>
  <c r="B125" i="18"/>
  <c r="B88" i="18"/>
  <c r="B162" i="18"/>
  <c r="B129" i="18"/>
  <c r="B166" i="18"/>
  <c r="B92" i="18"/>
  <c r="B96" i="18"/>
  <c r="B170" i="18"/>
  <c r="B133" i="18"/>
  <c r="B152" i="15"/>
  <c r="B115" i="15"/>
  <c r="B78" i="15"/>
  <c r="J78" i="15" s="1"/>
  <c r="J115" i="15" s="1"/>
  <c r="J152" i="15" s="1"/>
  <c r="J189" i="15" s="1"/>
  <c r="J226" i="15" s="1"/>
  <c r="J263" i="15" s="1"/>
  <c r="J300" i="15" s="1"/>
  <c r="J337" i="15" s="1"/>
  <c r="B86" i="15"/>
  <c r="J86" i="15" s="1"/>
  <c r="J123" i="15" s="1"/>
  <c r="J160" i="15" s="1"/>
  <c r="J197" i="15" s="1"/>
  <c r="J234" i="15" s="1"/>
  <c r="J271" i="15" s="1"/>
  <c r="J308" i="15" s="1"/>
  <c r="J345" i="15" s="1"/>
  <c r="B123" i="15"/>
  <c r="B160" i="15"/>
  <c r="B164" i="15"/>
  <c r="B127" i="15"/>
  <c r="B90" i="15"/>
  <c r="B94" i="15"/>
  <c r="J94" i="15" s="1"/>
  <c r="J131" i="15" s="1"/>
  <c r="J168" i="15" s="1"/>
  <c r="J205" i="15" s="1"/>
  <c r="J242" i="15" s="1"/>
  <c r="J279" i="15" s="1"/>
  <c r="J316" i="15" s="1"/>
  <c r="J353" i="15" s="1"/>
  <c r="B168" i="15"/>
  <c r="B131" i="15"/>
  <c r="B147" i="16"/>
  <c r="B73" i="16"/>
  <c r="B110" i="16"/>
  <c r="B114" i="16"/>
  <c r="B151" i="16"/>
  <c r="B77" i="16"/>
  <c r="B155" i="16"/>
  <c r="B81" i="16"/>
  <c r="B118" i="16"/>
  <c r="B159" i="16"/>
  <c r="B122" i="16"/>
  <c r="B85" i="16"/>
  <c r="B163" i="16"/>
  <c r="B89" i="16"/>
  <c r="B126" i="16"/>
  <c r="B167" i="16"/>
  <c r="B130" i="16"/>
  <c r="B93" i="16"/>
  <c r="B97" i="16"/>
  <c r="B134" i="16"/>
  <c r="B171" i="16"/>
  <c r="B146" i="17"/>
  <c r="B109" i="17"/>
  <c r="B72" i="17"/>
  <c r="B113" i="17"/>
  <c r="B150" i="17"/>
  <c r="B76" i="17"/>
  <c r="J76" i="17" s="1"/>
  <c r="J113" i="17" s="1"/>
  <c r="J150" i="17" s="1"/>
  <c r="J187" i="17" s="1"/>
  <c r="J224" i="17" s="1"/>
  <c r="J261" i="17" s="1"/>
  <c r="J298" i="17" s="1"/>
  <c r="J335" i="17" s="1"/>
  <c r="B154" i="17"/>
  <c r="B117" i="17"/>
  <c r="B80" i="17"/>
  <c r="B84" i="17"/>
  <c r="J84" i="17" s="1"/>
  <c r="J121" i="17" s="1"/>
  <c r="J158" i="17" s="1"/>
  <c r="J195" i="17" s="1"/>
  <c r="J232" i="17" s="1"/>
  <c r="J269" i="17" s="1"/>
  <c r="J306" i="17" s="1"/>
  <c r="J343" i="17" s="1"/>
  <c r="B121" i="17"/>
  <c r="B158" i="17"/>
  <c r="B162" i="17"/>
  <c r="B88" i="17"/>
  <c r="B125" i="17"/>
  <c r="B92" i="17"/>
  <c r="B129" i="17"/>
  <c r="B166" i="17"/>
  <c r="B170" i="17"/>
  <c r="B96" i="17"/>
  <c r="B133" i="17"/>
  <c r="B145" i="18"/>
  <c r="B108" i="18"/>
  <c r="B71" i="18"/>
  <c r="J71" i="18" s="1"/>
  <c r="J108" i="18" s="1"/>
  <c r="J145" i="18" s="1"/>
  <c r="J182" i="18" s="1"/>
  <c r="J219" i="18" s="1"/>
  <c r="J256" i="18" s="1"/>
  <c r="J293" i="18" s="1"/>
  <c r="J330" i="18" s="1"/>
  <c r="B149" i="18"/>
  <c r="B75" i="18"/>
  <c r="J75" i="18" s="1"/>
  <c r="J112" i="18" s="1"/>
  <c r="J149" i="18" s="1"/>
  <c r="J186" i="18" s="1"/>
  <c r="J223" i="18" s="1"/>
  <c r="J260" i="18" s="1"/>
  <c r="J297" i="18" s="1"/>
  <c r="J334" i="18" s="1"/>
  <c r="B112" i="18"/>
  <c r="B153" i="18"/>
  <c r="B116" i="18"/>
  <c r="B79" i="18"/>
  <c r="J79" i="18" s="1"/>
  <c r="J116" i="18" s="1"/>
  <c r="J153" i="18" s="1"/>
  <c r="J190" i="18" s="1"/>
  <c r="J227" i="18" s="1"/>
  <c r="J264" i="18" s="1"/>
  <c r="J301" i="18" s="1"/>
  <c r="J338" i="18" s="1"/>
  <c r="B157" i="18"/>
  <c r="B83" i="18"/>
  <c r="J83" i="18" s="1"/>
  <c r="J120" i="18" s="1"/>
  <c r="J157" i="18" s="1"/>
  <c r="J194" i="18" s="1"/>
  <c r="J231" i="18" s="1"/>
  <c r="J268" i="18" s="1"/>
  <c r="J305" i="18" s="1"/>
  <c r="J342" i="18" s="1"/>
  <c r="B120" i="18"/>
  <c r="B161" i="18"/>
  <c r="B124" i="18"/>
  <c r="B87" i="18"/>
  <c r="J87" i="18" s="1"/>
  <c r="J124" i="18" s="1"/>
  <c r="J161" i="18" s="1"/>
  <c r="J198" i="18" s="1"/>
  <c r="J235" i="18" s="1"/>
  <c r="J272" i="18" s="1"/>
  <c r="J309" i="18" s="1"/>
  <c r="J346" i="18" s="1"/>
  <c r="B91" i="18"/>
  <c r="J91" i="18" s="1"/>
  <c r="J128" i="18" s="1"/>
  <c r="J165" i="18" s="1"/>
  <c r="J202" i="18" s="1"/>
  <c r="J239" i="18" s="1"/>
  <c r="J276" i="18" s="1"/>
  <c r="J313" i="18" s="1"/>
  <c r="J350" i="18" s="1"/>
  <c r="B165" i="18"/>
  <c r="B128" i="18"/>
  <c r="B169" i="18"/>
  <c r="B132" i="18"/>
  <c r="B95" i="18"/>
  <c r="J95" i="18" s="1"/>
  <c r="J132" i="18" s="1"/>
  <c r="J169" i="18" s="1"/>
  <c r="J206" i="18" s="1"/>
  <c r="J243" i="18" s="1"/>
  <c r="J280" i="18" s="1"/>
  <c r="J317" i="18" s="1"/>
  <c r="J354" i="18" s="1"/>
  <c r="B111" i="15"/>
  <c r="B148" i="15"/>
  <c r="B74" i="15"/>
  <c r="B82" i="15"/>
  <c r="B156" i="15"/>
  <c r="B119" i="15"/>
  <c r="B147" i="15"/>
  <c r="B110" i="15"/>
  <c r="B73" i="15"/>
  <c r="J73" i="15" s="1"/>
  <c r="J110" i="15" s="1"/>
  <c r="J147" i="15" s="1"/>
  <c r="J184" i="15" s="1"/>
  <c r="J221" i="15" s="1"/>
  <c r="J258" i="15" s="1"/>
  <c r="J295" i="15" s="1"/>
  <c r="J332" i="15" s="1"/>
  <c r="B114" i="15"/>
  <c r="B77" i="15"/>
  <c r="J77" i="15" s="1"/>
  <c r="J114" i="15" s="1"/>
  <c r="J151" i="15" s="1"/>
  <c r="J188" i="15" s="1"/>
  <c r="J225" i="15" s="1"/>
  <c r="J262" i="15" s="1"/>
  <c r="J299" i="15" s="1"/>
  <c r="J336" i="15" s="1"/>
  <c r="B151" i="15"/>
  <c r="B155" i="15"/>
  <c r="B81" i="15"/>
  <c r="B118" i="15"/>
  <c r="B159" i="15"/>
  <c r="B122" i="15"/>
  <c r="B85" i="15"/>
  <c r="B126" i="15"/>
  <c r="B89" i="15"/>
  <c r="J89" i="15" s="1"/>
  <c r="J126" i="15" s="1"/>
  <c r="J163" i="15" s="1"/>
  <c r="J200" i="15" s="1"/>
  <c r="J237" i="15" s="1"/>
  <c r="J274" i="15" s="1"/>
  <c r="J311" i="15" s="1"/>
  <c r="J348" i="15" s="1"/>
  <c r="B163" i="15"/>
  <c r="B167" i="15"/>
  <c r="B130" i="15"/>
  <c r="B93" i="15"/>
  <c r="J93" i="15" s="1"/>
  <c r="J130" i="15" s="1"/>
  <c r="J167" i="15" s="1"/>
  <c r="J204" i="15" s="1"/>
  <c r="J241" i="15" s="1"/>
  <c r="J278" i="15" s="1"/>
  <c r="J315" i="15" s="1"/>
  <c r="J352" i="15" s="1"/>
  <c r="B171" i="15"/>
  <c r="B97" i="15"/>
  <c r="B134" i="15"/>
  <c r="B72" i="16"/>
  <c r="J72" i="16" s="1"/>
  <c r="J109" i="16" s="1"/>
  <c r="J146" i="16" s="1"/>
  <c r="J183" i="16" s="1"/>
  <c r="J220" i="16" s="1"/>
  <c r="J257" i="16" s="1"/>
  <c r="J294" i="16" s="1"/>
  <c r="J331" i="16" s="1"/>
  <c r="B146" i="16"/>
  <c r="B109" i="16"/>
  <c r="B113" i="16"/>
  <c r="B76" i="16"/>
  <c r="J76" i="16" s="1"/>
  <c r="J113" i="16" s="1"/>
  <c r="J150" i="16" s="1"/>
  <c r="J187" i="16" s="1"/>
  <c r="J224" i="16" s="1"/>
  <c r="J261" i="16" s="1"/>
  <c r="J298" i="16" s="1"/>
  <c r="J335" i="16" s="1"/>
  <c r="B150" i="16"/>
  <c r="B80" i="16"/>
  <c r="B154" i="16"/>
  <c r="B117" i="16"/>
  <c r="B158" i="16"/>
  <c r="B121" i="16"/>
  <c r="B84" i="16"/>
  <c r="J84" i="16" s="1"/>
  <c r="J121" i="16" s="1"/>
  <c r="J158" i="16" s="1"/>
  <c r="J195" i="16" s="1"/>
  <c r="J232" i="16" s="1"/>
  <c r="J269" i="16" s="1"/>
  <c r="J306" i="16" s="1"/>
  <c r="J343" i="16" s="1"/>
  <c r="B162" i="16"/>
  <c r="B88" i="16"/>
  <c r="J88" i="16" s="1"/>
  <c r="J125" i="16" s="1"/>
  <c r="J162" i="16" s="1"/>
  <c r="J199" i="16" s="1"/>
  <c r="J236" i="16" s="1"/>
  <c r="J273" i="16" s="1"/>
  <c r="J310" i="16" s="1"/>
  <c r="J347" i="16" s="1"/>
  <c r="B125" i="16"/>
  <c r="B92" i="16"/>
  <c r="J92" i="16" s="1"/>
  <c r="J129" i="16" s="1"/>
  <c r="J166" i="16" s="1"/>
  <c r="J203" i="16" s="1"/>
  <c r="J240" i="16" s="1"/>
  <c r="J277" i="16" s="1"/>
  <c r="J314" i="16" s="1"/>
  <c r="J351" i="16" s="1"/>
  <c r="B166" i="16"/>
  <c r="B129" i="16"/>
  <c r="B170" i="16"/>
  <c r="B133" i="16"/>
  <c r="B96" i="16"/>
  <c r="B145" i="17"/>
  <c r="B108" i="17"/>
  <c r="B71" i="17"/>
  <c r="B149" i="17"/>
  <c r="B112" i="17"/>
  <c r="B75" i="17"/>
  <c r="B153" i="17"/>
  <c r="B116" i="17"/>
  <c r="B79" i="17"/>
  <c r="B157" i="17"/>
  <c r="B120" i="17"/>
  <c r="B83" i="17"/>
  <c r="J83" i="17" s="1"/>
  <c r="J120" i="17" s="1"/>
  <c r="J157" i="17" s="1"/>
  <c r="J194" i="17" s="1"/>
  <c r="J231" i="17" s="1"/>
  <c r="J268" i="17" s="1"/>
  <c r="J305" i="17" s="1"/>
  <c r="J342" i="17" s="1"/>
  <c r="B161" i="17"/>
  <c r="B124" i="17"/>
  <c r="B87" i="17"/>
  <c r="B165" i="17"/>
  <c r="B128" i="17"/>
  <c r="B91" i="17"/>
  <c r="B95" i="17"/>
  <c r="B169" i="17"/>
  <c r="B132" i="17"/>
  <c r="B148" i="18"/>
  <c r="B111" i="18"/>
  <c r="B74" i="18"/>
  <c r="J74" i="18" s="1"/>
  <c r="J111" i="18" s="1"/>
  <c r="J148" i="18" s="1"/>
  <c r="J185" i="18" s="1"/>
  <c r="J222" i="18" s="1"/>
  <c r="J259" i="18" s="1"/>
  <c r="J296" i="18" s="1"/>
  <c r="J333" i="18" s="1"/>
  <c r="B115" i="18"/>
  <c r="B78" i="18"/>
  <c r="B152" i="18"/>
  <c r="B119" i="18"/>
  <c r="B156" i="18"/>
  <c r="B82" i="18"/>
  <c r="B123" i="18"/>
  <c r="B86" i="18"/>
  <c r="J86" i="18" s="1"/>
  <c r="J123" i="18" s="1"/>
  <c r="J160" i="18" s="1"/>
  <c r="J197" i="18" s="1"/>
  <c r="J234" i="18" s="1"/>
  <c r="J271" i="18" s="1"/>
  <c r="J308" i="18" s="1"/>
  <c r="J345" i="18" s="1"/>
  <c r="B160" i="18"/>
  <c r="B164" i="18"/>
  <c r="B127" i="18"/>
  <c r="B90" i="18"/>
  <c r="J90" i="18" s="1"/>
  <c r="J127" i="18" s="1"/>
  <c r="J164" i="18" s="1"/>
  <c r="J201" i="18" s="1"/>
  <c r="J238" i="18" s="1"/>
  <c r="J275" i="18" s="1"/>
  <c r="J312" i="18" s="1"/>
  <c r="J349" i="18" s="1"/>
  <c r="B94" i="18"/>
  <c r="B168" i="18"/>
  <c r="B131" i="18"/>
  <c r="B154" i="15"/>
  <c r="B117" i="15"/>
  <c r="B80" i="15"/>
  <c r="B158" i="15"/>
  <c r="B84" i="15"/>
  <c r="J84" i="15" s="1"/>
  <c r="J121" i="15" s="1"/>
  <c r="J158" i="15" s="1"/>
  <c r="J195" i="15" s="1"/>
  <c r="J232" i="15" s="1"/>
  <c r="J269" i="15" s="1"/>
  <c r="J306" i="15" s="1"/>
  <c r="J343" i="15" s="1"/>
  <c r="B121" i="15"/>
  <c r="B133" i="15"/>
  <c r="B170" i="15"/>
  <c r="B96" i="15"/>
  <c r="J96" i="15" s="1"/>
  <c r="J133" i="15" s="1"/>
  <c r="J170" i="15" s="1"/>
  <c r="J207" i="15" s="1"/>
  <c r="J244" i="15" s="1"/>
  <c r="J281" i="15" s="1"/>
  <c r="J318" i="15" s="1"/>
  <c r="J355" i="15" s="1"/>
  <c r="B108" i="16"/>
  <c r="B145" i="16"/>
  <c r="B71" i="16"/>
  <c r="B149" i="16"/>
  <c r="B112" i="16"/>
  <c r="B75" i="16"/>
  <c r="B157" i="16"/>
  <c r="B120" i="16"/>
  <c r="B83" i="16"/>
  <c r="J83" i="16" s="1"/>
  <c r="J120" i="16" s="1"/>
  <c r="J157" i="16" s="1"/>
  <c r="J194" i="16" s="1"/>
  <c r="J231" i="16" s="1"/>
  <c r="J268" i="16" s="1"/>
  <c r="J305" i="16" s="1"/>
  <c r="J342" i="16" s="1"/>
  <c r="B124" i="16"/>
  <c r="B161" i="16"/>
  <c r="B87" i="16"/>
  <c r="B165" i="16"/>
  <c r="B91" i="16"/>
  <c r="B128" i="16"/>
  <c r="B169" i="16"/>
  <c r="B95" i="16"/>
  <c r="J95" i="16" s="1"/>
  <c r="J132" i="16" s="1"/>
  <c r="J169" i="16" s="1"/>
  <c r="J206" i="16" s="1"/>
  <c r="J243" i="16" s="1"/>
  <c r="J280" i="16" s="1"/>
  <c r="J317" i="16" s="1"/>
  <c r="J354" i="16" s="1"/>
  <c r="B132" i="16"/>
  <c r="B111" i="17"/>
  <c r="B148" i="17"/>
  <c r="B74" i="17"/>
  <c r="B115" i="17"/>
  <c r="B152" i="17"/>
  <c r="B78" i="17"/>
  <c r="J78" i="17" s="1"/>
  <c r="J115" i="17" s="1"/>
  <c r="J152" i="17" s="1"/>
  <c r="J189" i="17" s="1"/>
  <c r="J226" i="17" s="1"/>
  <c r="J263" i="17" s="1"/>
  <c r="J300" i="17" s="1"/>
  <c r="J337" i="17" s="1"/>
  <c r="B119" i="17"/>
  <c r="B156" i="17"/>
  <c r="B82" i="17"/>
  <c r="B123" i="17"/>
  <c r="B86" i="17"/>
  <c r="B160" i="17"/>
  <c r="B127" i="17"/>
  <c r="B90" i="17"/>
  <c r="J90" i="17" s="1"/>
  <c r="J127" i="17" s="1"/>
  <c r="J164" i="17" s="1"/>
  <c r="J201" i="17" s="1"/>
  <c r="J238" i="17" s="1"/>
  <c r="J275" i="17" s="1"/>
  <c r="J312" i="17" s="1"/>
  <c r="J349" i="17" s="1"/>
  <c r="B164" i="17"/>
  <c r="B131" i="17"/>
  <c r="B168" i="17"/>
  <c r="B94" i="17"/>
  <c r="J94" i="17" s="1"/>
  <c r="J131" i="17" s="1"/>
  <c r="J168" i="17" s="1"/>
  <c r="J205" i="17" s="1"/>
  <c r="J242" i="17" s="1"/>
  <c r="J279" i="17" s="1"/>
  <c r="J316" i="17" s="1"/>
  <c r="J353" i="17" s="1"/>
  <c r="B73" i="18"/>
  <c r="J73" i="18" s="1"/>
  <c r="J110" i="18" s="1"/>
  <c r="J147" i="18" s="1"/>
  <c r="J184" i="18" s="1"/>
  <c r="J221" i="18" s="1"/>
  <c r="J258" i="18" s="1"/>
  <c r="J295" i="18" s="1"/>
  <c r="J332" i="18" s="1"/>
  <c r="B147" i="18"/>
  <c r="B110" i="18"/>
  <c r="B114" i="18"/>
  <c r="B151" i="18"/>
  <c r="B77" i="18"/>
  <c r="J77" i="18" s="1"/>
  <c r="J114" i="18" s="1"/>
  <c r="J151" i="18" s="1"/>
  <c r="J188" i="18" s="1"/>
  <c r="J225" i="18" s="1"/>
  <c r="J262" i="18" s="1"/>
  <c r="J299" i="18" s="1"/>
  <c r="J336" i="18" s="1"/>
  <c r="B155" i="18"/>
  <c r="B118" i="18"/>
  <c r="B81" i="18"/>
  <c r="J81" i="18" s="1"/>
  <c r="J118" i="18" s="1"/>
  <c r="J155" i="18" s="1"/>
  <c r="J192" i="18" s="1"/>
  <c r="J229" i="18" s="1"/>
  <c r="J266" i="18" s="1"/>
  <c r="J303" i="18" s="1"/>
  <c r="J340" i="18" s="1"/>
  <c r="B122" i="18"/>
  <c r="B159" i="18"/>
  <c r="B85" i="18"/>
  <c r="J85" i="18" s="1"/>
  <c r="J122" i="18" s="1"/>
  <c r="J159" i="18" s="1"/>
  <c r="J196" i="18" s="1"/>
  <c r="J233" i="18" s="1"/>
  <c r="J270" i="18" s="1"/>
  <c r="J307" i="18" s="1"/>
  <c r="J344" i="18" s="1"/>
  <c r="B163" i="18"/>
  <c r="B89" i="18"/>
  <c r="J89" i="18" s="1"/>
  <c r="J126" i="18" s="1"/>
  <c r="J163" i="18" s="1"/>
  <c r="J200" i="18" s="1"/>
  <c r="J237" i="18" s="1"/>
  <c r="J274" i="18" s="1"/>
  <c r="J311" i="18" s="1"/>
  <c r="J348" i="18" s="1"/>
  <c r="B126" i="18"/>
  <c r="B167" i="18"/>
  <c r="B130" i="18"/>
  <c r="B93" i="18"/>
  <c r="J93" i="18" s="1"/>
  <c r="J130" i="18" s="1"/>
  <c r="J167" i="18" s="1"/>
  <c r="J204" i="18" s="1"/>
  <c r="J241" i="18" s="1"/>
  <c r="J278" i="18" s="1"/>
  <c r="J315" i="18" s="1"/>
  <c r="J352" i="18" s="1"/>
  <c r="B134" i="18"/>
  <c r="B171" i="18"/>
  <c r="B97" i="18"/>
  <c r="J97" i="18" s="1"/>
  <c r="J134" i="18" s="1"/>
  <c r="J171" i="18" s="1"/>
  <c r="J208" i="18" s="1"/>
  <c r="J245" i="18" s="1"/>
  <c r="J282" i="18" s="1"/>
  <c r="J319" i="18" s="1"/>
  <c r="J356" i="18" s="1"/>
  <c r="D4" i="21"/>
  <c r="D41" i="21" s="1"/>
  <c r="E41" i="21"/>
  <c r="D5" i="21"/>
  <c r="D42" i="21" s="1"/>
  <c r="E42" i="21"/>
  <c r="G3" i="21"/>
  <c r="G40" i="21" s="1"/>
  <c r="K3" i="21"/>
  <c r="K40" i="21" s="1"/>
  <c r="I3" i="21"/>
  <c r="I40" i="21" s="1"/>
  <c r="A142" i="19"/>
  <c r="M3" i="21"/>
  <c r="M40" i="21" s="1"/>
  <c r="A105" i="19"/>
  <c r="E3" i="21"/>
  <c r="U50" i="19"/>
  <c r="AD53" i="19"/>
  <c r="M50" i="19"/>
  <c r="N53" i="19"/>
  <c r="AT53" i="19"/>
  <c r="Q51" i="18"/>
  <c r="Y51" i="18"/>
  <c r="V55" i="19"/>
  <c r="M51" i="18"/>
  <c r="U51" i="18"/>
  <c r="Q50" i="19"/>
  <c r="Y50" i="19"/>
  <c r="V53" i="19"/>
  <c r="AL53" i="19"/>
  <c r="N55" i="19"/>
  <c r="AD55" i="19"/>
  <c r="M48" i="15"/>
  <c r="Q48" i="15"/>
  <c r="U48" i="15"/>
  <c r="Y48" i="15"/>
  <c r="AC48" i="15"/>
  <c r="O50" i="15"/>
  <c r="O49" i="16"/>
  <c r="M53" i="16"/>
  <c r="M49" i="17"/>
  <c r="Q49" i="17"/>
  <c r="U49" i="17"/>
  <c r="Y49" i="17"/>
  <c r="AC49" i="17"/>
  <c r="AG49" i="17"/>
  <c r="AK49" i="17"/>
  <c r="AO49" i="17"/>
  <c r="AS49" i="17"/>
  <c r="AW49" i="17"/>
  <c r="M51" i="17"/>
  <c r="Q51" i="17"/>
  <c r="U51" i="17"/>
  <c r="Y51" i="17"/>
  <c r="AC51" i="17"/>
  <c r="AG51" i="17"/>
  <c r="AK51" i="17"/>
  <c r="AO51" i="17"/>
  <c r="AS51" i="17"/>
  <c r="AW51" i="17"/>
  <c r="O53" i="17"/>
  <c r="S53" i="17"/>
  <c r="W53" i="17"/>
  <c r="AA53" i="17"/>
  <c r="AE53" i="17"/>
  <c r="AI53" i="17"/>
  <c r="AM53" i="17"/>
  <c r="AQ53" i="17"/>
  <c r="AU53" i="17"/>
  <c r="AY53" i="17"/>
  <c r="O55" i="17"/>
  <c r="S55" i="17"/>
  <c r="W55" i="17"/>
  <c r="AA55" i="17"/>
  <c r="AE55" i="17"/>
  <c r="AI55" i="17"/>
  <c r="AM55" i="17"/>
  <c r="AQ55" i="17"/>
  <c r="AU55" i="17"/>
  <c r="AY55" i="17"/>
  <c r="O49" i="18"/>
  <c r="S49" i="18"/>
  <c r="W49" i="18"/>
  <c r="AA49" i="18"/>
  <c r="AE49" i="18"/>
  <c r="AI49" i="18"/>
  <c r="AM49" i="18"/>
  <c r="AQ49" i="18"/>
  <c r="AU49" i="18"/>
  <c r="AC51" i="18"/>
  <c r="AG51" i="18"/>
  <c r="AY53" i="18"/>
  <c r="AA53" i="18"/>
  <c r="AC53" i="18"/>
  <c r="Y53" i="18"/>
  <c r="U53" i="18"/>
  <c r="O53" i="18"/>
  <c r="S53" i="18"/>
  <c r="O48" i="15"/>
  <c r="S48" i="15"/>
  <c r="W48" i="15"/>
  <c r="AA48" i="15"/>
  <c r="M50" i="15"/>
  <c r="Q50" i="15"/>
  <c r="M49" i="16"/>
  <c r="M55" i="16"/>
  <c r="O49" i="17"/>
  <c r="S49" i="17"/>
  <c r="W49" i="17"/>
  <c r="AA49" i="17"/>
  <c r="AE49" i="17"/>
  <c r="AI49" i="17"/>
  <c r="AM49" i="17"/>
  <c r="AQ49" i="17"/>
  <c r="AU49" i="17"/>
  <c r="AY49" i="17"/>
  <c r="O51" i="17"/>
  <c r="S51" i="17"/>
  <c r="W51" i="17"/>
  <c r="AA51" i="17"/>
  <c r="AE51" i="17"/>
  <c r="AI51" i="17"/>
  <c r="AM51" i="17"/>
  <c r="AQ51" i="17"/>
  <c r="AU51" i="17"/>
  <c r="AY51" i="17"/>
  <c r="M53" i="17"/>
  <c r="Q53" i="17"/>
  <c r="U53" i="17"/>
  <c r="Y53" i="17"/>
  <c r="AC53" i="17"/>
  <c r="AG53" i="17"/>
  <c r="AK53" i="17"/>
  <c r="AO53" i="17"/>
  <c r="AS53" i="17"/>
  <c r="AW53" i="17"/>
  <c r="M55" i="17"/>
  <c r="Q55" i="17"/>
  <c r="U55" i="17"/>
  <c r="Y55" i="17"/>
  <c r="AC55" i="17"/>
  <c r="AG55" i="17"/>
  <c r="AK55" i="17"/>
  <c r="AO55" i="17"/>
  <c r="AS55" i="17"/>
  <c r="AW55" i="17"/>
  <c r="M49" i="18"/>
  <c r="Q49" i="18"/>
  <c r="U49" i="18"/>
  <c r="Y49" i="18"/>
  <c r="AC49" i="18"/>
  <c r="AG49" i="18"/>
  <c r="AK49" i="18"/>
  <c r="AO49" i="18"/>
  <c r="AS49" i="18"/>
  <c r="AW49" i="18"/>
  <c r="O51" i="18"/>
  <c r="S51" i="18"/>
  <c r="W51" i="18"/>
  <c r="AA51" i="18"/>
  <c r="AE51" i="18"/>
  <c r="AI51" i="18"/>
  <c r="M53" i="18"/>
  <c r="Q53" i="18"/>
  <c r="W53" i="18"/>
  <c r="O55" i="18"/>
  <c r="S55" i="18"/>
  <c r="M48" i="19"/>
  <c r="Q48" i="19"/>
  <c r="U48" i="19"/>
  <c r="Y48" i="19"/>
  <c r="AC48" i="19"/>
  <c r="AG48" i="19"/>
  <c r="AK48" i="19"/>
  <c r="AO48" i="19"/>
  <c r="AS48" i="19"/>
  <c r="AW48" i="19"/>
  <c r="R49" i="19"/>
  <c r="Z49" i="19"/>
  <c r="AH49" i="19"/>
  <c r="AP49" i="19"/>
  <c r="AX49" i="19"/>
  <c r="AC50" i="19"/>
  <c r="AG50" i="19"/>
  <c r="AK50" i="19"/>
  <c r="AO50" i="19"/>
  <c r="AS50" i="19"/>
  <c r="AW50" i="19"/>
  <c r="R51" i="19"/>
  <c r="Z51" i="19"/>
  <c r="AH51" i="19"/>
  <c r="AP51" i="19"/>
  <c r="AX51" i="19"/>
  <c r="O54" i="19"/>
  <c r="S54" i="19"/>
  <c r="W54" i="19"/>
  <c r="AA54" i="19"/>
  <c r="AE54" i="19"/>
  <c r="AI54" i="19"/>
  <c r="AM54" i="19"/>
  <c r="AQ54" i="19"/>
  <c r="AU54" i="19"/>
  <c r="AY54" i="19"/>
  <c r="AL55" i="19"/>
  <c r="AT55" i="19"/>
  <c r="O56" i="19"/>
  <c r="S56" i="19"/>
  <c r="W56" i="19"/>
  <c r="AA56" i="19"/>
  <c r="AE56" i="19"/>
  <c r="AI56" i="19"/>
  <c r="AM56" i="19"/>
  <c r="AQ56" i="19"/>
  <c r="AU56" i="19"/>
  <c r="AY56" i="19"/>
  <c r="Q60" i="19"/>
  <c r="Q104" i="19" s="1"/>
  <c r="Y60" i="19"/>
  <c r="Y100" i="19" s="1"/>
  <c r="AG60" i="19"/>
  <c r="AG75" i="19" s="1"/>
  <c r="AO60" i="19"/>
  <c r="AO82" i="19" s="1"/>
  <c r="AW60" i="19"/>
  <c r="AW104" i="19" s="1"/>
  <c r="S62" i="19"/>
  <c r="S175" i="19" s="1"/>
  <c r="AA62" i="19"/>
  <c r="AA149" i="19" s="1"/>
  <c r="AI62" i="19"/>
  <c r="AI176" i="19" s="1"/>
  <c r="AQ62" i="19"/>
  <c r="AQ167" i="19" s="1"/>
  <c r="AY62" i="19"/>
  <c r="AY178" i="19" s="1"/>
  <c r="L65" i="19"/>
  <c r="AG65" i="19" s="1"/>
  <c r="Q66" i="19"/>
  <c r="Q289" i="19" s="1"/>
  <c r="Y66" i="19"/>
  <c r="Y285" i="19" s="1"/>
  <c r="AG66" i="19"/>
  <c r="AG289" i="19" s="1"/>
  <c r="AO66" i="19"/>
  <c r="AO282" i="19" s="1"/>
  <c r="AW66" i="19"/>
  <c r="AW289" i="19" s="1"/>
  <c r="S68" i="19"/>
  <c r="S362" i="19" s="1"/>
  <c r="AA68" i="19"/>
  <c r="AA363" i="19" s="1"/>
  <c r="AI68" i="19"/>
  <c r="AI361" i="19" s="1"/>
  <c r="AQ68" i="19"/>
  <c r="AQ363" i="19" s="1"/>
  <c r="AY68" i="19"/>
  <c r="AY362" i="19" s="1"/>
  <c r="M55" i="18"/>
  <c r="Q55" i="18"/>
  <c r="U55" i="18"/>
  <c r="O48" i="19"/>
  <c r="S48" i="19"/>
  <c r="W48" i="19"/>
  <c r="AA48" i="19"/>
  <c r="AE48" i="19"/>
  <c r="AI48" i="19"/>
  <c r="AM48" i="19"/>
  <c r="AQ48" i="19"/>
  <c r="AU48" i="19"/>
  <c r="AY48" i="19"/>
  <c r="N49" i="19"/>
  <c r="V49" i="19"/>
  <c r="AD49" i="19"/>
  <c r="AL49" i="19"/>
  <c r="O50" i="19"/>
  <c r="S50" i="19"/>
  <c r="W50" i="19"/>
  <c r="AA50" i="19"/>
  <c r="AE50" i="19"/>
  <c r="AI50" i="19"/>
  <c r="AM50" i="19"/>
  <c r="AQ50" i="19"/>
  <c r="AU50" i="19"/>
  <c r="AY50" i="19"/>
  <c r="N51" i="19"/>
  <c r="V51" i="19"/>
  <c r="AD51" i="19"/>
  <c r="AL51" i="19"/>
  <c r="AT51" i="19"/>
  <c r="R53" i="19"/>
  <c r="Z53" i="19"/>
  <c r="AH53" i="19"/>
  <c r="AP53" i="19"/>
  <c r="M54" i="19"/>
  <c r="Q54" i="19"/>
  <c r="U54" i="19"/>
  <c r="Y54" i="19"/>
  <c r="AC54" i="19"/>
  <c r="AG54" i="19"/>
  <c r="AK54" i="19"/>
  <c r="AO54" i="19"/>
  <c r="AS54" i="19"/>
  <c r="AW54" i="19"/>
  <c r="R55" i="19"/>
  <c r="Z55" i="19"/>
  <c r="AH55" i="19"/>
  <c r="AP55" i="19"/>
  <c r="M56" i="19"/>
  <c r="Q56" i="19"/>
  <c r="U56" i="19"/>
  <c r="Y56" i="19"/>
  <c r="AC56" i="19"/>
  <c r="AG56" i="19"/>
  <c r="AK56" i="19"/>
  <c r="AO56" i="19"/>
  <c r="AS56" i="19"/>
  <c r="AW56" i="19"/>
  <c r="M60" i="19"/>
  <c r="M88" i="19" s="1"/>
  <c r="U60" i="19"/>
  <c r="U74" i="19" s="1"/>
  <c r="AC60" i="19"/>
  <c r="AC92" i="19" s="1"/>
  <c r="AK60" i="19"/>
  <c r="AK104" i="19" s="1"/>
  <c r="O62" i="19"/>
  <c r="O177" i="19" s="1"/>
  <c r="W62" i="19"/>
  <c r="W147" i="19" s="1"/>
  <c r="AE62" i="19"/>
  <c r="AE174" i="19" s="1"/>
  <c r="AM62" i="19"/>
  <c r="AM165" i="19" s="1"/>
  <c r="M66" i="19"/>
  <c r="M287" i="19" s="1"/>
  <c r="U66" i="19"/>
  <c r="U283" i="19" s="1"/>
  <c r="AC66" i="19"/>
  <c r="AC287" i="19" s="1"/>
  <c r="AK66" i="19"/>
  <c r="AK288" i="19" s="1"/>
  <c r="O68" i="19"/>
  <c r="O362" i="19" s="1"/>
  <c r="W68" i="19"/>
  <c r="W356" i="19" s="1"/>
  <c r="AE68" i="19"/>
  <c r="AE361" i="19" s="1"/>
  <c r="AM68" i="19"/>
  <c r="AM363" i="19" s="1"/>
  <c r="B77" i="19"/>
  <c r="J77" i="19" s="1"/>
  <c r="J114" i="19" s="1"/>
  <c r="J151" i="19" s="1"/>
  <c r="J188" i="19" s="1"/>
  <c r="J225" i="19" s="1"/>
  <c r="J262" i="19" s="1"/>
  <c r="J299" i="19" s="1"/>
  <c r="J336" i="19" s="1"/>
  <c r="B85" i="19"/>
  <c r="J85" i="19" s="1"/>
  <c r="J122" i="19" s="1"/>
  <c r="J159" i="19" s="1"/>
  <c r="J196" i="19" s="1"/>
  <c r="J233" i="19" s="1"/>
  <c r="J270" i="19" s="1"/>
  <c r="J307" i="19" s="1"/>
  <c r="J344" i="19" s="1"/>
  <c r="B93" i="19"/>
  <c r="J93" i="19" s="1"/>
  <c r="J130" i="19" s="1"/>
  <c r="J167" i="19" s="1"/>
  <c r="J204" i="19" s="1"/>
  <c r="J241" i="19" s="1"/>
  <c r="J278" i="19" s="1"/>
  <c r="J315" i="19" s="1"/>
  <c r="J352" i="19" s="1"/>
  <c r="B101" i="19"/>
  <c r="J101" i="19" s="1"/>
  <c r="J138" i="19" s="1"/>
  <c r="J175" i="19" s="1"/>
  <c r="J212" i="19" s="1"/>
  <c r="J249" i="19" s="1"/>
  <c r="J286" i="19" s="1"/>
  <c r="J323" i="19" s="1"/>
  <c r="J360" i="19" s="1"/>
  <c r="B147" i="19"/>
  <c r="B73" i="19"/>
  <c r="J73" i="19" s="1"/>
  <c r="J110" i="19" s="1"/>
  <c r="J147" i="19" s="1"/>
  <c r="J184" i="19" s="1"/>
  <c r="J221" i="19" s="1"/>
  <c r="J258" i="19" s="1"/>
  <c r="J295" i="19" s="1"/>
  <c r="J332" i="19" s="1"/>
  <c r="B81" i="19"/>
  <c r="J81" i="19" s="1"/>
  <c r="J118" i="19" s="1"/>
  <c r="J155" i="19" s="1"/>
  <c r="J192" i="19" s="1"/>
  <c r="J229" i="19" s="1"/>
  <c r="J266" i="19" s="1"/>
  <c r="J303" i="19" s="1"/>
  <c r="J340" i="19" s="1"/>
  <c r="B89" i="19"/>
  <c r="J89" i="19" s="1"/>
  <c r="J126" i="19" s="1"/>
  <c r="J163" i="19" s="1"/>
  <c r="J200" i="19" s="1"/>
  <c r="J237" i="19" s="1"/>
  <c r="J274" i="19" s="1"/>
  <c r="J311" i="19" s="1"/>
  <c r="J348" i="19" s="1"/>
  <c r="B97" i="19"/>
  <c r="J97" i="19" s="1"/>
  <c r="J134" i="19" s="1"/>
  <c r="J171" i="19" s="1"/>
  <c r="J208" i="19" s="1"/>
  <c r="J245" i="19" s="1"/>
  <c r="J282" i="19" s="1"/>
  <c r="J319" i="19" s="1"/>
  <c r="J356" i="19" s="1"/>
  <c r="B145" i="19"/>
  <c r="B146" i="19"/>
  <c r="B71" i="19"/>
  <c r="J71" i="19" s="1"/>
  <c r="J108" i="19" s="1"/>
  <c r="J145" i="19" s="1"/>
  <c r="J182" i="19" s="1"/>
  <c r="J219" i="19" s="1"/>
  <c r="J256" i="19" s="1"/>
  <c r="J293" i="19" s="1"/>
  <c r="J330" i="19" s="1"/>
  <c r="B75" i="19"/>
  <c r="J75" i="19" s="1"/>
  <c r="J112" i="19" s="1"/>
  <c r="J149" i="19" s="1"/>
  <c r="J186" i="19" s="1"/>
  <c r="J223" i="19" s="1"/>
  <c r="J260" i="19" s="1"/>
  <c r="J297" i="19" s="1"/>
  <c r="J334" i="19" s="1"/>
  <c r="B79" i="19"/>
  <c r="J79" i="19" s="1"/>
  <c r="J116" i="19" s="1"/>
  <c r="J153" i="19" s="1"/>
  <c r="J190" i="19" s="1"/>
  <c r="J227" i="19" s="1"/>
  <c r="J264" i="19" s="1"/>
  <c r="J301" i="19" s="1"/>
  <c r="J338" i="19" s="1"/>
  <c r="B83" i="19"/>
  <c r="J83" i="19" s="1"/>
  <c r="J120" i="19" s="1"/>
  <c r="J157" i="19" s="1"/>
  <c r="J194" i="19" s="1"/>
  <c r="J231" i="19" s="1"/>
  <c r="J268" i="19" s="1"/>
  <c r="J305" i="19" s="1"/>
  <c r="J342" i="19" s="1"/>
  <c r="B87" i="19"/>
  <c r="J87" i="19" s="1"/>
  <c r="J124" i="19" s="1"/>
  <c r="J161" i="19" s="1"/>
  <c r="J198" i="19" s="1"/>
  <c r="J235" i="19" s="1"/>
  <c r="J272" i="19" s="1"/>
  <c r="J309" i="19" s="1"/>
  <c r="J346" i="19" s="1"/>
  <c r="B91" i="19"/>
  <c r="J91" i="19" s="1"/>
  <c r="J128" i="19" s="1"/>
  <c r="J165" i="19" s="1"/>
  <c r="J202" i="19" s="1"/>
  <c r="J239" i="19" s="1"/>
  <c r="J276" i="19" s="1"/>
  <c r="J313" i="19" s="1"/>
  <c r="J350" i="19" s="1"/>
  <c r="B95" i="19"/>
  <c r="J95" i="19" s="1"/>
  <c r="J132" i="19" s="1"/>
  <c r="J169" i="19" s="1"/>
  <c r="J206" i="19" s="1"/>
  <c r="J243" i="19" s="1"/>
  <c r="J280" i="19" s="1"/>
  <c r="J317" i="19" s="1"/>
  <c r="J354" i="19" s="1"/>
  <c r="B99" i="19"/>
  <c r="J99" i="19" s="1"/>
  <c r="J136" i="19" s="1"/>
  <c r="J173" i="19" s="1"/>
  <c r="J210" i="19" s="1"/>
  <c r="J247" i="19" s="1"/>
  <c r="J284" i="19" s="1"/>
  <c r="J321" i="19" s="1"/>
  <c r="J358" i="19" s="1"/>
  <c r="B103" i="19"/>
  <c r="J103" i="19" s="1"/>
  <c r="J140" i="19" s="1"/>
  <c r="J177" i="19" s="1"/>
  <c r="J214" i="19" s="1"/>
  <c r="J251" i="19" s="1"/>
  <c r="J288" i="19" s="1"/>
  <c r="J325" i="19" s="1"/>
  <c r="J362" i="19" s="1"/>
  <c r="B109"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M104" i="19"/>
  <c r="Y96" i="19"/>
  <c r="Y80" i="19"/>
  <c r="AC76" i="19"/>
  <c r="AG102" i="19"/>
  <c r="AS104" i="19"/>
  <c r="AS102" i="19"/>
  <c r="AS100" i="19"/>
  <c r="AS98" i="19"/>
  <c r="AS96" i="19"/>
  <c r="AS94" i="19"/>
  <c r="AS92" i="19"/>
  <c r="AS90" i="19"/>
  <c r="AS88" i="19"/>
  <c r="AS86" i="19"/>
  <c r="AS84" i="19"/>
  <c r="AS82" i="19"/>
  <c r="AS80" i="19"/>
  <c r="AS78" i="19"/>
  <c r="AS76" i="19"/>
  <c r="AS74" i="19"/>
  <c r="AS72" i="19"/>
  <c r="O175" i="19"/>
  <c r="O167" i="19"/>
  <c r="O159" i="19"/>
  <c r="O151" i="19"/>
  <c r="S177" i="19"/>
  <c r="S169" i="19"/>
  <c r="S161" i="19"/>
  <c r="S153" i="19"/>
  <c r="S145" i="19"/>
  <c r="AA165" i="19"/>
  <c r="AE150" i="19"/>
  <c r="AI152" i="19"/>
  <c r="AM157" i="19"/>
  <c r="AU178" i="19"/>
  <c r="AU177" i="19"/>
  <c r="AU176" i="19"/>
  <c r="AU175" i="19"/>
  <c r="AU174" i="19"/>
  <c r="AU173" i="19"/>
  <c r="AU172" i="19"/>
  <c r="AU171" i="19"/>
  <c r="AU170" i="19"/>
  <c r="AU169" i="19"/>
  <c r="AU168" i="19"/>
  <c r="AU167" i="19"/>
  <c r="AU166" i="19"/>
  <c r="AU165" i="19"/>
  <c r="AU164" i="19"/>
  <c r="AU163" i="19"/>
  <c r="AU162" i="19"/>
  <c r="AU161" i="19"/>
  <c r="AU160" i="19"/>
  <c r="AU159" i="19"/>
  <c r="AU158" i="19"/>
  <c r="AU157" i="19"/>
  <c r="AU156" i="19"/>
  <c r="AU155" i="19"/>
  <c r="AU154" i="19"/>
  <c r="AU153" i="19"/>
  <c r="AU152" i="19"/>
  <c r="AU151" i="19"/>
  <c r="AU150" i="19"/>
  <c r="AU149" i="19"/>
  <c r="AU148" i="19"/>
  <c r="AU147" i="19"/>
  <c r="AU146" i="19"/>
  <c r="AU145" i="19"/>
  <c r="AY172" i="19"/>
  <c r="AY164" i="19"/>
  <c r="AY156" i="19"/>
  <c r="AY148" i="19"/>
  <c r="AY63" i="19"/>
  <c r="AW63" i="19"/>
  <c r="AU63" i="19"/>
  <c r="AS63" i="19"/>
  <c r="AQ63" i="19"/>
  <c r="AO63" i="19"/>
  <c r="AM63" i="19"/>
  <c r="AK63" i="19"/>
  <c r="AI63" i="19"/>
  <c r="AG63" i="19"/>
  <c r="AE63" i="19"/>
  <c r="AC63" i="19"/>
  <c r="AA63" i="19"/>
  <c r="Y63" i="19"/>
  <c r="W63" i="19"/>
  <c r="U63" i="19"/>
  <c r="S63" i="19"/>
  <c r="Q63" i="19"/>
  <c r="O63" i="19"/>
  <c r="M63" i="19"/>
  <c r="P63" i="19"/>
  <c r="T63" i="19"/>
  <c r="X63" i="19"/>
  <c r="AB63" i="19"/>
  <c r="AF63" i="19"/>
  <c r="AJ63" i="19"/>
  <c r="AN63" i="19"/>
  <c r="AR63" i="19"/>
  <c r="AV63" i="19"/>
  <c r="AZ63" i="19"/>
  <c r="Q65" i="19"/>
  <c r="M285" i="19"/>
  <c r="M277" i="19"/>
  <c r="M269" i="19"/>
  <c r="M264" i="19"/>
  <c r="M260" i="19"/>
  <c r="M256" i="19"/>
  <c r="Q275" i="19"/>
  <c r="Q259" i="19"/>
  <c r="U279" i="19"/>
  <c r="U263" i="19"/>
  <c r="AC289" i="19"/>
  <c r="AC273" i="19"/>
  <c r="AC257" i="19"/>
  <c r="AG286" i="19"/>
  <c r="AG282" i="19"/>
  <c r="AG278" i="19"/>
  <c r="AG274" i="19"/>
  <c r="AG270" i="19"/>
  <c r="AG266" i="19"/>
  <c r="AG262" i="19"/>
  <c r="AG258" i="19"/>
  <c r="AO278" i="19"/>
  <c r="AO262" i="19"/>
  <c r="AS289" i="19"/>
  <c r="AS288" i="19"/>
  <c r="AS287" i="19"/>
  <c r="AS286" i="19"/>
  <c r="AS285" i="19"/>
  <c r="AS284" i="19"/>
  <c r="AS283" i="19"/>
  <c r="AS282" i="19"/>
  <c r="AS281" i="19"/>
  <c r="AS280" i="19"/>
  <c r="AS279" i="19"/>
  <c r="AS278" i="19"/>
  <c r="AS277" i="19"/>
  <c r="AS276" i="19"/>
  <c r="AS275" i="19"/>
  <c r="AS274" i="19"/>
  <c r="AS273" i="19"/>
  <c r="AS272" i="19"/>
  <c r="AS271" i="19"/>
  <c r="AS270" i="19"/>
  <c r="AS269" i="19"/>
  <c r="AS268" i="19"/>
  <c r="AS267" i="19"/>
  <c r="AS266" i="19"/>
  <c r="AS265" i="19"/>
  <c r="AS264" i="19"/>
  <c r="AS263" i="19"/>
  <c r="AS262" i="19"/>
  <c r="AS261" i="19"/>
  <c r="AS260" i="19"/>
  <c r="AS259" i="19"/>
  <c r="AS258" i="19"/>
  <c r="AS257" i="19"/>
  <c r="AS256" i="19"/>
  <c r="AW287" i="19"/>
  <c r="AW271" i="19"/>
  <c r="O363" i="19"/>
  <c r="O359" i="19"/>
  <c r="O355" i="19"/>
  <c r="O351" i="19"/>
  <c r="O347" i="19"/>
  <c r="O343" i="19"/>
  <c r="O339" i="19"/>
  <c r="O335" i="19"/>
  <c r="O331" i="19"/>
  <c r="W360" i="19"/>
  <c r="AA360" i="19"/>
  <c r="AA356" i="19"/>
  <c r="AA352" i="19"/>
  <c r="AA348" i="19"/>
  <c r="AA344" i="19"/>
  <c r="AA340" i="19"/>
  <c r="AA336" i="19"/>
  <c r="AA332" i="19"/>
  <c r="AE359" i="19"/>
  <c r="AE343" i="19"/>
  <c r="AI349" i="19"/>
  <c r="AM351" i="19"/>
  <c r="AQ349" i="19"/>
  <c r="AQ333" i="19"/>
  <c r="AU363" i="19"/>
  <c r="AU362" i="19"/>
  <c r="AU361" i="19"/>
  <c r="AU360" i="19"/>
  <c r="AU359" i="19"/>
  <c r="AU358" i="19"/>
  <c r="AU357" i="19"/>
  <c r="AU356" i="19"/>
  <c r="AU355" i="19"/>
  <c r="AU354" i="19"/>
  <c r="AU353" i="19"/>
  <c r="AU352" i="19"/>
  <c r="AU351" i="19"/>
  <c r="AU350" i="19"/>
  <c r="AU349" i="19"/>
  <c r="AU348" i="19"/>
  <c r="AU347" i="19"/>
  <c r="AU346" i="19"/>
  <c r="AU345" i="19"/>
  <c r="AU344" i="19"/>
  <c r="AU343" i="19"/>
  <c r="AU342" i="19"/>
  <c r="AU341" i="19"/>
  <c r="AU340" i="19"/>
  <c r="AU339" i="19"/>
  <c r="AU338" i="19"/>
  <c r="AU337" i="19"/>
  <c r="AU336" i="19"/>
  <c r="AU335" i="19"/>
  <c r="AU334" i="19"/>
  <c r="AU333" i="19"/>
  <c r="AU332" i="19"/>
  <c r="AU331" i="19"/>
  <c r="AU330" i="19"/>
  <c r="AK71" i="19"/>
  <c r="AS71" i="19"/>
  <c r="AS73" i="19"/>
  <c r="AC75" i="19"/>
  <c r="AS75" i="19"/>
  <c r="AG77" i="19"/>
  <c r="AS77" i="19"/>
  <c r="AS79" i="19"/>
  <c r="AS81" i="19"/>
  <c r="AC83" i="19"/>
  <c r="AG83" i="19"/>
  <c r="AS83" i="19"/>
  <c r="U85" i="19"/>
  <c r="AS85" i="19"/>
  <c r="U87" i="19"/>
  <c r="AS87" i="19"/>
  <c r="AS89" i="19"/>
  <c r="AC91" i="19"/>
  <c r="AS91" i="19"/>
  <c r="AS93" i="19"/>
  <c r="AS95" i="19"/>
  <c r="AS97" i="19"/>
  <c r="AC99" i="19"/>
  <c r="AS99" i="19"/>
  <c r="AS101" i="19"/>
  <c r="AS103" i="19"/>
  <c r="AW103" i="19"/>
  <c r="AZ60" i="19"/>
  <c r="AX60" i="19"/>
  <c r="AV60" i="19"/>
  <c r="AT60" i="19"/>
  <c r="AR60" i="19"/>
  <c r="AP60" i="19"/>
  <c r="AN60" i="19"/>
  <c r="AL60" i="19"/>
  <c r="AJ60" i="19"/>
  <c r="AH60" i="19"/>
  <c r="AF60" i="19"/>
  <c r="AD60" i="19"/>
  <c r="AB60" i="19"/>
  <c r="Z60" i="19"/>
  <c r="X60" i="19"/>
  <c r="V60" i="19"/>
  <c r="T60" i="19"/>
  <c r="R60" i="19"/>
  <c r="P60" i="19"/>
  <c r="N60" i="19"/>
  <c r="AY49" i="19"/>
  <c r="AW49" i="19"/>
  <c r="AU49" i="19"/>
  <c r="AS49" i="19"/>
  <c r="AQ49" i="19"/>
  <c r="AO49" i="19"/>
  <c r="AM49" i="19"/>
  <c r="AK49" i="19"/>
  <c r="AI49" i="19"/>
  <c r="AG49" i="19"/>
  <c r="AE49" i="19"/>
  <c r="AC49" i="19"/>
  <c r="AA49" i="19"/>
  <c r="Y49" i="19"/>
  <c r="W49" i="19"/>
  <c r="U49" i="19"/>
  <c r="S49" i="19"/>
  <c r="Q49" i="19"/>
  <c r="O49" i="19"/>
  <c r="M49" i="19"/>
  <c r="P49" i="19"/>
  <c r="T49" i="19"/>
  <c r="X49" i="19"/>
  <c r="AB49" i="19"/>
  <c r="AF49" i="19"/>
  <c r="AJ49" i="19"/>
  <c r="AN49" i="19"/>
  <c r="AR49" i="19"/>
  <c r="AV49" i="19"/>
  <c r="AZ49" i="19"/>
  <c r="AZ62" i="19"/>
  <c r="AX62" i="19"/>
  <c r="AV62" i="19"/>
  <c r="AT62" i="19"/>
  <c r="AR62" i="19"/>
  <c r="AP62" i="19"/>
  <c r="AN62" i="19"/>
  <c r="AL62" i="19"/>
  <c r="AJ62" i="19"/>
  <c r="AH62" i="19"/>
  <c r="AF62" i="19"/>
  <c r="AD62" i="19"/>
  <c r="AB62" i="19"/>
  <c r="Z62" i="19"/>
  <c r="X62" i="19"/>
  <c r="V62" i="19"/>
  <c r="T62" i="19"/>
  <c r="R62" i="19"/>
  <c r="P62" i="19"/>
  <c r="N62" i="19"/>
  <c r="AY51" i="19"/>
  <c r="AW51" i="19"/>
  <c r="AU51" i="19"/>
  <c r="AS51" i="19"/>
  <c r="AQ51" i="19"/>
  <c r="AO51" i="19"/>
  <c r="AM51" i="19"/>
  <c r="AK51" i="19"/>
  <c r="AI51" i="19"/>
  <c r="AG51" i="19"/>
  <c r="AE51" i="19"/>
  <c r="AC51" i="19"/>
  <c r="AA51" i="19"/>
  <c r="Y51" i="19"/>
  <c r="W51" i="19"/>
  <c r="U51" i="19"/>
  <c r="S51" i="19"/>
  <c r="Q51" i="19"/>
  <c r="O51" i="19"/>
  <c r="M51" i="19"/>
  <c r="P51" i="19"/>
  <c r="T51" i="19"/>
  <c r="X51" i="19"/>
  <c r="AB51" i="19"/>
  <c r="AF51" i="19"/>
  <c r="AJ51" i="19"/>
  <c r="AN51" i="19"/>
  <c r="AR51" i="19"/>
  <c r="AV51" i="19"/>
  <c r="AZ51" i="19"/>
  <c r="AY53" i="19"/>
  <c r="AW53" i="19"/>
  <c r="AU53" i="19"/>
  <c r="AS53" i="19"/>
  <c r="AQ53" i="19"/>
  <c r="AO53" i="19"/>
  <c r="AM53" i="19"/>
  <c r="AK53" i="19"/>
  <c r="AI53" i="19"/>
  <c r="AG53" i="19"/>
  <c r="AE53" i="19"/>
  <c r="AC53" i="19"/>
  <c r="AA53" i="19"/>
  <c r="Y53" i="19"/>
  <c r="W53" i="19"/>
  <c r="U53" i="19"/>
  <c r="S53" i="19"/>
  <c r="Q53" i="19"/>
  <c r="O53" i="19"/>
  <c r="M53" i="19"/>
  <c r="P53" i="19"/>
  <c r="T53" i="19"/>
  <c r="X53" i="19"/>
  <c r="AB53" i="19"/>
  <c r="AF53" i="19"/>
  <c r="AJ53" i="19"/>
  <c r="AN53" i="19"/>
  <c r="AR53" i="19"/>
  <c r="AV53" i="19"/>
  <c r="AZ53" i="19"/>
  <c r="AZ66" i="19"/>
  <c r="AX66" i="19"/>
  <c r="AV66" i="19"/>
  <c r="AT66" i="19"/>
  <c r="AR66" i="19"/>
  <c r="AP66" i="19"/>
  <c r="AN66" i="19"/>
  <c r="AL66" i="19"/>
  <c r="AJ66" i="19"/>
  <c r="AH66" i="19"/>
  <c r="AF66" i="19"/>
  <c r="AD66" i="19"/>
  <c r="AB66" i="19"/>
  <c r="Z66" i="19"/>
  <c r="X66" i="19"/>
  <c r="V66" i="19"/>
  <c r="T66" i="19"/>
  <c r="R66" i="19"/>
  <c r="P66" i="19"/>
  <c r="N66" i="19"/>
  <c r="AY55" i="19"/>
  <c r="AW55" i="19"/>
  <c r="AU55" i="19"/>
  <c r="AS55" i="19"/>
  <c r="AQ55" i="19"/>
  <c r="AO55" i="19"/>
  <c r="AM55" i="19"/>
  <c r="AK55" i="19"/>
  <c r="AI55" i="19"/>
  <c r="AG55" i="19"/>
  <c r="AE55" i="19"/>
  <c r="AC55" i="19"/>
  <c r="AA55" i="19"/>
  <c r="Y55" i="19"/>
  <c r="W55" i="19"/>
  <c r="U55" i="19"/>
  <c r="S55" i="19"/>
  <c r="Q55" i="19"/>
  <c r="O55" i="19"/>
  <c r="M55" i="19"/>
  <c r="P55" i="19"/>
  <c r="T55" i="19"/>
  <c r="X55" i="19"/>
  <c r="AB55" i="19"/>
  <c r="AF55" i="19"/>
  <c r="AJ55" i="19"/>
  <c r="AN55" i="19"/>
  <c r="AR55" i="19"/>
  <c r="AV55" i="19"/>
  <c r="AZ55" i="19"/>
  <c r="AZ68" i="19"/>
  <c r="AX68" i="19"/>
  <c r="AV68" i="19"/>
  <c r="AT68" i="19"/>
  <c r="AR68" i="19"/>
  <c r="AP68" i="19"/>
  <c r="AN68" i="19"/>
  <c r="AL68" i="19"/>
  <c r="AJ68" i="19"/>
  <c r="AH68" i="19"/>
  <c r="AF68" i="19"/>
  <c r="AD68" i="19"/>
  <c r="AB68" i="19"/>
  <c r="Z68" i="19"/>
  <c r="X68" i="19"/>
  <c r="V68" i="19"/>
  <c r="T68" i="19"/>
  <c r="R68" i="19"/>
  <c r="P68" i="19"/>
  <c r="N68" i="19"/>
  <c r="O60" i="19"/>
  <c r="S60" i="19"/>
  <c r="W60" i="19"/>
  <c r="AA60" i="19"/>
  <c r="AE60" i="19"/>
  <c r="AI60" i="19"/>
  <c r="AM60" i="19"/>
  <c r="AQ60" i="19"/>
  <c r="AU60" i="19"/>
  <c r="AY60" i="19"/>
  <c r="L61" i="19"/>
  <c r="M62" i="19"/>
  <c r="Q62" i="19"/>
  <c r="U62" i="19"/>
  <c r="Y62" i="19"/>
  <c r="AC62" i="19"/>
  <c r="AG62" i="19"/>
  <c r="AK62" i="19"/>
  <c r="AO62" i="19"/>
  <c r="AS62" i="19"/>
  <c r="AW62" i="19"/>
  <c r="N63" i="19"/>
  <c r="R63" i="19"/>
  <c r="V63" i="19"/>
  <c r="Z63" i="19"/>
  <c r="AD63" i="19"/>
  <c r="AH63" i="19"/>
  <c r="AL63" i="19"/>
  <c r="AP63" i="19"/>
  <c r="AT63" i="19"/>
  <c r="AX63" i="19"/>
  <c r="N65" i="19"/>
  <c r="AT65" i="19"/>
  <c r="O66" i="19"/>
  <c r="S66" i="19"/>
  <c r="W66" i="19"/>
  <c r="AA66" i="19"/>
  <c r="AE66" i="19"/>
  <c r="AI66" i="19"/>
  <c r="AM66" i="19"/>
  <c r="AQ66" i="19"/>
  <c r="AU66" i="19"/>
  <c r="AY66" i="19"/>
  <c r="L67" i="19"/>
  <c r="M68" i="19"/>
  <c r="Q68" i="19"/>
  <c r="U68" i="19"/>
  <c r="Y68" i="19"/>
  <c r="AC68" i="19"/>
  <c r="AG68" i="19"/>
  <c r="AK68" i="19"/>
  <c r="AO68" i="19"/>
  <c r="AS68" i="19"/>
  <c r="AW68" i="19"/>
  <c r="B148" i="19"/>
  <c r="B150" i="19"/>
  <c r="B152" i="19"/>
  <c r="B154" i="19"/>
  <c r="B156" i="19"/>
  <c r="B158" i="19"/>
  <c r="B160" i="19"/>
  <c r="B162" i="19"/>
  <c r="B164" i="19"/>
  <c r="B166" i="19"/>
  <c r="N48" i="19"/>
  <c r="P48" i="19"/>
  <c r="R48" i="19"/>
  <c r="T48" i="19"/>
  <c r="V48" i="19"/>
  <c r="X48" i="19"/>
  <c r="Z48" i="19"/>
  <c r="AB48" i="19"/>
  <c r="AD48" i="19"/>
  <c r="AF48" i="19"/>
  <c r="AH48" i="19"/>
  <c r="AJ48" i="19"/>
  <c r="AL48" i="19"/>
  <c r="AN48" i="19"/>
  <c r="AP48" i="19"/>
  <c r="AR48" i="19"/>
  <c r="AT48" i="19"/>
  <c r="AV48" i="19"/>
  <c r="AX48" i="19"/>
  <c r="AZ48" i="19"/>
  <c r="N50" i="19"/>
  <c r="P50" i="19"/>
  <c r="R50" i="19"/>
  <c r="T50" i="19"/>
  <c r="V50" i="19"/>
  <c r="X50" i="19"/>
  <c r="Z50" i="19"/>
  <c r="AB50" i="19"/>
  <c r="AD50" i="19"/>
  <c r="AF50" i="19"/>
  <c r="AH50" i="19"/>
  <c r="AJ50" i="19"/>
  <c r="AL50" i="19"/>
  <c r="AN50" i="19"/>
  <c r="AP50" i="19"/>
  <c r="AR50" i="19"/>
  <c r="AT50" i="19"/>
  <c r="AV50" i="19"/>
  <c r="AX50" i="19"/>
  <c r="AZ50" i="19"/>
  <c r="N54" i="19"/>
  <c r="P54" i="19"/>
  <c r="R54" i="19"/>
  <c r="T54" i="19"/>
  <c r="V54" i="19"/>
  <c r="X54" i="19"/>
  <c r="Z54" i="19"/>
  <c r="AB54" i="19"/>
  <c r="AD54" i="19"/>
  <c r="AF54" i="19"/>
  <c r="AH54" i="19"/>
  <c r="AJ54" i="19"/>
  <c r="AL54" i="19"/>
  <c r="AN54" i="19"/>
  <c r="AP54" i="19"/>
  <c r="AR54" i="19"/>
  <c r="AT54" i="19"/>
  <c r="AV54" i="19"/>
  <c r="AX54" i="19"/>
  <c r="AZ54" i="19"/>
  <c r="N56" i="19"/>
  <c r="P56" i="19"/>
  <c r="R56" i="19"/>
  <c r="T56" i="19"/>
  <c r="V56" i="19"/>
  <c r="X56" i="19"/>
  <c r="Z56" i="19"/>
  <c r="AB56" i="19"/>
  <c r="AD56" i="19"/>
  <c r="AF56" i="19"/>
  <c r="AH56" i="19"/>
  <c r="AJ56" i="19"/>
  <c r="AL56" i="19"/>
  <c r="AN56" i="19"/>
  <c r="AP56" i="19"/>
  <c r="AR56" i="19"/>
  <c r="AT56" i="19"/>
  <c r="AV56" i="19"/>
  <c r="AX56" i="19"/>
  <c r="AZ56" i="19"/>
  <c r="B94" i="19"/>
  <c r="B96" i="19"/>
  <c r="J96" i="19" s="1"/>
  <c r="J133" i="19" s="1"/>
  <c r="J170" i="19" s="1"/>
  <c r="J207" i="19" s="1"/>
  <c r="J244" i="19" s="1"/>
  <c r="J281" i="19" s="1"/>
  <c r="J318" i="19" s="1"/>
  <c r="J355" i="19" s="1"/>
  <c r="B98" i="19"/>
  <c r="J98" i="19" s="1"/>
  <c r="J135" i="19" s="1"/>
  <c r="J172" i="19" s="1"/>
  <c r="J209" i="19" s="1"/>
  <c r="J246" i="19" s="1"/>
  <c r="J283" i="19" s="1"/>
  <c r="J320" i="19" s="1"/>
  <c r="J357" i="19" s="1"/>
  <c r="B100" i="19"/>
  <c r="J100" i="19" s="1"/>
  <c r="J137" i="19" s="1"/>
  <c r="J174" i="19" s="1"/>
  <c r="J211" i="19" s="1"/>
  <c r="J248" i="19" s="1"/>
  <c r="J285" i="19" s="1"/>
  <c r="J322" i="19" s="1"/>
  <c r="J359" i="19" s="1"/>
  <c r="B102" i="19"/>
  <c r="J102" i="19" s="1"/>
  <c r="J139" i="19" s="1"/>
  <c r="J176" i="19" s="1"/>
  <c r="J213" i="19" s="1"/>
  <c r="J250" i="19" s="1"/>
  <c r="J287" i="19" s="1"/>
  <c r="J324" i="19" s="1"/>
  <c r="J361" i="19" s="1"/>
  <c r="B104" i="19"/>
  <c r="J104" i="19" s="1"/>
  <c r="J141" i="19" s="1"/>
  <c r="J178" i="19" s="1"/>
  <c r="J215" i="19" s="1"/>
  <c r="J252" i="19" s="1"/>
  <c r="J289" i="19" s="1"/>
  <c r="J326" i="19" s="1"/>
  <c r="J363" i="19" s="1"/>
  <c r="AZ60" i="18"/>
  <c r="AX60" i="18"/>
  <c r="AV60" i="18"/>
  <c r="AT60" i="18"/>
  <c r="AR60" i="18"/>
  <c r="AP60" i="18"/>
  <c r="AN60" i="18"/>
  <c r="AL60" i="18"/>
  <c r="AJ60" i="18"/>
  <c r="AH60" i="18"/>
  <c r="AF60" i="18"/>
  <c r="AD60" i="18"/>
  <c r="AB60" i="18"/>
  <c r="Z60" i="18"/>
  <c r="X60" i="18"/>
  <c r="V60" i="18"/>
  <c r="T60" i="18"/>
  <c r="R60" i="18"/>
  <c r="P60" i="18"/>
  <c r="N60" i="18"/>
  <c r="AY60" i="18"/>
  <c r="AW60" i="18"/>
  <c r="AU60" i="18"/>
  <c r="AS60" i="18"/>
  <c r="AQ60" i="18"/>
  <c r="AO60" i="18"/>
  <c r="AM60" i="18"/>
  <c r="AK60" i="18"/>
  <c r="AI60" i="18"/>
  <c r="AG60" i="18"/>
  <c r="AE60" i="18"/>
  <c r="AC60" i="18"/>
  <c r="AA60" i="18"/>
  <c r="Y60" i="18"/>
  <c r="W60" i="18"/>
  <c r="U60" i="18"/>
  <c r="S60" i="18"/>
  <c r="Q60" i="18"/>
  <c r="O60" i="18"/>
  <c r="M60" i="18"/>
  <c r="AZ68" i="18"/>
  <c r="AX68" i="18"/>
  <c r="AV68" i="18"/>
  <c r="AT68" i="18"/>
  <c r="AR68" i="18"/>
  <c r="AP68" i="18"/>
  <c r="AN68" i="18"/>
  <c r="AL68" i="18"/>
  <c r="AJ68" i="18"/>
  <c r="AH68" i="18"/>
  <c r="AF68" i="18"/>
  <c r="AD68" i="18"/>
  <c r="AB68" i="18"/>
  <c r="Z68" i="18"/>
  <c r="X68" i="18"/>
  <c r="V68" i="18"/>
  <c r="T68" i="18"/>
  <c r="R68" i="18"/>
  <c r="P68" i="18"/>
  <c r="N68" i="18"/>
  <c r="AY68" i="18"/>
  <c r="AW68" i="18"/>
  <c r="AU68" i="18"/>
  <c r="AS68" i="18"/>
  <c r="AQ68" i="18"/>
  <c r="AO68" i="18"/>
  <c r="AM68" i="18"/>
  <c r="AK68" i="18"/>
  <c r="AI68" i="18"/>
  <c r="AG68" i="18"/>
  <c r="AE68" i="18"/>
  <c r="AC68" i="18"/>
  <c r="AA68" i="18"/>
  <c r="Y68" i="18"/>
  <c r="W68" i="18"/>
  <c r="U68" i="18"/>
  <c r="S68" i="18"/>
  <c r="Q68" i="18"/>
  <c r="O68" i="18"/>
  <c r="M68" i="18"/>
  <c r="AZ62" i="18"/>
  <c r="AX62" i="18"/>
  <c r="AV62" i="18"/>
  <c r="AT62" i="18"/>
  <c r="AR62" i="18"/>
  <c r="AP62" i="18"/>
  <c r="AN62" i="18"/>
  <c r="AL62" i="18"/>
  <c r="AJ62" i="18"/>
  <c r="AH62" i="18"/>
  <c r="AF62" i="18"/>
  <c r="AD62" i="18"/>
  <c r="AB62" i="18"/>
  <c r="Z62" i="18"/>
  <c r="X62" i="18"/>
  <c r="V62" i="18"/>
  <c r="T62" i="18"/>
  <c r="R62" i="18"/>
  <c r="P62" i="18"/>
  <c r="N62" i="18"/>
  <c r="AY62" i="18"/>
  <c r="AW62" i="18"/>
  <c r="AU62" i="18"/>
  <c r="AS62" i="18"/>
  <c r="AQ62" i="18"/>
  <c r="AO62" i="18"/>
  <c r="AM62" i="18"/>
  <c r="AK62" i="18"/>
  <c r="AI62" i="18"/>
  <c r="AG62" i="18"/>
  <c r="AE62" i="18"/>
  <c r="AC62" i="18"/>
  <c r="AA62" i="18"/>
  <c r="Y62" i="18"/>
  <c r="W62" i="18"/>
  <c r="U62" i="18"/>
  <c r="S62" i="18"/>
  <c r="Q62" i="18"/>
  <c r="O62" i="18"/>
  <c r="M62" i="18"/>
  <c r="AZ66" i="18"/>
  <c r="AX66" i="18"/>
  <c r="AV66" i="18"/>
  <c r="AT66" i="18"/>
  <c r="AR66" i="18"/>
  <c r="AP66" i="18"/>
  <c r="AN66" i="18"/>
  <c r="AL66" i="18"/>
  <c r="AJ66" i="18"/>
  <c r="AH66" i="18"/>
  <c r="AF66" i="18"/>
  <c r="AD66" i="18"/>
  <c r="AB66" i="18"/>
  <c r="Z66" i="18"/>
  <c r="X66" i="18"/>
  <c r="V66" i="18"/>
  <c r="T66" i="18"/>
  <c r="R66" i="18"/>
  <c r="P66" i="18"/>
  <c r="N66" i="18"/>
  <c r="AY66" i="18"/>
  <c r="AW66" i="18"/>
  <c r="AU66" i="18"/>
  <c r="AS66" i="18"/>
  <c r="AQ66" i="18"/>
  <c r="AO66" i="18"/>
  <c r="AM66" i="18"/>
  <c r="AK66" i="18"/>
  <c r="AI66" i="18"/>
  <c r="AG66" i="18"/>
  <c r="AE66" i="18"/>
  <c r="AC66" i="18"/>
  <c r="AA66" i="18"/>
  <c r="Y66" i="18"/>
  <c r="W66" i="18"/>
  <c r="U66" i="18"/>
  <c r="S66" i="18"/>
  <c r="Q66" i="18"/>
  <c r="O66" i="18"/>
  <c r="M66" i="18"/>
  <c r="M48" i="18"/>
  <c r="O48" i="18"/>
  <c r="Q48" i="18"/>
  <c r="S48" i="18"/>
  <c r="U48" i="18"/>
  <c r="W48" i="18"/>
  <c r="Y48" i="18"/>
  <c r="AA48" i="18"/>
  <c r="AC48" i="18"/>
  <c r="AE48" i="18"/>
  <c r="AG48" i="18"/>
  <c r="AI48" i="18"/>
  <c r="AK48" i="18"/>
  <c r="AM48" i="18"/>
  <c r="AO48" i="18"/>
  <c r="AQ48" i="18"/>
  <c r="AS48" i="18"/>
  <c r="AU48" i="18"/>
  <c r="AW48" i="18"/>
  <c r="AY48" i="18"/>
  <c r="N49" i="18"/>
  <c r="P49" i="18"/>
  <c r="R49" i="18"/>
  <c r="T49" i="18"/>
  <c r="V49" i="18"/>
  <c r="X49" i="18"/>
  <c r="Z49" i="18"/>
  <c r="AB49" i="18"/>
  <c r="AD49" i="18"/>
  <c r="AF49" i="18"/>
  <c r="AH49" i="18"/>
  <c r="AJ49" i="18"/>
  <c r="AL49" i="18"/>
  <c r="AN49" i="18"/>
  <c r="AP49" i="18"/>
  <c r="AR49" i="18"/>
  <c r="AT49" i="18"/>
  <c r="AV49" i="18"/>
  <c r="AX49" i="18"/>
  <c r="AZ49" i="18"/>
  <c r="M50" i="18"/>
  <c r="O50" i="18"/>
  <c r="Q50" i="18"/>
  <c r="S50" i="18"/>
  <c r="U50" i="18"/>
  <c r="W50" i="18"/>
  <c r="Y50" i="18"/>
  <c r="AA50" i="18"/>
  <c r="AC50" i="18"/>
  <c r="AE50" i="18"/>
  <c r="AG50" i="18"/>
  <c r="AI50" i="18"/>
  <c r="AK50" i="18"/>
  <c r="AM50" i="18"/>
  <c r="AO50" i="18"/>
  <c r="AQ50" i="18"/>
  <c r="AS50" i="18"/>
  <c r="AU50" i="18"/>
  <c r="AW50" i="18"/>
  <c r="AY50" i="18"/>
  <c r="N51" i="18"/>
  <c r="P51" i="18"/>
  <c r="R51" i="18"/>
  <c r="T51" i="18"/>
  <c r="V51" i="18"/>
  <c r="X51" i="18"/>
  <c r="Z51" i="18"/>
  <c r="AB51" i="18"/>
  <c r="AD51" i="18"/>
  <c r="AF51" i="18"/>
  <c r="AH51" i="18"/>
  <c r="AJ51" i="18"/>
  <c r="AL51" i="18"/>
  <c r="AN51" i="18"/>
  <c r="AP51" i="18"/>
  <c r="AR51" i="18"/>
  <c r="AT51" i="18"/>
  <c r="AV51" i="18"/>
  <c r="AX51" i="18"/>
  <c r="AZ51" i="18"/>
  <c r="N53" i="18"/>
  <c r="P53" i="18"/>
  <c r="R53" i="18"/>
  <c r="T53" i="18"/>
  <c r="V53" i="18"/>
  <c r="X53" i="18"/>
  <c r="Z53" i="18"/>
  <c r="AB53" i="18"/>
  <c r="AD53" i="18"/>
  <c r="AF53" i="18"/>
  <c r="AH53" i="18"/>
  <c r="AJ53" i="18"/>
  <c r="AL53" i="18"/>
  <c r="AN53" i="18"/>
  <c r="AP53" i="18"/>
  <c r="AR53" i="18"/>
  <c r="AT53" i="18"/>
  <c r="AV53" i="18"/>
  <c r="AX53" i="18"/>
  <c r="AZ53" i="18"/>
  <c r="M54" i="18"/>
  <c r="O54" i="18"/>
  <c r="Q54" i="18"/>
  <c r="S54" i="18"/>
  <c r="U54" i="18"/>
  <c r="W54" i="18"/>
  <c r="Y54" i="18"/>
  <c r="AA54" i="18"/>
  <c r="AC54" i="18"/>
  <c r="AE54" i="18"/>
  <c r="AG54" i="18"/>
  <c r="AI54" i="18"/>
  <c r="AK54" i="18"/>
  <c r="AM54" i="18"/>
  <c r="AO54" i="18"/>
  <c r="AQ54" i="18"/>
  <c r="AS54" i="18"/>
  <c r="AU54" i="18"/>
  <c r="AW54" i="18"/>
  <c r="AY54" i="18"/>
  <c r="N55" i="18"/>
  <c r="P55" i="18"/>
  <c r="R55" i="18"/>
  <c r="T55" i="18"/>
  <c r="V55" i="18"/>
  <c r="X55" i="18"/>
  <c r="Z55" i="18"/>
  <c r="AB55" i="18"/>
  <c r="AD55" i="18"/>
  <c r="AF55" i="18"/>
  <c r="AH55" i="18"/>
  <c r="AJ55" i="18"/>
  <c r="AL55" i="18"/>
  <c r="AN55" i="18"/>
  <c r="AP55" i="18"/>
  <c r="AR55" i="18"/>
  <c r="AT55" i="18"/>
  <c r="AV55" i="18"/>
  <c r="AX55" i="18"/>
  <c r="AZ55" i="18"/>
  <c r="M56" i="18"/>
  <c r="O56" i="18"/>
  <c r="Q56" i="18"/>
  <c r="S56" i="18"/>
  <c r="U56" i="18"/>
  <c r="W56" i="18"/>
  <c r="Y56" i="18"/>
  <c r="AA56" i="18"/>
  <c r="AC56" i="18"/>
  <c r="AE56" i="18"/>
  <c r="AG56" i="18"/>
  <c r="AI56" i="18"/>
  <c r="AK56" i="18"/>
  <c r="AM56" i="18"/>
  <c r="AO56" i="18"/>
  <c r="AQ56" i="18"/>
  <c r="AS56" i="18"/>
  <c r="AU56" i="18"/>
  <c r="AW56" i="18"/>
  <c r="AY56" i="18"/>
  <c r="L61" i="18"/>
  <c r="L63" i="18"/>
  <c r="L65" i="18"/>
  <c r="L67" i="18"/>
  <c r="J103" i="18"/>
  <c r="J140" i="18" s="1"/>
  <c r="J177" i="18" s="1"/>
  <c r="J214" i="18" s="1"/>
  <c r="J251" i="18" s="1"/>
  <c r="J288" i="18" s="1"/>
  <c r="J325" i="18" s="1"/>
  <c r="J362" i="18" s="1"/>
  <c r="J104" i="18"/>
  <c r="J141" i="18" s="1"/>
  <c r="J178" i="18" s="1"/>
  <c r="J215" i="18" s="1"/>
  <c r="J252" i="18" s="1"/>
  <c r="J289" i="18" s="1"/>
  <c r="J326" i="18" s="1"/>
  <c r="J363" i="18" s="1"/>
  <c r="N48" i="18"/>
  <c r="P48" i="18"/>
  <c r="R48" i="18"/>
  <c r="T48" i="18"/>
  <c r="V48" i="18"/>
  <c r="X48" i="18"/>
  <c r="Z48" i="18"/>
  <c r="AB48" i="18"/>
  <c r="AD48" i="18"/>
  <c r="AF48" i="18"/>
  <c r="AH48" i="18"/>
  <c r="AJ48" i="18"/>
  <c r="AL48" i="18"/>
  <c r="AN48" i="18"/>
  <c r="AP48" i="18"/>
  <c r="AR48" i="18"/>
  <c r="AT48" i="18"/>
  <c r="AV48" i="18"/>
  <c r="AX48" i="18"/>
  <c r="AZ48" i="18"/>
  <c r="N50" i="18"/>
  <c r="P50" i="18"/>
  <c r="R50" i="18"/>
  <c r="T50" i="18"/>
  <c r="V50" i="18"/>
  <c r="X50" i="18"/>
  <c r="Z50" i="18"/>
  <c r="AB50" i="18"/>
  <c r="AD50" i="18"/>
  <c r="AF50" i="18"/>
  <c r="AH50" i="18"/>
  <c r="AJ50" i="18"/>
  <c r="AL50" i="18"/>
  <c r="AN50" i="18"/>
  <c r="AP50" i="18"/>
  <c r="AR50" i="18"/>
  <c r="AT50" i="18"/>
  <c r="AV50" i="18"/>
  <c r="AX50" i="18"/>
  <c r="AZ50" i="18"/>
  <c r="AK51" i="18"/>
  <c r="AM51" i="18"/>
  <c r="AO51" i="18"/>
  <c r="AQ51" i="18"/>
  <c r="AS51" i="18"/>
  <c r="AU51" i="18"/>
  <c r="AW51" i="18"/>
  <c r="AE53" i="18"/>
  <c r="AG53" i="18"/>
  <c r="AI53" i="18"/>
  <c r="AK53" i="18"/>
  <c r="AM53" i="18"/>
  <c r="AO53" i="18"/>
  <c r="AQ53" i="18"/>
  <c r="AS53" i="18"/>
  <c r="AU53" i="18"/>
  <c r="AW53" i="18"/>
  <c r="N54" i="18"/>
  <c r="P54" i="18"/>
  <c r="R54" i="18"/>
  <c r="T54" i="18"/>
  <c r="V54" i="18"/>
  <c r="X54" i="18"/>
  <c r="Z54" i="18"/>
  <c r="AB54" i="18"/>
  <c r="AD54" i="18"/>
  <c r="AF54" i="18"/>
  <c r="AH54" i="18"/>
  <c r="AJ54" i="18"/>
  <c r="AL54" i="18"/>
  <c r="AN54" i="18"/>
  <c r="AP54" i="18"/>
  <c r="AR54" i="18"/>
  <c r="AT54" i="18"/>
  <c r="AV54" i="18"/>
  <c r="AX54" i="18"/>
  <c r="AZ54" i="18"/>
  <c r="W55" i="18"/>
  <c r="Y55" i="18"/>
  <c r="AA55" i="18"/>
  <c r="AC55" i="18"/>
  <c r="AE55" i="18"/>
  <c r="AG55" i="18"/>
  <c r="AI55" i="18"/>
  <c r="AK55" i="18"/>
  <c r="AM55" i="18"/>
  <c r="AO55" i="18"/>
  <c r="AQ55" i="18"/>
  <c r="AS55" i="18"/>
  <c r="AU55" i="18"/>
  <c r="AW55" i="18"/>
  <c r="N56" i="18"/>
  <c r="P56" i="18"/>
  <c r="R56" i="18"/>
  <c r="T56" i="18"/>
  <c r="V56" i="18"/>
  <c r="X56" i="18"/>
  <c r="Z56" i="18"/>
  <c r="AB56" i="18"/>
  <c r="AD56" i="18"/>
  <c r="AF56" i="18"/>
  <c r="AH56" i="18"/>
  <c r="AJ56" i="18"/>
  <c r="AL56" i="18"/>
  <c r="AN56" i="18"/>
  <c r="AP56" i="18"/>
  <c r="AR56" i="18"/>
  <c r="AT56" i="18"/>
  <c r="AV56" i="18"/>
  <c r="AX56" i="18"/>
  <c r="AZ56" i="18"/>
  <c r="J72" i="18"/>
  <c r="J109" i="18" s="1"/>
  <c r="J146" i="18" s="1"/>
  <c r="J183" i="18" s="1"/>
  <c r="J220" i="18" s="1"/>
  <c r="J257" i="18" s="1"/>
  <c r="J294" i="18" s="1"/>
  <c r="J331" i="18" s="1"/>
  <c r="J76" i="18"/>
  <c r="J113" i="18" s="1"/>
  <c r="J150" i="18" s="1"/>
  <c r="J187" i="18" s="1"/>
  <c r="J224" i="18" s="1"/>
  <c r="J261" i="18" s="1"/>
  <c r="J298" i="18" s="1"/>
  <c r="J335" i="18" s="1"/>
  <c r="J78" i="18"/>
  <c r="J115" i="18" s="1"/>
  <c r="J152" i="18" s="1"/>
  <c r="J189" i="18" s="1"/>
  <c r="J226" i="18" s="1"/>
  <c r="J263" i="18" s="1"/>
  <c r="J300" i="18" s="1"/>
  <c r="J337" i="18" s="1"/>
  <c r="J80" i="18"/>
  <c r="J117" i="18" s="1"/>
  <c r="J154" i="18" s="1"/>
  <c r="J191" i="18" s="1"/>
  <c r="J228" i="18" s="1"/>
  <c r="J265" i="18" s="1"/>
  <c r="J302" i="18" s="1"/>
  <c r="J339" i="18" s="1"/>
  <c r="J82" i="18"/>
  <c r="J119" i="18" s="1"/>
  <c r="J156" i="18" s="1"/>
  <c r="J193" i="18" s="1"/>
  <c r="J230" i="18" s="1"/>
  <c r="J267" i="18" s="1"/>
  <c r="J304" i="18" s="1"/>
  <c r="J341" i="18" s="1"/>
  <c r="J84" i="18"/>
  <c r="J121" i="18" s="1"/>
  <c r="J158" i="18" s="1"/>
  <c r="J195" i="18" s="1"/>
  <c r="J232" i="18" s="1"/>
  <c r="J269" i="18" s="1"/>
  <c r="J306" i="18" s="1"/>
  <c r="J343" i="18" s="1"/>
  <c r="J88" i="18"/>
  <c r="J125" i="18" s="1"/>
  <c r="J162" i="18" s="1"/>
  <c r="J199" i="18" s="1"/>
  <c r="J236" i="18" s="1"/>
  <c r="J273" i="18" s="1"/>
  <c r="J310" i="18" s="1"/>
  <c r="J347" i="18" s="1"/>
  <c r="J92" i="18"/>
  <c r="J129" i="18" s="1"/>
  <c r="J166" i="18" s="1"/>
  <c r="J203" i="18" s="1"/>
  <c r="J240" i="18" s="1"/>
  <c r="J277" i="18" s="1"/>
  <c r="J314" i="18" s="1"/>
  <c r="J351" i="18" s="1"/>
  <c r="J94" i="18"/>
  <c r="J131" i="18" s="1"/>
  <c r="J168" i="18" s="1"/>
  <c r="J205" i="18" s="1"/>
  <c r="J242" i="18" s="1"/>
  <c r="J279" i="18" s="1"/>
  <c r="J316" i="18" s="1"/>
  <c r="J353" i="18" s="1"/>
  <c r="J96" i="18"/>
  <c r="J133" i="18" s="1"/>
  <c r="J170" i="18" s="1"/>
  <c r="J207" i="18" s="1"/>
  <c r="J244" i="18" s="1"/>
  <c r="J281" i="18" s="1"/>
  <c r="J318" i="18" s="1"/>
  <c r="J355" i="18" s="1"/>
  <c r="J98" i="18"/>
  <c r="J135" i="18" s="1"/>
  <c r="J172" i="18" s="1"/>
  <c r="J209" i="18" s="1"/>
  <c r="J246" i="18" s="1"/>
  <c r="J283" i="18" s="1"/>
  <c r="J320" i="18" s="1"/>
  <c r="J357" i="18" s="1"/>
  <c r="J100" i="18"/>
  <c r="J137" i="18" s="1"/>
  <c r="J174" i="18" s="1"/>
  <c r="J211" i="18" s="1"/>
  <c r="J248" i="18" s="1"/>
  <c r="J285" i="18" s="1"/>
  <c r="J322" i="18" s="1"/>
  <c r="J359" i="18" s="1"/>
  <c r="AZ65" i="17"/>
  <c r="AX65" i="17"/>
  <c r="AV65" i="17"/>
  <c r="AT65" i="17"/>
  <c r="AR65" i="17"/>
  <c r="AP65" i="17"/>
  <c r="AN65" i="17"/>
  <c r="AL65" i="17"/>
  <c r="AJ65" i="17"/>
  <c r="AH65" i="17"/>
  <c r="AF65" i="17"/>
  <c r="AD65" i="17"/>
  <c r="AB65" i="17"/>
  <c r="Z65" i="17"/>
  <c r="X65" i="17"/>
  <c r="V65" i="17"/>
  <c r="T65" i="17"/>
  <c r="R65" i="17"/>
  <c r="P65" i="17"/>
  <c r="N65" i="17"/>
  <c r="AY65" i="17"/>
  <c r="AW65" i="17"/>
  <c r="AU65" i="17"/>
  <c r="AS65" i="17"/>
  <c r="AQ65" i="17"/>
  <c r="AO65" i="17"/>
  <c r="AM65" i="17"/>
  <c r="AK65" i="17"/>
  <c r="AI65" i="17"/>
  <c r="AG65" i="17"/>
  <c r="AE65" i="17"/>
  <c r="AC65" i="17"/>
  <c r="AA65" i="17"/>
  <c r="Y65" i="17"/>
  <c r="W65" i="17"/>
  <c r="U65" i="17"/>
  <c r="S65" i="17"/>
  <c r="Q65" i="17"/>
  <c r="O65" i="17"/>
  <c r="M65" i="17"/>
  <c r="AZ67" i="17"/>
  <c r="AX67" i="17"/>
  <c r="AV67" i="17"/>
  <c r="AT67" i="17"/>
  <c r="AR67" i="17"/>
  <c r="AP67" i="17"/>
  <c r="AN67" i="17"/>
  <c r="AL67" i="17"/>
  <c r="AJ67" i="17"/>
  <c r="AH67" i="17"/>
  <c r="AF67" i="17"/>
  <c r="AD67" i="17"/>
  <c r="AB67" i="17"/>
  <c r="Z67" i="17"/>
  <c r="X67" i="17"/>
  <c r="V67" i="17"/>
  <c r="T67" i="17"/>
  <c r="R67" i="17"/>
  <c r="P67" i="17"/>
  <c r="N67" i="17"/>
  <c r="AY67" i="17"/>
  <c r="AW67" i="17"/>
  <c r="AU67" i="17"/>
  <c r="AS67" i="17"/>
  <c r="AQ67" i="17"/>
  <c r="AO67" i="17"/>
  <c r="AM67" i="17"/>
  <c r="AK67" i="17"/>
  <c r="AI67" i="17"/>
  <c r="AG67" i="17"/>
  <c r="AE67" i="17"/>
  <c r="AC67" i="17"/>
  <c r="AA67" i="17"/>
  <c r="Y67" i="17"/>
  <c r="W67" i="17"/>
  <c r="U67" i="17"/>
  <c r="S67" i="17"/>
  <c r="Q67" i="17"/>
  <c r="O67" i="17"/>
  <c r="M67" i="17"/>
  <c r="AZ61" i="17"/>
  <c r="AX61" i="17"/>
  <c r="AV61" i="17"/>
  <c r="AT61" i="17"/>
  <c r="AR61" i="17"/>
  <c r="AP61" i="17"/>
  <c r="AN61" i="17"/>
  <c r="AL61" i="17"/>
  <c r="AJ61" i="17"/>
  <c r="AH61" i="17"/>
  <c r="AF61" i="17"/>
  <c r="AD61" i="17"/>
  <c r="AB61" i="17"/>
  <c r="Z61" i="17"/>
  <c r="X61" i="17"/>
  <c r="V61" i="17"/>
  <c r="T61" i="17"/>
  <c r="R61" i="17"/>
  <c r="P61" i="17"/>
  <c r="N61" i="17"/>
  <c r="AY61" i="17"/>
  <c r="AW61" i="17"/>
  <c r="AU61" i="17"/>
  <c r="AS61" i="17"/>
  <c r="AQ61" i="17"/>
  <c r="AO61" i="17"/>
  <c r="AM61" i="17"/>
  <c r="AK61" i="17"/>
  <c r="AI61" i="17"/>
  <c r="AG61" i="17"/>
  <c r="AE61" i="17"/>
  <c r="AC61" i="17"/>
  <c r="AA61" i="17"/>
  <c r="Y61" i="17"/>
  <c r="W61" i="17"/>
  <c r="U61" i="17"/>
  <c r="S61" i="17"/>
  <c r="Q61" i="17"/>
  <c r="O61" i="17"/>
  <c r="M61" i="17"/>
  <c r="AZ63" i="17"/>
  <c r="AX63" i="17"/>
  <c r="AV63" i="17"/>
  <c r="AT63" i="17"/>
  <c r="AR63" i="17"/>
  <c r="AP63" i="17"/>
  <c r="AN63" i="17"/>
  <c r="AL63" i="17"/>
  <c r="AJ63" i="17"/>
  <c r="AH63" i="17"/>
  <c r="AF63" i="17"/>
  <c r="AD63" i="17"/>
  <c r="AB63" i="17"/>
  <c r="Z63" i="17"/>
  <c r="X63" i="17"/>
  <c r="V63" i="17"/>
  <c r="T63" i="17"/>
  <c r="R63" i="17"/>
  <c r="P63" i="17"/>
  <c r="N63" i="17"/>
  <c r="AY63" i="17"/>
  <c r="AW63" i="17"/>
  <c r="AU63" i="17"/>
  <c r="AS63" i="17"/>
  <c r="AQ63" i="17"/>
  <c r="AO63" i="17"/>
  <c r="AM63" i="17"/>
  <c r="AK63" i="17"/>
  <c r="AI63" i="17"/>
  <c r="AG63" i="17"/>
  <c r="AE63" i="17"/>
  <c r="AC63" i="17"/>
  <c r="AA63" i="17"/>
  <c r="Y63" i="17"/>
  <c r="W63" i="17"/>
  <c r="U63" i="17"/>
  <c r="S63" i="17"/>
  <c r="Q63" i="17"/>
  <c r="O63" i="17"/>
  <c r="M63" i="17"/>
  <c r="J102" i="17"/>
  <c r="J139" i="17" s="1"/>
  <c r="J176" i="17" s="1"/>
  <c r="J213" i="17" s="1"/>
  <c r="J250" i="17" s="1"/>
  <c r="J287" i="17" s="1"/>
  <c r="J324" i="17" s="1"/>
  <c r="J361" i="17" s="1"/>
  <c r="N48" i="17"/>
  <c r="P48" i="17"/>
  <c r="R48" i="17"/>
  <c r="T48" i="17"/>
  <c r="V48" i="17"/>
  <c r="X48" i="17"/>
  <c r="Z48" i="17"/>
  <c r="AB48" i="17"/>
  <c r="AD48" i="17"/>
  <c r="AF48" i="17"/>
  <c r="AH48" i="17"/>
  <c r="AJ48" i="17"/>
  <c r="AL48" i="17"/>
  <c r="AN48" i="17"/>
  <c r="AP48" i="17"/>
  <c r="AR48" i="17"/>
  <c r="AT48" i="17"/>
  <c r="AV48" i="17"/>
  <c r="AX48" i="17"/>
  <c r="AZ48" i="17"/>
  <c r="N50" i="17"/>
  <c r="P50" i="17"/>
  <c r="R50" i="17"/>
  <c r="T50" i="17"/>
  <c r="V50" i="17"/>
  <c r="X50" i="17"/>
  <c r="Z50" i="17"/>
  <c r="AB50" i="17"/>
  <c r="AD50" i="17"/>
  <c r="AF50" i="17"/>
  <c r="AH50" i="17"/>
  <c r="AJ50" i="17"/>
  <c r="AL50" i="17"/>
  <c r="AN50" i="17"/>
  <c r="AP50" i="17"/>
  <c r="AR50" i="17"/>
  <c r="AT50" i="17"/>
  <c r="AV50" i="17"/>
  <c r="AX50" i="17"/>
  <c r="AZ50" i="17"/>
  <c r="N54" i="17"/>
  <c r="P54" i="17"/>
  <c r="R54" i="17"/>
  <c r="T54" i="17"/>
  <c r="V54" i="17"/>
  <c r="X54" i="17"/>
  <c r="Z54" i="17"/>
  <c r="AB54" i="17"/>
  <c r="AD54" i="17"/>
  <c r="AF54" i="17"/>
  <c r="AH54" i="17"/>
  <c r="AJ54" i="17"/>
  <c r="AL54" i="17"/>
  <c r="AN54" i="17"/>
  <c r="AP54" i="17"/>
  <c r="AR54" i="17"/>
  <c r="AT54" i="17"/>
  <c r="AV54" i="17"/>
  <c r="AX54" i="17"/>
  <c r="AZ54" i="17"/>
  <c r="N56" i="17"/>
  <c r="P56" i="17"/>
  <c r="R56" i="17"/>
  <c r="T56" i="17"/>
  <c r="V56" i="17"/>
  <c r="X56" i="17"/>
  <c r="Z56" i="17"/>
  <c r="AB56" i="17"/>
  <c r="AD56" i="17"/>
  <c r="AF56" i="17"/>
  <c r="AH56" i="17"/>
  <c r="AJ56" i="17"/>
  <c r="AL56" i="17"/>
  <c r="AN56" i="17"/>
  <c r="AP56" i="17"/>
  <c r="AR56" i="17"/>
  <c r="AT56" i="17"/>
  <c r="AV56" i="17"/>
  <c r="AX56" i="17"/>
  <c r="AZ56" i="17"/>
  <c r="L60" i="17"/>
  <c r="L62" i="17"/>
  <c r="L66" i="17"/>
  <c r="L68" i="17"/>
  <c r="J72" i="17"/>
  <c r="J109" i="17" s="1"/>
  <c r="J146" i="17" s="1"/>
  <c r="J183" i="17" s="1"/>
  <c r="J220" i="17" s="1"/>
  <c r="J257" i="17" s="1"/>
  <c r="J294" i="17" s="1"/>
  <c r="J331" i="17" s="1"/>
  <c r="J74" i="17"/>
  <c r="J111" i="17" s="1"/>
  <c r="J148" i="17" s="1"/>
  <c r="J185" i="17" s="1"/>
  <c r="J222" i="17" s="1"/>
  <c r="J259" i="17" s="1"/>
  <c r="J296" i="17" s="1"/>
  <c r="J333" i="17" s="1"/>
  <c r="J80" i="17"/>
  <c r="J117" i="17" s="1"/>
  <c r="J154" i="17" s="1"/>
  <c r="J191" i="17" s="1"/>
  <c r="J228" i="17" s="1"/>
  <c r="J265" i="17" s="1"/>
  <c r="J302" i="17" s="1"/>
  <c r="J339" i="17" s="1"/>
  <c r="J82" i="17"/>
  <c r="J119" i="17" s="1"/>
  <c r="J156" i="17" s="1"/>
  <c r="J193" i="17" s="1"/>
  <c r="J230" i="17" s="1"/>
  <c r="J267" i="17" s="1"/>
  <c r="J304" i="17" s="1"/>
  <c r="J341" i="17" s="1"/>
  <c r="J86" i="17"/>
  <c r="J123" i="17" s="1"/>
  <c r="J160" i="17" s="1"/>
  <c r="J197" i="17" s="1"/>
  <c r="J234" i="17" s="1"/>
  <c r="J271" i="17" s="1"/>
  <c r="J308" i="17" s="1"/>
  <c r="J345" i="17" s="1"/>
  <c r="J88" i="17"/>
  <c r="J125" i="17" s="1"/>
  <c r="J162" i="17" s="1"/>
  <c r="J199" i="17" s="1"/>
  <c r="J236" i="17" s="1"/>
  <c r="J273" i="17" s="1"/>
  <c r="J310" i="17" s="1"/>
  <c r="J347" i="17" s="1"/>
  <c r="J92" i="17"/>
  <c r="J129" i="17" s="1"/>
  <c r="J166" i="17" s="1"/>
  <c r="J203" i="17" s="1"/>
  <c r="J240" i="17" s="1"/>
  <c r="J277" i="17" s="1"/>
  <c r="J314" i="17" s="1"/>
  <c r="J351" i="17" s="1"/>
  <c r="J96" i="17"/>
  <c r="J133" i="17" s="1"/>
  <c r="J170" i="17" s="1"/>
  <c r="J207" i="17" s="1"/>
  <c r="J244" i="17" s="1"/>
  <c r="J281" i="17" s="1"/>
  <c r="J318" i="17" s="1"/>
  <c r="J355" i="17" s="1"/>
  <c r="J100" i="17"/>
  <c r="J137" i="17" s="1"/>
  <c r="J174" i="17" s="1"/>
  <c r="J211" i="17" s="1"/>
  <c r="J248" i="17" s="1"/>
  <c r="J285" i="17" s="1"/>
  <c r="J322" i="17" s="1"/>
  <c r="J359" i="17" s="1"/>
  <c r="M48" i="17"/>
  <c r="O48" i="17"/>
  <c r="Q48" i="17"/>
  <c r="S48" i="17"/>
  <c r="U48" i="17"/>
  <c r="W48" i="17"/>
  <c r="Y48" i="17"/>
  <c r="AA48" i="17"/>
  <c r="AC48" i="17"/>
  <c r="AE48" i="17"/>
  <c r="AG48" i="17"/>
  <c r="AI48" i="17"/>
  <c r="AK48" i="17"/>
  <c r="AM48" i="17"/>
  <c r="AO48" i="17"/>
  <c r="AQ48" i="17"/>
  <c r="AS48" i="17"/>
  <c r="AU48" i="17"/>
  <c r="AW48" i="17"/>
  <c r="N49" i="17"/>
  <c r="P49" i="17"/>
  <c r="R49" i="17"/>
  <c r="T49" i="17"/>
  <c r="V49" i="17"/>
  <c r="X49" i="17"/>
  <c r="Z49" i="17"/>
  <c r="AB49" i="17"/>
  <c r="AD49" i="17"/>
  <c r="AF49" i="17"/>
  <c r="AH49" i="17"/>
  <c r="AJ49" i="17"/>
  <c r="AL49" i="17"/>
  <c r="AN49" i="17"/>
  <c r="AP49" i="17"/>
  <c r="AR49" i="17"/>
  <c r="AT49" i="17"/>
  <c r="AV49" i="17"/>
  <c r="AX49" i="17"/>
  <c r="AZ49" i="17"/>
  <c r="M50" i="17"/>
  <c r="O50" i="17"/>
  <c r="Q50" i="17"/>
  <c r="S50" i="17"/>
  <c r="U50" i="17"/>
  <c r="W50" i="17"/>
  <c r="Y50" i="17"/>
  <c r="AA50" i="17"/>
  <c r="AC50" i="17"/>
  <c r="AE50" i="17"/>
  <c r="AG50" i="17"/>
  <c r="AI50" i="17"/>
  <c r="AK50" i="17"/>
  <c r="AM50" i="17"/>
  <c r="AO50" i="17"/>
  <c r="AQ50" i="17"/>
  <c r="AS50" i="17"/>
  <c r="AU50" i="17"/>
  <c r="AW50" i="17"/>
  <c r="N51" i="17"/>
  <c r="P51" i="17"/>
  <c r="R51" i="17"/>
  <c r="T51" i="17"/>
  <c r="V51" i="17"/>
  <c r="X51" i="17"/>
  <c r="Z51" i="17"/>
  <c r="AB51" i="17"/>
  <c r="AD51" i="17"/>
  <c r="AF51" i="17"/>
  <c r="AH51" i="17"/>
  <c r="AJ51" i="17"/>
  <c r="AL51" i="17"/>
  <c r="AN51" i="17"/>
  <c r="AP51" i="17"/>
  <c r="AR51" i="17"/>
  <c r="AT51" i="17"/>
  <c r="AV51" i="17"/>
  <c r="AX51" i="17"/>
  <c r="AZ51" i="17"/>
  <c r="N53" i="17"/>
  <c r="P53" i="17"/>
  <c r="R53" i="17"/>
  <c r="T53" i="17"/>
  <c r="V53" i="17"/>
  <c r="X53" i="17"/>
  <c r="Z53" i="17"/>
  <c r="AB53" i="17"/>
  <c r="AD53" i="17"/>
  <c r="AF53" i="17"/>
  <c r="AH53" i="17"/>
  <c r="AJ53" i="17"/>
  <c r="AL53" i="17"/>
  <c r="AN53" i="17"/>
  <c r="AP53" i="17"/>
  <c r="AR53" i="17"/>
  <c r="AT53" i="17"/>
  <c r="AV53" i="17"/>
  <c r="AX53" i="17"/>
  <c r="AZ53" i="17"/>
  <c r="M54" i="17"/>
  <c r="O54" i="17"/>
  <c r="Q54" i="17"/>
  <c r="S54" i="17"/>
  <c r="U54" i="17"/>
  <c r="W54" i="17"/>
  <c r="Y54" i="17"/>
  <c r="AA54" i="17"/>
  <c r="AC54" i="17"/>
  <c r="AE54" i="17"/>
  <c r="AG54" i="17"/>
  <c r="AI54" i="17"/>
  <c r="AK54" i="17"/>
  <c r="AM54" i="17"/>
  <c r="AO54" i="17"/>
  <c r="AQ54" i="17"/>
  <c r="AS54" i="17"/>
  <c r="AU54" i="17"/>
  <c r="AW54" i="17"/>
  <c r="N55" i="17"/>
  <c r="P55" i="17"/>
  <c r="R55" i="17"/>
  <c r="T55" i="17"/>
  <c r="V55" i="17"/>
  <c r="X55" i="17"/>
  <c r="Z55" i="17"/>
  <c r="AB55" i="17"/>
  <c r="AD55" i="17"/>
  <c r="AF55" i="17"/>
  <c r="AH55" i="17"/>
  <c r="AJ55" i="17"/>
  <c r="AL55" i="17"/>
  <c r="AN55" i="17"/>
  <c r="AP55" i="17"/>
  <c r="AR55" i="17"/>
  <c r="AT55" i="17"/>
  <c r="AV55" i="17"/>
  <c r="AX55" i="17"/>
  <c r="AZ55" i="17"/>
  <c r="M56" i="17"/>
  <c r="O56" i="17"/>
  <c r="Q56" i="17"/>
  <c r="S56" i="17"/>
  <c r="U56" i="17"/>
  <c r="W56" i="17"/>
  <c r="Y56" i="17"/>
  <c r="AA56" i="17"/>
  <c r="AC56" i="17"/>
  <c r="AE56" i="17"/>
  <c r="AG56" i="17"/>
  <c r="AI56" i="17"/>
  <c r="AK56" i="17"/>
  <c r="AM56" i="17"/>
  <c r="AO56" i="17"/>
  <c r="AQ56" i="17"/>
  <c r="AS56" i="17"/>
  <c r="AU56" i="17"/>
  <c r="AW56" i="17"/>
  <c r="J75" i="17"/>
  <c r="J112" i="17" s="1"/>
  <c r="J149" i="17" s="1"/>
  <c r="J186" i="17" s="1"/>
  <c r="J223" i="17" s="1"/>
  <c r="J260" i="17" s="1"/>
  <c r="J297" i="17" s="1"/>
  <c r="J334" i="17" s="1"/>
  <c r="J77" i="17"/>
  <c r="J114" i="17" s="1"/>
  <c r="J151" i="17" s="1"/>
  <c r="J188" i="17" s="1"/>
  <c r="J225" i="17" s="1"/>
  <c r="J262" i="17" s="1"/>
  <c r="J299" i="17" s="1"/>
  <c r="J336" i="17" s="1"/>
  <c r="J79" i="17"/>
  <c r="J116" i="17" s="1"/>
  <c r="J153" i="17" s="1"/>
  <c r="J190" i="17" s="1"/>
  <c r="J227" i="17" s="1"/>
  <c r="J264" i="17" s="1"/>
  <c r="J301" i="17" s="1"/>
  <c r="J338" i="17" s="1"/>
  <c r="J85" i="17"/>
  <c r="J122" i="17" s="1"/>
  <c r="J159" i="17" s="1"/>
  <c r="J196" i="17" s="1"/>
  <c r="J233" i="17" s="1"/>
  <c r="J270" i="17" s="1"/>
  <c r="J307" i="17" s="1"/>
  <c r="J344" i="17" s="1"/>
  <c r="J87" i="17"/>
  <c r="J124" i="17" s="1"/>
  <c r="J161" i="17" s="1"/>
  <c r="J198" i="17" s="1"/>
  <c r="J235" i="17" s="1"/>
  <c r="J272" i="17" s="1"/>
  <c r="J309" i="17" s="1"/>
  <c r="J346" i="17" s="1"/>
  <c r="J91" i="17"/>
  <c r="J128" i="17" s="1"/>
  <c r="J165" i="17" s="1"/>
  <c r="J202" i="17" s="1"/>
  <c r="J239" i="17" s="1"/>
  <c r="J276" i="17" s="1"/>
  <c r="J313" i="17" s="1"/>
  <c r="J350" i="17" s="1"/>
  <c r="J93" i="17"/>
  <c r="J130" i="17" s="1"/>
  <c r="J167" i="17" s="1"/>
  <c r="J204" i="17" s="1"/>
  <c r="J241" i="17" s="1"/>
  <c r="J278" i="17" s="1"/>
  <c r="J315" i="17" s="1"/>
  <c r="J352" i="17" s="1"/>
  <c r="J95" i="17"/>
  <c r="J132" i="17" s="1"/>
  <c r="J169" i="17" s="1"/>
  <c r="J206" i="17" s="1"/>
  <c r="J243" i="17" s="1"/>
  <c r="J280" i="17" s="1"/>
  <c r="J317" i="17" s="1"/>
  <c r="J354" i="17" s="1"/>
  <c r="J99" i="17"/>
  <c r="J136" i="17" s="1"/>
  <c r="J173" i="17" s="1"/>
  <c r="J210" i="17" s="1"/>
  <c r="J247" i="17" s="1"/>
  <c r="J284" i="17" s="1"/>
  <c r="J321" i="17" s="1"/>
  <c r="J358" i="17" s="1"/>
  <c r="J103" i="17"/>
  <c r="J140" i="17" s="1"/>
  <c r="J177" i="17" s="1"/>
  <c r="J214" i="17" s="1"/>
  <c r="J251" i="17" s="1"/>
  <c r="J288" i="17" s="1"/>
  <c r="J325" i="17" s="1"/>
  <c r="J362" i="17" s="1"/>
  <c r="AZ61" i="16"/>
  <c r="AX61" i="16"/>
  <c r="AV61" i="16"/>
  <c r="AT61" i="16"/>
  <c r="AR61" i="16"/>
  <c r="AP61" i="16"/>
  <c r="AN61" i="16"/>
  <c r="AL61" i="16"/>
  <c r="AJ61" i="16"/>
  <c r="AH61" i="16"/>
  <c r="AF61" i="16"/>
  <c r="AD61" i="16"/>
  <c r="AB61" i="16"/>
  <c r="Z61" i="16"/>
  <c r="X61" i="16"/>
  <c r="V61" i="16"/>
  <c r="T61" i="16"/>
  <c r="R61" i="16"/>
  <c r="P61" i="16"/>
  <c r="N61" i="16"/>
  <c r="AY61" i="16"/>
  <c r="AW61" i="16"/>
  <c r="AU61" i="16"/>
  <c r="AS61" i="16"/>
  <c r="AQ61" i="16"/>
  <c r="AO61" i="16"/>
  <c r="AM61" i="16"/>
  <c r="AK61" i="16"/>
  <c r="AI61" i="16"/>
  <c r="AG61" i="16"/>
  <c r="AE61" i="16"/>
  <c r="AC61" i="16"/>
  <c r="AA61" i="16"/>
  <c r="Y61" i="16"/>
  <c r="W61" i="16"/>
  <c r="U61" i="16"/>
  <c r="S61" i="16"/>
  <c r="Q61" i="16"/>
  <c r="O61" i="16"/>
  <c r="M61" i="16"/>
  <c r="AZ63" i="16"/>
  <c r="AX63" i="16"/>
  <c r="AV63" i="16"/>
  <c r="AT63" i="16"/>
  <c r="AR63" i="16"/>
  <c r="AP63" i="16"/>
  <c r="AN63" i="16"/>
  <c r="AL63" i="16"/>
  <c r="AJ63" i="16"/>
  <c r="AH63" i="16"/>
  <c r="AF63" i="16"/>
  <c r="AD63" i="16"/>
  <c r="AB63" i="16"/>
  <c r="Z63" i="16"/>
  <c r="X63" i="16"/>
  <c r="V63" i="16"/>
  <c r="T63" i="16"/>
  <c r="R63" i="16"/>
  <c r="P63" i="16"/>
  <c r="N63" i="16"/>
  <c r="AY63" i="16"/>
  <c r="AW63" i="16"/>
  <c r="AU63" i="16"/>
  <c r="AS63" i="16"/>
  <c r="AQ63" i="16"/>
  <c r="AO63" i="16"/>
  <c r="AM63" i="16"/>
  <c r="AK63" i="16"/>
  <c r="AI63" i="16"/>
  <c r="AG63" i="16"/>
  <c r="AE63" i="16"/>
  <c r="AC63" i="16"/>
  <c r="AA63" i="16"/>
  <c r="Y63" i="16"/>
  <c r="W63" i="16"/>
  <c r="U63" i="16"/>
  <c r="S63" i="16"/>
  <c r="Q63" i="16"/>
  <c r="O63" i="16"/>
  <c r="M63" i="16"/>
  <c r="AZ67" i="16"/>
  <c r="AX67" i="16"/>
  <c r="AV67" i="16"/>
  <c r="AT67" i="16"/>
  <c r="AR67" i="16"/>
  <c r="AP67" i="16"/>
  <c r="AN67" i="16"/>
  <c r="AL67" i="16"/>
  <c r="AJ67" i="16"/>
  <c r="AH67" i="16"/>
  <c r="AF67" i="16"/>
  <c r="AD67" i="16"/>
  <c r="AB67" i="16"/>
  <c r="Z67" i="16"/>
  <c r="X67" i="16"/>
  <c r="V67" i="16"/>
  <c r="T67" i="16"/>
  <c r="R67" i="16"/>
  <c r="P67" i="16"/>
  <c r="N67" i="16"/>
  <c r="AY67" i="16"/>
  <c r="AW67" i="16"/>
  <c r="AU67" i="16"/>
  <c r="AS67" i="16"/>
  <c r="AQ67" i="16"/>
  <c r="AO67" i="16"/>
  <c r="AM67" i="16"/>
  <c r="AK67" i="16"/>
  <c r="AI67" i="16"/>
  <c r="AG67" i="16"/>
  <c r="AE67" i="16"/>
  <c r="AC67" i="16"/>
  <c r="AA67" i="16"/>
  <c r="Y67" i="16"/>
  <c r="W67" i="16"/>
  <c r="U67" i="16"/>
  <c r="S67" i="16"/>
  <c r="Q67" i="16"/>
  <c r="O67" i="16"/>
  <c r="M67" i="16"/>
  <c r="AZ65" i="16"/>
  <c r="AX65" i="16"/>
  <c r="AV65" i="16"/>
  <c r="AT65" i="16"/>
  <c r="AR65" i="16"/>
  <c r="AP65" i="16"/>
  <c r="AN65" i="16"/>
  <c r="AL65" i="16"/>
  <c r="AJ65" i="16"/>
  <c r="AH65" i="16"/>
  <c r="AF65" i="16"/>
  <c r="AD65" i="16"/>
  <c r="AB65" i="16"/>
  <c r="Z65" i="16"/>
  <c r="X65" i="16"/>
  <c r="V65" i="16"/>
  <c r="T65" i="16"/>
  <c r="R65" i="16"/>
  <c r="P65" i="16"/>
  <c r="N65" i="16"/>
  <c r="AY65" i="16"/>
  <c r="AW65" i="16"/>
  <c r="AU65" i="16"/>
  <c r="AS65" i="16"/>
  <c r="AQ65" i="16"/>
  <c r="AO65" i="16"/>
  <c r="AM65" i="16"/>
  <c r="AK65" i="16"/>
  <c r="AI65" i="16"/>
  <c r="AG65" i="16"/>
  <c r="AE65" i="16"/>
  <c r="AC65" i="16"/>
  <c r="AA65" i="16"/>
  <c r="Y65" i="16"/>
  <c r="W65" i="16"/>
  <c r="U65" i="16"/>
  <c r="S65" i="16"/>
  <c r="Q65" i="16"/>
  <c r="O65" i="16"/>
  <c r="M65" i="16"/>
  <c r="J102" i="16"/>
  <c r="J139" i="16" s="1"/>
  <c r="J176" i="16" s="1"/>
  <c r="J213" i="16" s="1"/>
  <c r="J250" i="16" s="1"/>
  <c r="J287" i="16" s="1"/>
  <c r="J324" i="16" s="1"/>
  <c r="J361" i="16" s="1"/>
  <c r="J103" i="16"/>
  <c r="J140" i="16" s="1"/>
  <c r="J177" i="16" s="1"/>
  <c r="J214" i="16" s="1"/>
  <c r="J251" i="16" s="1"/>
  <c r="J288" i="16" s="1"/>
  <c r="J325" i="16" s="1"/>
  <c r="J362" i="16" s="1"/>
  <c r="J104" i="16"/>
  <c r="J141" i="16" s="1"/>
  <c r="J178" i="16" s="1"/>
  <c r="J215" i="16" s="1"/>
  <c r="J252" i="16" s="1"/>
  <c r="J289" i="16" s="1"/>
  <c r="J326" i="16" s="1"/>
  <c r="J363" i="16" s="1"/>
  <c r="N48" i="16"/>
  <c r="P48" i="16"/>
  <c r="R48" i="16"/>
  <c r="T48" i="16"/>
  <c r="V48" i="16"/>
  <c r="X48" i="16"/>
  <c r="Z48" i="16"/>
  <c r="AB48" i="16"/>
  <c r="AD48" i="16"/>
  <c r="AF48" i="16"/>
  <c r="AH48" i="16"/>
  <c r="AJ48" i="16"/>
  <c r="AL48" i="16"/>
  <c r="AN48" i="16"/>
  <c r="AP48" i="16"/>
  <c r="AR48" i="16"/>
  <c r="AT48" i="16"/>
  <c r="AV48" i="16"/>
  <c r="AX48" i="16"/>
  <c r="AZ48" i="16"/>
  <c r="Q49" i="16"/>
  <c r="S49" i="16"/>
  <c r="U49" i="16"/>
  <c r="W49" i="16"/>
  <c r="Y49" i="16"/>
  <c r="AA49" i="16"/>
  <c r="AC49" i="16"/>
  <c r="AE49" i="16"/>
  <c r="AG49" i="16"/>
  <c r="AI49" i="16"/>
  <c r="AK49" i="16"/>
  <c r="AM49" i="16"/>
  <c r="AO49" i="16"/>
  <c r="AQ49" i="16"/>
  <c r="AS49" i="16"/>
  <c r="AU49" i="16"/>
  <c r="AW49" i="16"/>
  <c r="AY49" i="16"/>
  <c r="N50" i="16"/>
  <c r="P50" i="16"/>
  <c r="R50" i="16"/>
  <c r="T50" i="16"/>
  <c r="V50" i="16"/>
  <c r="X50" i="16"/>
  <c r="Z50" i="16"/>
  <c r="AB50" i="16"/>
  <c r="AD50" i="16"/>
  <c r="AF50" i="16"/>
  <c r="AH50" i="16"/>
  <c r="AJ50" i="16"/>
  <c r="AL50" i="16"/>
  <c r="AN50" i="16"/>
  <c r="AP50" i="16"/>
  <c r="AR50" i="16"/>
  <c r="AT50" i="16"/>
  <c r="AV50" i="16"/>
  <c r="AX50" i="16"/>
  <c r="AZ50" i="16"/>
  <c r="M51" i="16"/>
  <c r="O51" i="16"/>
  <c r="Q51" i="16"/>
  <c r="S51" i="16"/>
  <c r="U51" i="16"/>
  <c r="W51" i="16"/>
  <c r="Y51" i="16"/>
  <c r="AA51" i="16"/>
  <c r="AC51" i="16"/>
  <c r="AE51" i="16"/>
  <c r="AG51" i="16"/>
  <c r="AI51" i="16"/>
  <c r="AK51" i="16"/>
  <c r="AM51" i="16"/>
  <c r="AO51" i="16"/>
  <c r="AQ51" i="16"/>
  <c r="AS51" i="16"/>
  <c r="AU51" i="16"/>
  <c r="AW51" i="16"/>
  <c r="AY51" i="16"/>
  <c r="O53" i="16"/>
  <c r="Q53" i="16"/>
  <c r="S53" i="16"/>
  <c r="U53" i="16"/>
  <c r="W53" i="16"/>
  <c r="Y53" i="16"/>
  <c r="AA53" i="16"/>
  <c r="AC53" i="16"/>
  <c r="AE53" i="16"/>
  <c r="AG53" i="16"/>
  <c r="AI53" i="16"/>
  <c r="AK53" i="16"/>
  <c r="AM53" i="16"/>
  <c r="AO53" i="16"/>
  <c r="AQ53" i="16"/>
  <c r="AS53" i="16"/>
  <c r="AU53" i="16"/>
  <c r="AW53" i="16"/>
  <c r="AY53" i="16"/>
  <c r="N54" i="16"/>
  <c r="P54" i="16"/>
  <c r="R54" i="16"/>
  <c r="T54" i="16"/>
  <c r="V54" i="16"/>
  <c r="X54" i="16"/>
  <c r="Z54" i="16"/>
  <c r="AB54" i="16"/>
  <c r="AD54" i="16"/>
  <c r="AF54" i="16"/>
  <c r="AH54" i="16"/>
  <c r="AJ54" i="16"/>
  <c r="AL54" i="16"/>
  <c r="AN54" i="16"/>
  <c r="AP54" i="16"/>
  <c r="AR54" i="16"/>
  <c r="AT54" i="16"/>
  <c r="AV54" i="16"/>
  <c r="AX54" i="16"/>
  <c r="AZ54" i="16"/>
  <c r="O55" i="16"/>
  <c r="Q55" i="16"/>
  <c r="S55" i="16"/>
  <c r="U55" i="16"/>
  <c r="W55" i="16"/>
  <c r="Y55" i="16"/>
  <c r="AA55" i="16"/>
  <c r="AC55" i="16"/>
  <c r="AE55" i="16"/>
  <c r="AG55" i="16"/>
  <c r="AI55" i="16"/>
  <c r="AK55" i="16"/>
  <c r="AM55" i="16"/>
  <c r="AO55" i="16"/>
  <c r="AQ55" i="16"/>
  <c r="AS55" i="16"/>
  <c r="AU55" i="16"/>
  <c r="AW55" i="16"/>
  <c r="AY55" i="16"/>
  <c r="N56" i="16"/>
  <c r="P56" i="16"/>
  <c r="R56" i="16"/>
  <c r="T56" i="16"/>
  <c r="V56" i="16"/>
  <c r="X56" i="16"/>
  <c r="Z56" i="16"/>
  <c r="AB56" i="16"/>
  <c r="AD56" i="16"/>
  <c r="AF56" i="16"/>
  <c r="AH56" i="16"/>
  <c r="AJ56" i="16"/>
  <c r="AL56" i="16"/>
  <c r="AN56" i="16"/>
  <c r="AP56" i="16"/>
  <c r="AR56" i="16"/>
  <c r="AT56" i="16"/>
  <c r="AV56" i="16"/>
  <c r="AX56" i="16"/>
  <c r="AZ56" i="16"/>
  <c r="L60" i="16"/>
  <c r="L62" i="16"/>
  <c r="L66" i="16"/>
  <c r="L68" i="16"/>
  <c r="J74" i="16"/>
  <c r="J111" i="16" s="1"/>
  <c r="J148" i="16" s="1"/>
  <c r="J185" i="16" s="1"/>
  <c r="J222" i="16" s="1"/>
  <c r="J259" i="16" s="1"/>
  <c r="J296" i="16" s="1"/>
  <c r="J333" i="16" s="1"/>
  <c r="J78" i="16"/>
  <c r="J115" i="16" s="1"/>
  <c r="J152" i="16" s="1"/>
  <c r="J189" i="16" s="1"/>
  <c r="J226" i="16" s="1"/>
  <c r="J263" i="16" s="1"/>
  <c r="J300" i="16" s="1"/>
  <c r="J337" i="16" s="1"/>
  <c r="J80" i="16"/>
  <c r="J117" i="16" s="1"/>
  <c r="J154" i="16" s="1"/>
  <c r="J191" i="16" s="1"/>
  <c r="J228" i="16" s="1"/>
  <c r="J265" i="16" s="1"/>
  <c r="J302" i="16" s="1"/>
  <c r="J339" i="16" s="1"/>
  <c r="J82" i="16"/>
  <c r="J119" i="16" s="1"/>
  <c r="J156" i="16" s="1"/>
  <c r="J193" i="16" s="1"/>
  <c r="J230" i="16" s="1"/>
  <c r="J267" i="16" s="1"/>
  <c r="J304" i="16" s="1"/>
  <c r="J341" i="16" s="1"/>
  <c r="J94" i="16"/>
  <c r="J131" i="16" s="1"/>
  <c r="J168" i="16" s="1"/>
  <c r="J205" i="16" s="1"/>
  <c r="J242" i="16" s="1"/>
  <c r="J279" i="16" s="1"/>
  <c r="J316" i="16" s="1"/>
  <c r="J353" i="16" s="1"/>
  <c r="J96" i="16"/>
  <c r="J133" i="16" s="1"/>
  <c r="J170" i="16" s="1"/>
  <c r="J207" i="16" s="1"/>
  <c r="J244" i="16" s="1"/>
  <c r="J281" i="16" s="1"/>
  <c r="J318" i="16" s="1"/>
  <c r="J355" i="16" s="1"/>
  <c r="J98" i="16"/>
  <c r="J135" i="16" s="1"/>
  <c r="J172" i="16" s="1"/>
  <c r="J209" i="16" s="1"/>
  <c r="J246" i="16" s="1"/>
  <c r="J283" i="16" s="1"/>
  <c r="J320" i="16" s="1"/>
  <c r="J357" i="16" s="1"/>
  <c r="M48" i="16"/>
  <c r="O48" i="16"/>
  <c r="Q48" i="16"/>
  <c r="S48" i="16"/>
  <c r="U48" i="16"/>
  <c r="W48" i="16"/>
  <c r="Y48" i="16"/>
  <c r="AA48" i="16"/>
  <c r="AC48" i="16"/>
  <c r="AE48" i="16"/>
  <c r="AG48" i="16"/>
  <c r="AI48" i="16"/>
  <c r="AK48" i="16"/>
  <c r="AM48" i="16"/>
  <c r="AO48" i="16"/>
  <c r="AQ48" i="16"/>
  <c r="AS48" i="16"/>
  <c r="AU48" i="16"/>
  <c r="AW48" i="16"/>
  <c r="N49" i="16"/>
  <c r="P49" i="16"/>
  <c r="R49" i="16"/>
  <c r="T49" i="16"/>
  <c r="V49" i="16"/>
  <c r="X49" i="16"/>
  <c r="Z49" i="16"/>
  <c r="AB49" i="16"/>
  <c r="AD49" i="16"/>
  <c r="AF49" i="16"/>
  <c r="AH49" i="16"/>
  <c r="AJ49" i="16"/>
  <c r="AL49" i="16"/>
  <c r="AN49" i="16"/>
  <c r="AP49" i="16"/>
  <c r="AR49" i="16"/>
  <c r="AT49" i="16"/>
  <c r="AV49" i="16"/>
  <c r="AX49" i="16"/>
  <c r="AZ49" i="16"/>
  <c r="M50" i="16"/>
  <c r="O50" i="16"/>
  <c r="Q50" i="16"/>
  <c r="S50" i="16"/>
  <c r="U50" i="16"/>
  <c r="W50" i="16"/>
  <c r="Y50" i="16"/>
  <c r="AA50" i="16"/>
  <c r="AC50" i="16"/>
  <c r="AE50" i="16"/>
  <c r="AG50" i="16"/>
  <c r="AI50" i="16"/>
  <c r="AK50" i="16"/>
  <c r="AM50" i="16"/>
  <c r="AO50" i="16"/>
  <c r="AQ50" i="16"/>
  <c r="AS50" i="16"/>
  <c r="AU50" i="16"/>
  <c r="AW50" i="16"/>
  <c r="N51" i="16"/>
  <c r="P51" i="16"/>
  <c r="R51" i="16"/>
  <c r="T51" i="16"/>
  <c r="V51" i="16"/>
  <c r="X51" i="16"/>
  <c r="Z51" i="16"/>
  <c r="AB51" i="16"/>
  <c r="AD51" i="16"/>
  <c r="AF51" i="16"/>
  <c r="AH51" i="16"/>
  <c r="AJ51" i="16"/>
  <c r="AL51" i="16"/>
  <c r="AN51" i="16"/>
  <c r="AP51" i="16"/>
  <c r="AR51" i="16"/>
  <c r="AT51" i="16"/>
  <c r="AV51" i="16"/>
  <c r="AX51" i="16"/>
  <c r="AZ51" i="16"/>
  <c r="N53" i="16"/>
  <c r="P53" i="16"/>
  <c r="R53" i="16"/>
  <c r="T53" i="16"/>
  <c r="V53" i="16"/>
  <c r="X53" i="16"/>
  <c r="Z53" i="16"/>
  <c r="AB53" i="16"/>
  <c r="AD53" i="16"/>
  <c r="AF53" i="16"/>
  <c r="AH53" i="16"/>
  <c r="AJ53" i="16"/>
  <c r="AL53" i="16"/>
  <c r="AN53" i="16"/>
  <c r="AP53" i="16"/>
  <c r="AR53" i="16"/>
  <c r="AT53" i="16"/>
  <c r="AV53" i="16"/>
  <c r="AX53" i="16"/>
  <c r="AZ53" i="16"/>
  <c r="M54" i="16"/>
  <c r="O54" i="16"/>
  <c r="Q54" i="16"/>
  <c r="S54" i="16"/>
  <c r="U54" i="16"/>
  <c r="W54" i="16"/>
  <c r="Y54" i="16"/>
  <c r="AA54" i="16"/>
  <c r="AC54" i="16"/>
  <c r="AE54" i="16"/>
  <c r="AG54" i="16"/>
  <c r="AI54" i="16"/>
  <c r="AK54" i="16"/>
  <c r="AM54" i="16"/>
  <c r="AO54" i="16"/>
  <c r="AQ54" i="16"/>
  <c r="AS54" i="16"/>
  <c r="AU54" i="16"/>
  <c r="AW54" i="16"/>
  <c r="N55" i="16"/>
  <c r="P55" i="16"/>
  <c r="R55" i="16"/>
  <c r="T55" i="16"/>
  <c r="V55" i="16"/>
  <c r="X55" i="16"/>
  <c r="Z55" i="16"/>
  <c r="AB55" i="16"/>
  <c r="AD55" i="16"/>
  <c r="AF55" i="16"/>
  <c r="AH55" i="16"/>
  <c r="AJ55" i="16"/>
  <c r="AL55" i="16"/>
  <c r="AN55" i="16"/>
  <c r="AP55" i="16"/>
  <c r="AR55" i="16"/>
  <c r="AT55" i="16"/>
  <c r="AV55" i="16"/>
  <c r="AX55" i="16"/>
  <c r="AZ55" i="16"/>
  <c r="M56" i="16"/>
  <c r="O56" i="16"/>
  <c r="Q56" i="16"/>
  <c r="S56" i="16"/>
  <c r="U56" i="16"/>
  <c r="W56" i="16"/>
  <c r="Y56" i="16"/>
  <c r="AA56" i="16"/>
  <c r="AC56" i="16"/>
  <c r="AE56" i="16"/>
  <c r="AG56" i="16"/>
  <c r="AI56" i="16"/>
  <c r="AK56" i="16"/>
  <c r="AM56" i="16"/>
  <c r="AO56" i="16"/>
  <c r="AQ56" i="16"/>
  <c r="AS56" i="16"/>
  <c r="AU56" i="16"/>
  <c r="AW56" i="16"/>
  <c r="J73" i="16"/>
  <c r="J110" i="16" s="1"/>
  <c r="J147" i="16" s="1"/>
  <c r="J184" i="16" s="1"/>
  <c r="J221" i="16" s="1"/>
  <c r="J258" i="16" s="1"/>
  <c r="J295" i="16" s="1"/>
  <c r="J332" i="16" s="1"/>
  <c r="J75" i="16"/>
  <c r="J112" i="16" s="1"/>
  <c r="J149" i="16" s="1"/>
  <c r="J186" i="16" s="1"/>
  <c r="J223" i="16" s="1"/>
  <c r="J260" i="16" s="1"/>
  <c r="J297" i="16" s="1"/>
  <c r="J334" i="16" s="1"/>
  <c r="J77" i="16"/>
  <c r="J114" i="16" s="1"/>
  <c r="J151" i="16" s="1"/>
  <c r="J188" i="16" s="1"/>
  <c r="J225" i="16" s="1"/>
  <c r="J262" i="16" s="1"/>
  <c r="J299" i="16" s="1"/>
  <c r="J336" i="16" s="1"/>
  <c r="J81" i="16"/>
  <c r="J118" i="16" s="1"/>
  <c r="J155" i="16" s="1"/>
  <c r="J192" i="16" s="1"/>
  <c r="J229" i="16" s="1"/>
  <c r="J266" i="16" s="1"/>
  <c r="J303" i="16" s="1"/>
  <c r="J340" i="16" s="1"/>
  <c r="J85" i="16"/>
  <c r="J122" i="16" s="1"/>
  <c r="J159" i="16" s="1"/>
  <c r="J196" i="16" s="1"/>
  <c r="J233" i="16" s="1"/>
  <c r="J270" i="16" s="1"/>
  <c r="J307" i="16" s="1"/>
  <c r="J344" i="16" s="1"/>
  <c r="J87" i="16"/>
  <c r="J124" i="16" s="1"/>
  <c r="J161" i="16" s="1"/>
  <c r="J198" i="16" s="1"/>
  <c r="J235" i="16" s="1"/>
  <c r="J272" i="16" s="1"/>
  <c r="J309" i="16" s="1"/>
  <c r="J346" i="16" s="1"/>
  <c r="J89" i="16"/>
  <c r="J126" i="16" s="1"/>
  <c r="J163" i="16" s="1"/>
  <c r="J200" i="16" s="1"/>
  <c r="J237" i="16" s="1"/>
  <c r="J274" i="16" s="1"/>
  <c r="J311" i="16" s="1"/>
  <c r="J348" i="16" s="1"/>
  <c r="J91" i="16"/>
  <c r="J128" i="16" s="1"/>
  <c r="J165" i="16" s="1"/>
  <c r="J202" i="16" s="1"/>
  <c r="J239" i="16" s="1"/>
  <c r="J276" i="16" s="1"/>
  <c r="J313" i="16" s="1"/>
  <c r="J350" i="16" s="1"/>
  <c r="J93" i="16"/>
  <c r="J130" i="16" s="1"/>
  <c r="J167" i="16" s="1"/>
  <c r="J204" i="16" s="1"/>
  <c r="J241" i="16" s="1"/>
  <c r="J278" i="16" s="1"/>
  <c r="J315" i="16" s="1"/>
  <c r="J352" i="16" s="1"/>
  <c r="J97" i="16"/>
  <c r="J134" i="16" s="1"/>
  <c r="J171" i="16" s="1"/>
  <c r="J208" i="16" s="1"/>
  <c r="J245" i="16" s="1"/>
  <c r="J282" i="16" s="1"/>
  <c r="J319" i="16" s="1"/>
  <c r="J356" i="16" s="1"/>
  <c r="J99" i="16"/>
  <c r="J136" i="16" s="1"/>
  <c r="J173" i="16" s="1"/>
  <c r="J210" i="16" s="1"/>
  <c r="J247" i="16" s="1"/>
  <c r="J284" i="16" s="1"/>
  <c r="J321" i="16" s="1"/>
  <c r="J358" i="16" s="1"/>
  <c r="AZ63" i="15"/>
  <c r="AX63" i="15"/>
  <c r="AV63" i="15"/>
  <c r="AT63" i="15"/>
  <c r="AR63" i="15"/>
  <c r="AP63" i="15"/>
  <c r="AN63" i="15"/>
  <c r="AL63" i="15"/>
  <c r="AJ63" i="15"/>
  <c r="AH63" i="15"/>
  <c r="AF63" i="15"/>
  <c r="AD63" i="15"/>
  <c r="AB63" i="15"/>
  <c r="Z63" i="15"/>
  <c r="X63" i="15"/>
  <c r="V63" i="15"/>
  <c r="T63" i="15"/>
  <c r="R63" i="15"/>
  <c r="P63" i="15"/>
  <c r="N63" i="15"/>
  <c r="AY63" i="15"/>
  <c r="AW63" i="15"/>
  <c r="AU63" i="15"/>
  <c r="AS63" i="15"/>
  <c r="AQ63" i="15"/>
  <c r="AO63" i="15"/>
  <c r="AM63" i="15"/>
  <c r="AK63" i="15"/>
  <c r="AI63" i="15"/>
  <c r="AG63" i="15"/>
  <c r="AE63" i="15"/>
  <c r="AC63" i="15"/>
  <c r="AA63" i="15"/>
  <c r="Y63" i="15"/>
  <c r="W63" i="15"/>
  <c r="U63" i="15"/>
  <c r="S63" i="15"/>
  <c r="Q63" i="15"/>
  <c r="O63" i="15"/>
  <c r="M63" i="15"/>
  <c r="AZ61" i="15"/>
  <c r="AX61" i="15"/>
  <c r="AV61" i="15"/>
  <c r="AT61" i="15"/>
  <c r="AR61" i="15"/>
  <c r="AP61" i="15"/>
  <c r="AN61" i="15"/>
  <c r="AL61" i="15"/>
  <c r="AJ61" i="15"/>
  <c r="AH61" i="15"/>
  <c r="AF61" i="15"/>
  <c r="AD61" i="15"/>
  <c r="AB61" i="15"/>
  <c r="Z61" i="15"/>
  <c r="X61" i="15"/>
  <c r="V61" i="15"/>
  <c r="T61" i="15"/>
  <c r="R61" i="15"/>
  <c r="P61" i="15"/>
  <c r="N61" i="15"/>
  <c r="AY61" i="15"/>
  <c r="AW61" i="15"/>
  <c r="AU61" i="15"/>
  <c r="AS61" i="15"/>
  <c r="AQ61" i="15"/>
  <c r="AO61" i="15"/>
  <c r="AM61" i="15"/>
  <c r="AK61" i="15"/>
  <c r="AI61" i="15"/>
  <c r="AG61" i="15"/>
  <c r="AE61" i="15"/>
  <c r="AC61" i="15"/>
  <c r="AA61" i="15"/>
  <c r="Y61" i="15"/>
  <c r="W61" i="15"/>
  <c r="U61" i="15"/>
  <c r="S61" i="15"/>
  <c r="Q61" i="15"/>
  <c r="O61" i="15"/>
  <c r="M61" i="15"/>
  <c r="AZ65" i="15"/>
  <c r="AX65" i="15"/>
  <c r="AV65" i="15"/>
  <c r="AT65" i="15"/>
  <c r="AR65" i="15"/>
  <c r="AP65" i="15"/>
  <c r="AN65" i="15"/>
  <c r="AL65" i="15"/>
  <c r="AJ65" i="15"/>
  <c r="AH65" i="15"/>
  <c r="AF65" i="15"/>
  <c r="AD65" i="15"/>
  <c r="AB65" i="15"/>
  <c r="Z65" i="15"/>
  <c r="X65" i="15"/>
  <c r="V65" i="15"/>
  <c r="T65" i="15"/>
  <c r="R65" i="15"/>
  <c r="P65" i="15"/>
  <c r="N65" i="15"/>
  <c r="AY65" i="15"/>
  <c r="AW65" i="15"/>
  <c r="AU65" i="15"/>
  <c r="AS65" i="15"/>
  <c r="AQ65" i="15"/>
  <c r="AO65" i="15"/>
  <c r="AM65" i="15"/>
  <c r="AK65" i="15"/>
  <c r="AI65" i="15"/>
  <c r="AG65" i="15"/>
  <c r="AE65" i="15"/>
  <c r="AC65" i="15"/>
  <c r="AA65" i="15"/>
  <c r="Y65" i="15"/>
  <c r="W65" i="15"/>
  <c r="U65" i="15"/>
  <c r="S65" i="15"/>
  <c r="Q65" i="15"/>
  <c r="O65" i="15"/>
  <c r="M65" i="15"/>
  <c r="AZ67" i="15"/>
  <c r="AX67" i="15"/>
  <c r="AV67" i="15"/>
  <c r="AT67" i="15"/>
  <c r="AR67" i="15"/>
  <c r="AP67" i="15"/>
  <c r="AN67" i="15"/>
  <c r="AL67" i="15"/>
  <c r="AJ67" i="15"/>
  <c r="AH67" i="15"/>
  <c r="AF67" i="15"/>
  <c r="AD67" i="15"/>
  <c r="AB67" i="15"/>
  <c r="Z67" i="15"/>
  <c r="X67" i="15"/>
  <c r="V67" i="15"/>
  <c r="T67" i="15"/>
  <c r="R67" i="15"/>
  <c r="P67" i="15"/>
  <c r="N67" i="15"/>
  <c r="AY67" i="15"/>
  <c r="AW67" i="15"/>
  <c r="AU67" i="15"/>
  <c r="AS67" i="15"/>
  <c r="AQ67" i="15"/>
  <c r="AO67" i="15"/>
  <c r="AM67" i="15"/>
  <c r="AK67" i="15"/>
  <c r="AI67" i="15"/>
  <c r="AG67" i="15"/>
  <c r="AE67" i="15"/>
  <c r="AC67" i="15"/>
  <c r="AA67" i="15"/>
  <c r="Y67" i="15"/>
  <c r="W67" i="15"/>
  <c r="U67" i="15"/>
  <c r="S67" i="15"/>
  <c r="Q67" i="15"/>
  <c r="O67" i="15"/>
  <c r="M67" i="15"/>
  <c r="N48" i="15"/>
  <c r="P48" i="15"/>
  <c r="R48" i="15"/>
  <c r="T48" i="15"/>
  <c r="V48" i="15"/>
  <c r="X48" i="15"/>
  <c r="Z48" i="15"/>
  <c r="AB48" i="15"/>
  <c r="AD48" i="15"/>
  <c r="AF48" i="15"/>
  <c r="AH48" i="15"/>
  <c r="AJ48" i="15"/>
  <c r="AL48" i="15"/>
  <c r="AN48" i="15"/>
  <c r="AP48" i="15"/>
  <c r="AR48" i="15"/>
  <c r="AT48" i="15"/>
  <c r="AV48" i="15"/>
  <c r="AX48" i="15"/>
  <c r="AZ48" i="15"/>
  <c r="M49" i="15"/>
  <c r="O49" i="15"/>
  <c r="Q49" i="15"/>
  <c r="S49" i="15"/>
  <c r="U49" i="15"/>
  <c r="W49" i="15"/>
  <c r="Y49" i="15"/>
  <c r="AA49" i="15"/>
  <c r="AC49" i="15"/>
  <c r="AE49" i="15"/>
  <c r="AG49" i="15"/>
  <c r="AI49" i="15"/>
  <c r="AK49" i="15"/>
  <c r="AM49" i="15"/>
  <c r="AO49" i="15"/>
  <c r="AQ49" i="15"/>
  <c r="AS49" i="15"/>
  <c r="AU49" i="15"/>
  <c r="AW49" i="15"/>
  <c r="AY49" i="15"/>
  <c r="N50" i="15"/>
  <c r="P50" i="15"/>
  <c r="R50" i="15"/>
  <c r="T50" i="15"/>
  <c r="V50" i="15"/>
  <c r="X50" i="15"/>
  <c r="Z50" i="15"/>
  <c r="AB50" i="15"/>
  <c r="AD50" i="15"/>
  <c r="AF50" i="15"/>
  <c r="AH50" i="15"/>
  <c r="AJ50" i="15"/>
  <c r="AL50" i="15"/>
  <c r="AN50" i="15"/>
  <c r="AP50" i="15"/>
  <c r="AR50" i="15"/>
  <c r="AT50" i="15"/>
  <c r="AV50" i="15"/>
  <c r="AX50" i="15"/>
  <c r="AZ50" i="15"/>
  <c r="M51" i="15"/>
  <c r="O51" i="15"/>
  <c r="Q51" i="15"/>
  <c r="S51" i="15"/>
  <c r="U51" i="15"/>
  <c r="W51" i="15"/>
  <c r="Y51" i="15"/>
  <c r="AA51" i="15"/>
  <c r="AC51" i="15"/>
  <c r="AE51" i="15"/>
  <c r="AG51" i="15"/>
  <c r="AI51" i="15"/>
  <c r="AK51" i="15"/>
  <c r="AM51" i="15"/>
  <c r="AO51" i="15"/>
  <c r="AQ51" i="15"/>
  <c r="AS51" i="15"/>
  <c r="AU51" i="15"/>
  <c r="AW51" i="15"/>
  <c r="AY51" i="15"/>
  <c r="M53" i="15"/>
  <c r="O53" i="15"/>
  <c r="Q53" i="15"/>
  <c r="S53" i="15"/>
  <c r="U53" i="15"/>
  <c r="W53" i="15"/>
  <c r="Y53" i="15"/>
  <c r="AA53" i="15"/>
  <c r="AC53" i="15"/>
  <c r="AE53" i="15"/>
  <c r="AG53" i="15"/>
  <c r="AI53" i="15"/>
  <c r="AK53" i="15"/>
  <c r="AM53" i="15"/>
  <c r="AO53" i="15"/>
  <c r="AQ53" i="15"/>
  <c r="AS53" i="15"/>
  <c r="AU53" i="15"/>
  <c r="AW53" i="15"/>
  <c r="AY53" i="15"/>
  <c r="N54" i="15"/>
  <c r="P54" i="15"/>
  <c r="R54" i="15"/>
  <c r="T54" i="15"/>
  <c r="V54" i="15"/>
  <c r="X54" i="15"/>
  <c r="Z54" i="15"/>
  <c r="AB54" i="15"/>
  <c r="AD54" i="15"/>
  <c r="AF54" i="15"/>
  <c r="AH54" i="15"/>
  <c r="AJ54" i="15"/>
  <c r="AL54" i="15"/>
  <c r="AN54" i="15"/>
  <c r="AP54" i="15"/>
  <c r="AR54" i="15"/>
  <c r="AT54" i="15"/>
  <c r="AV54" i="15"/>
  <c r="AX54" i="15"/>
  <c r="AZ54" i="15"/>
  <c r="M55" i="15"/>
  <c r="O55" i="15"/>
  <c r="Q55" i="15"/>
  <c r="S55" i="15"/>
  <c r="U55" i="15"/>
  <c r="W55" i="15"/>
  <c r="Y55" i="15"/>
  <c r="AA55" i="15"/>
  <c r="AC55" i="15"/>
  <c r="AE55" i="15"/>
  <c r="AG55" i="15"/>
  <c r="AI55" i="15"/>
  <c r="AK55" i="15"/>
  <c r="AM55" i="15"/>
  <c r="AO55" i="15"/>
  <c r="AQ55" i="15"/>
  <c r="AS55" i="15"/>
  <c r="AU55" i="15"/>
  <c r="AW55" i="15"/>
  <c r="AY55" i="15"/>
  <c r="N56" i="15"/>
  <c r="P56" i="15"/>
  <c r="R56" i="15"/>
  <c r="T56" i="15"/>
  <c r="V56" i="15"/>
  <c r="X56" i="15"/>
  <c r="Z56" i="15"/>
  <c r="AB56" i="15"/>
  <c r="AD56" i="15"/>
  <c r="AF56" i="15"/>
  <c r="AH56" i="15"/>
  <c r="AJ56" i="15"/>
  <c r="AL56" i="15"/>
  <c r="AN56" i="15"/>
  <c r="AP56" i="15"/>
  <c r="AR56" i="15"/>
  <c r="AT56" i="15"/>
  <c r="AV56" i="15"/>
  <c r="AX56" i="15"/>
  <c r="AZ56" i="15"/>
  <c r="L60" i="15"/>
  <c r="L62" i="15"/>
  <c r="L66" i="15"/>
  <c r="L68" i="15"/>
  <c r="J74" i="15"/>
  <c r="J111" i="15" s="1"/>
  <c r="J148" i="15" s="1"/>
  <c r="J185" i="15" s="1"/>
  <c r="J222" i="15" s="1"/>
  <c r="J259" i="15" s="1"/>
  <c r="J296" i="15" s="1"/>
  <c r="J333" i="15" s="1"/>
  <c r="J80" i="15"/>
  <c r="J117" i="15" s="1"/>
  <c r="J154" i="15" s="1"/>
  <c r="J191" i="15" s="1"/>
  <c r="J228" i="15" s="1"/>
  <c r="J265" i="15" s="1"/>
  <c r="J302" i="15" s="1"/>
  <c r="J339" i="15" s="1"/>
  <c r="J82" i="15"/>
  <c r="J119" i="15" s="1"/>
  <c r="J156" i="15" s="1"/>
  <c r="J193" i="15" s="1"/>
  <c r="J230" i="15" s="1"/>
  <c r="J267" i="15" s="1"/>
  <c r="J304" i="15" s="1"/>
  <c r="J341" i="15" s="1"/>
  <c r="J88" i="15"/>
  <c r="J125" i="15" s="1"/>
  <c r="J162" i="15" s="1"/>
  <c r="J199" i="15" s="1"/>
  <c r="J236" i="15" s="1"/>
  <c r="J273" i="15" s="1"/>
  <c r="J310" i="15" s="1"/>
  <c r="J347" i="15" s="1"/>
  <c r="J90" i="15"/>
  <c r="J127" i="15" s="1"/>
  <c r="J164" i="15" s="1"/>
  <c r="J201" i="15" s="1"/>
  <c r="J238" i="15" s="1"/>
  <c r="J275" i="15" s="1"/>
  <c r="J312" i="15" s="1"/>
  <c r="J349" i="15" s="1"/>
  <c r="J92" i="15"/>
  <c r="J129" i="15" s="1"/>
  <c r="J166" i="15" s="1"/>
  <c r="J203" i="15" s="1"/>
  <c r="J240" i="15" s="1"/>
  <c r="J277" i="15" s="1"/>
  <c r="J314" i="15" s="1"/>
  <c r="J351" i="15" s="1"/>
  <c r="J100" i="15"/>
  <c r="J137" i="15" s="1"/>
  <c r="J174" i="15" s="1"/>
  <c r="J211" i="15" s="1"/>
  <c r="J248" i="15" s="1"/>
  <c r="J285" i="15" s="1"/>
  <c r="J322" i="15" s="1"/>
  <c r="J359" i="15" s="1"/>
  <c r="J102" i="15"/>
  <c r="J139" i="15" s="1"/>
  <c r="J176" i="15" s="1"/>
  <c r="J213" i="15" s="1"/>
  <c r="J250" i="15" s="1"/>
  <c r="J287" i="15" s="1"/>
  <c r="J324" i="15" s="1"/>
  <c r="J361" i="15" s="1"/>
  <c r="J104" i="15"/>
  <c r="J141" i="15" s="1"/>
  <c r="J178" i="15" s="1"/>
  <c r="J215" i="15" s="1"/>
  <c r="J252" i="15" s="1"/>
  <c r="J289" i="15" s="1"/>
  <c r="J326" i="15" s="1"/>
  <c r="J363" i="15" s="1"/>
  <c r="AE48" i="15"/>
  <c r="AG48" i="15"/>
  <c r="AI48" i="15"/>
  <c r="AK48" i="15"/>
  <c r="AM48" i="15"/>
  <c r="AO48" i="15"/>
  <c r="AQ48" i="15"/>
  <c r="AS48" i="15"/>
  <c r="AU48" i="15"/>
  <c r="AW48" i="15"/>
  <c r="N49" i="15"/>
  <c r="P49" i="15"/>
  <c r="R49" i="15"/>
  <c r="T49" i="15"/>
  <c r="V49" i="15"/>
  <c r="X49" i="15"/>
  <c r="Z49" i="15"/>
  <c r="AB49" i="15"/>
  <c r="AD49" i="15"/>
  <c r="AF49" i="15"/>
  <c r="AH49" i="15"/>
  <c r="AJ49" i="15"/>
  <c r="AL49" i="15"/>
  <c r="AN49" i="15"/>
  <c r="AP49" i="15"/>
  <c r="AR49" i="15"/>
  <c r="AT49" i="15"/>
  <c r="AV49" i="15"/>
  <c r="AX49" i="15"/>
  <c r="AZ49" i="15"/>
  <c r="S50" i="15"/>
  <c r="U50" i="15"/>
  <c r="W50" i="15"/>
  <c r="Y50" i="15"/>
  <c r="AA50" i="15"/>
  <c r="AC50" i="15"/>
  <c r="AE50" i="15"/>
  <c r="AG50" i="15"/>
  <c r="AI50" i="15"/>
  <c r="AK50" i="15"/>
  <c r="AM50" i="15"/>
  <c r="AO50" i="15"/>
  <c r="AQ50" i="15"/>
  <c r="AS50" i="15"/>
  <c r="AU50" i="15"/>
  <c r="AW50" i="15"/>
  <c r="N51" i="15"/>
  <c r="P51" i="15"/>
  <c r="R51" i="15"/>
  <c r="T51" i="15"/>
  <c r="V51" i="15"/>
  <c r="X51" i="15"/>
  <c r="Z51" i="15"/>
  <c r="AB51" i="15"/>
  <c r="AD51" i="15"/>
  <c r="AF51" i="15"/>
  <c r="AH51" i="15"/>
  <c r="AJ51" i="15"/>
  <c r="AL51" i="15"/>
  <c r="AN51" i="15"/>
  <c r="AP51" i="15"/>
  <c r="AR51" i="15"/>
  <c r="AT51" i="15"/>
  <c r="AV51" i="15"/>
  <c r="AX51" i="15"/>
  <c r="AZ51" i="15"/>
  <c r="N53" i="15"/>
  <c r="P53" i="15"/>
  <c r="R53" i="15"/>
  <c r="T53" i="15"/>
  <c r="V53" i="15"/>
  <c r="X53" i="15"/>
  <c r="Z53" i="15"/>
  <c r="AB53" i="15"/>
  <c r="AD53" i="15"/>
  <c r="AF53" i="15"/>
  <c r="AH53" i="15"/>
  <c r="AJ53" i="15"/>
  <c r="AL53" i="15"/>
  <c r="AN53" i="15"/>
  <c r="AP53" i="15"/>
  <c r="AR53" i="15"/>
  <c r="AT53" i="15"/>
  <c r="AV53" i="15"/>
  <c r="AX53" i="15"/>
  <c r="AZ53" i="15"/>
  <c r="M54" i="15"/>
  <c r="O54" i="15"/>
  <c r="Q54" i="15"/>
  <c r="S54" i="15"/>
  <c r="U54" i="15"/>
  <c r="W54" i="15"/>
  <c r="Y54" i="15"/>
  <c r="AA54" i="15"/>
  <c r="AC54" i="15"/>
  <c r="AE54" i="15"/>
  <c r="AG54" i="15"/>
  <c r="AI54" i="15"/>
  <c r="AK54" i="15"/>
  <c r="AM54" i="15"/>
  <c r="AO54" i="15"/>
  <c r="AQ54" i="15"/>
  <c r="AS54" i="15"/>
  <c r="AU54" i="15"/>
  <c r="AW54" i="15"/>
  <c r="N55" i="15"/>
  <c r="P55" i="15"/>
  <c r="R55" i="15"/>
  <c r="T55" i="15"/>
  <c r="V55" i="15"/>
  <c r="X55" i="15"/>
  <c r="Z55" i="15"/>
  <c r="AB55" i="15"/>
  <c r="AD55" i="15"/>
  <c r="AF55" i="15"/>
  <c r="AH55" i="15"/>
  <c r="AJ55" i="15"/>
  <c r="AL55" i="15"/>
  <c r="AN55" i="15"/>
  <c r="AP55" i="15"/>
  <c r="AR55" i="15"/>
  <c r="AT55" i="15"/>
  <c r="AV55" i="15"/>
  <c r="AX55" i="15"/>
  <c r="AZ55" i="15"/>
  <c r="M56" i="15"/>
  <c r="O56" i="15"/>
  <c r="Q56" i="15"/>
  <c r="S56" i="15"/>
  <c r="U56" i="15"/>
  <c r="W56" i="15"/>
  <c r="Y56" i="15"/>
  <c r="AA56" i="15"/>
  <c r="AC56" i="15"/>
  <c r="AE56" i="15"/>
  <c r="AG56" i="15"/>
  <c r="AI56" i="15"/>
  <c r="AK56" i="15"/>
  <c r="AM56" i="15"/>
  <c r="AO56" i="15"/>
  <c r="AQ56" i="15"/>
  <c r="AS56" i="15"/>
  <c r="AU56" i="15"/>
  <c r="AW56" i="15"/>
  <c r="J79" i="15"/>
  <c r="J116" i="15" s="1"/>
  <c r="J153" i="15" s="1"/>
  <c r="J190" i="15" s="1"/>
  <c r="J227" i="15" s="1"/>
  <c r="J264" i="15" s="1"/>
  <c r="J301" i="15" s="1"/>
  <c r="J338" i="15" s="1"/>
  <c r="J81" i="15"/>
  <c r="J118" i="15" s="1"/>
  <c r="J155" i="15" s="1"/>
  <c r="J192" i="15" s="1"/>
  <c r="J229" i="15" s="1"/>
  <c r="J266" i="15" s="1"/>
  <c r="J303" i="15" s="1"/>
  <c r="J340" i="15" s="1"/>
  <c r="J83" i="15"/>
  <c r="J120" i="15" s="1"/>
  <c r="J157" i="15" s="1"/>
  <c r="J194" i="15" s="1"/>
  <c r="J231" i="15" s="1"/>
  <c r="J268" i="15" s="1"/>
  <c r="J305" i="15" s="1"/>
  <c r="J342" i="15" s="1"/>
  <c r="J85" i="15"/>
  <c r="J122" i="15" s="1"/>
  <c r="J159" i="15" s="1"/>
  <c r="J196" i="15" s="1"/>
  <c r="J233" i="15" s="1"/>
  <c r="J270" i="15" s="1"/>
  <c r="J307" i="15" s="1"/>
  <c r="J344" i="15" s="1"/>
  <c r="J87" i="15"/>
  <c r="J124" i="15" s="1"/>
  <c r="J161" i="15" s="1"/>
  <c r="J198" i="15" s="1"/>
  <c r="J235" i="15" s="1"/>
  <c r="J272" i="15" s="1"/>
  <c r="J309" i="15" s="1"/>
  <c r="J346" i="15" s="1"/>
  <c r="J91" i="15"/>
  <c r="J128" i="15" s="1"/>
  <c r="J165" i="15" s="1"/>
  <c r="J202" i="15" s="1"/>
  <c r="J239" i="15" s="1"/>
  <c r="J276" i="15" s="1"/>
  <c r="J313" i="15" s="1"/>
  <c r="J350" i="15" s="1"/>
  <c r="J95" i="15"/>
  <c r="J132" i="15" s="1"/>
  <c r="J169" i="15" s="1"/>
  <c r="J206" i="15" s="1"/>
  <c r="J243" i="15" s="1"/>
  <c r="J280" i="15" s="1"/>
  <c r="J317" i="15" s="1"/>
  <c r="J354" i="15" s="1"/>
  <c r="J97" i="15"/>
  <c r="J134" i="15" s="1"/>
  <c r="J171" i="15" s="1"/>
  <c r="J208" i="15" s="1"/>
  <c r="J245" i="15" s="1"/>
  <c r="J282" i="15" s="1"/>
  <c r="J319" i="15" s="1"/>
  <c r="J356" i="15" s="1"/>
  <c r="J99" i="15"/>
  <c r="J136" i="15" s="1"/>
  <c r="J173" i="15" s="1"/>
  <c r="J210" i="15" s="1"/>
  <c r="J247" i="15" s="1"/>
  <c r="J284" i="15" s="1"/>
  <c r="J321" i="15" s="1"/>
  <c r="J358" i="15" s="1"/>
  <c r="J101" i="15"/>
  <c r="J138" i="15" s="1"/>
  <c r="J175" i="15" s="1"/>
  <c r="J212" i="15" s="1"/>
  <c r="J249" i="15" s="1"/>
  <c r="J286" i="15" s="1"/>
  <c r="J323" i="15" s="1"/>
  <c r="J360" i="15" s="1"/>
  <c r="J103" i="15"/>
  <c r="J140" i="15" s="1"/>
  <c r="J177" i="15" s="1"/>
  <c r="J214" i="15" s="1"/>
  <c r="J251" i="15" s="1"/>
  <c r="J288" i="15" s="1"/>
  <c r="J325" i="15" s="1"/>
  <c r="J362" i="15" s="1"/>
  <c r="D102" i="18" l="1"/>
  <c r="E102" i="18"/>
  <c r="E101" i="18"/>
  <c r="D101" i="18"/>
  <c r="E104" i="18"/>
  <c r="D104" i="18"/>
  <c r="E100" i="18"/>
  <c r="D100" i="18"/>
  <c r="D98" i="18"/>
  <c r="E98" i="18"/>
  <c r="E103" i="18"/>
  <c r="D103" i="18"/>
  <c r="D99" i="18"/>
  <c r="E99" i="18"/>
  <c r="AK89" i="19"/>
  <c r="Q83" i="19"/>
  <c r="AY335" i="19"/>
  <c r="S358" i="19"/>
  <c r="AK260" i="19"/>
  <c r="AK103" i="19"/>
  <c r="AW71" i="19"/>
  <c r="AY351" i="19"/>
  <c r="AK276" i="19"/>
  <c r="Y265" i="19"/>
  <c r="Q72" i="19"/>
  <c r="AW89" i="19"/>
  <c r="Q81" i="19"/>
  <c r="AM333" i="19"/>
  <c r="Y281" i="19"/>
  <c r="AQ159" i="19"/>
  <c r="M95" i="19"/>
  <c r="M79" i="19"/>
  <c r="AD65" i="19"/>
  <c r="AD252" i="19" s="1"/>
  <c r="U103" i="19"/>
  <c r="U101" i="19"/>
  <c r="AG99" i="19"/>
  <c r="Q99" i="19"/>
  <c r="Q97" i="19"/>
  <c r="AG93" i="19"/>
  <c r="AW87" i="19"/>
  <c r="AK87" i="19"/>
  <c r="AW73" i="19"/>
  <c r="AK73" i="19"/>
  <c r="U71" i="19"/>
  <c r="AY343" i="19"/>
  <c r="AY359" i="19"/>
  <c r="AM341" i="19"/>
  <c r="AI333" i="19"/>
  <c r="W344" i="19"/>
  <c r="S342" i="19"/>
  <c r="AO270" i="19"/>
  <c r="AO286" i="19"/>
  <c r="AK268" i="19"/>
  <c r="AK284" i="19"/>
  <c r="Y257" i="19"/>
  <c r="Y273" i="19"/>
  <c r="Y289" i="19"/>
  <c r="U271" i="19"/>
  <c r="U287" i="19"/>
  <c r="AW65" i="19"/>
  <c r="AQ175" i="19"/>
  <c r="AM174" i="19"/>
  <c r="W163" i="19"/>
  <c r="AW72" i="19"/>
  <c r="AK72" i="19"/>
  <c r="Y103" i="19"/>
  <c r="M103" i="19"/>
  <c r="Y95" i="19"/>
  <c r="Y87" i="19"/>
  <c r="M87" i="19"/>
  <c r="Y79" i="19"/>
  <c r="Y71" i="19"/>
  <c r="M71" i="19"/>
  <c r="AQ341" i="19"/>
  <c r="AQ357" i="19"/>
  <c r="AE335" i="19"/>
  <c r="AE351" i="19"/>
  <c r="AA330" i="19"/>
  <c r="AA334" i="19"/>
  <c r="AA338" i="19"/>
  <c r="AA342" i="19"/>
  <c r="AA346" i="19"/>
  <c r="AA350" i="19"/>
  <c r="AA354" i="19"/>
  <c r="AA358" i="19"/>
  <c r="AA362" i="19"/>
  <c r="O333" i="19"/>
  <c r="O337" i="19"/>
  <c r="O341" i="19"/>
  <c r="O345" i="19"/>
  <c r="O349" i="19"/>
  <c r="O353" i="19"/>
  <c r="O357" i="19"/>
  <c r="O361" i="19"/>
  <c r="AW263" i="19"/>
  <c r="AW279" i="19"/>
  <c r="AG256" i="19"/>
  <c r="AG260" i="19"/>
  <c r="AG264" i="19"/>
  <c r="AG268" i="19"/>
  <c r="AG272" i="19"/>
  <c r="AG276" i="19"/>
  <c r="AG280" i="19"/>
  <c r="AG284" i="19"/>
  <c r="AG288" i="19"/>
  <c r="AC265" i="19"/>
  <c r="AC281" i="19"/>
  <c r="Q267" i="19"/>
  <c r="Q283" i="19"/>
  <c r="M258" i="19"/>
  <c r="M262" i="19"/>
  <c r="M266" i="19"/>
  <c r="M273" i="19"/>
  <c r="M281" i="19"/>
  <c r="M289" i="19"/>
  <c r="AY152" i="19"/>
  <c r="AY160" i="19"/>
  <c r="AY168" i="19"/>
  <c r="AY176" i="19"/>
  <c r="AI168" i="19"/>
  <c r="AE166" i="19"/>
  <c r="S149" i="19"/>
  <c r="S157" i="19"/>
  <c r="S165" i="19"/>
  <c r="S173" i="19"/>
  <c r="O147" i="19"/>
  <c r="O155" i="19"/>
  <c r="O163" i="19"/>
  <c r="O171" i="19"/>
  <c r="AO98" i="19"/>
  <c r="Y72" i="19"/>
  <c r="Y88" i="19"/>
  <c r="Y104" i="19"/>
  <c r="M72" i="19"/>
  <c r="AY331" i="19"/>
  <c r="AY339" i="19"/>
  <c r="AY347" i="19"/>
  <c r="AY355" i="19"/>
  <c r="AY363" i="19"/>
  <c r="AM337" i="19"/>
  <c r="AM345" i="19"/>
  <c r="AM359" i="19"/>
  <c r="AI341" i="19"/>
  <c r="AI357" i="19"/>
  <c r="W336" i="19"/>
  <c r="W352" i="19"/>
  <c r="S334" i="19"/>
  <c r="S350" i="19"/>
  <c r="B105" i="16"/>
  <c r="AL65" i="19"/>
  <c r="V65" i="19"/>
  <c r="AG101" i="19"/>
  <c r="AW97" i="19"/>
  <c r="AK97" i="19"/>
  <c r="AW95" i="19"/>
  <c r="AK95" i="19"/>
  <c r="U95" i="19"/>
  <c r="U93" i="19"/>
  <c r="AG91" i="19"/>
  <c r="Q91" i="19"/>
  <c r="Q89" i="19"/>
  <c r="AG85" i="19"/>
  <c r="AW81" i="19"/>
  <c r="AK81" i="19"/>
  <c r="AW79" i="19"/>
  <c r="AK79" i="19"/>
  <c r="U79" i="19"/>
  <c r="U77" i="19"/>
  <c r="Q75" i="19"/>
  <c r="Q73" i="19"/>
  <c r="AY333" i="19"/>
  <c r="AY337" i="19"/>
  <c r="AY341" i="19"/>
  <c r="AY345" i="19"/>
  <c r="AY349" i="19"/>
  <c r="AY353" i="19"/>
  <c r="AY357" i="19"/>
  <c r="AY361" i="19"/>
  <c r="AM331" i="19"/>
  <c r="AM335" i="19"/>
  <c r="AM339" i="19"/>
  <c r="AM343" i="19"/>
  <c r="AM347" i="19"/>
  <c r="AM355" i="19"/>
  <c r="AI337" i="19"/>
  <c r="AI345" i="19"/>
  <c r="AI353" i="19"/>
  <c r="W332" i="19"/>
  <c r="W340" i="19"/>
  <c r="W348" i="19"/>
  <c r="S330" i="19"/>
  <c r="S338" i="19"/>
  <c r="S346" i="19"/>
  <c r="S354" i="19"/>
  <c r="AO258" i="19"/>
  <c r="AO266" i="19"/>
  <c r="AO274" i="19"/>
  <c r="AK256" i="19"/>
  <c r="AK264" i="19"/>
  <c r="AK272" i="19"/>
  <c r="AK280" i="19"/>
  <c r="Y261" i="19"/>
  <c r="Y269" i="19"/>
  <c r="Y277" i="19"/>
  <c r="U259" i="19"/>
  <c r="U267" i="19"/>
  <c r="U275" i="19"/>
  <c r="AJ65" i="19"/>
  <c r="AQ151" i="19"/>
  <c r="AM149" i="19"/>
  <c r="AC103" i="19"/>
  <c r="Y101" i="19"/>
  <c r="M101" i="19"/>
  <c r="Y99" i="19"/>
  <c r="M99" i="19"/>
  <c r="Y97" i="19"/>
  <c r="M97" i="19"/>
  <c r="AC95" i="19"/>
  <c r="Y93" i="19"/>
  <c r="M93" i="19"/>
  <c r="Y91" i="19"/>
  <c r="M91" i="19"/>
  <c r="Y89" i="19"/>
  <c r="M89" i="19"/>
  <c r="AC87" i="19"/>
  <c r="Y85" i="19"/>
  <c r="M85" i="19"/>
  <c r="Y83" i="19"/>
  <c r="M83" i="19"/>
  <c r="Y81" i="19"/>
  <c r="M81" i="19"/>
  <c r="AC79" i="19"/>
  <c r="Y77" i="19"/>
  <c r="M77" i="19"/>
  <c r="Y75" i="19"/>
  <c r="M75" i="19"/>
  <c r="Y73" i="19"/>
  <c r="M73" i="19"/>
  <c r="AC71" i="19"/>
  <c r="AQ337" i="19"/>
  <c r="AQ345" i="19"/>
  <c r="AQ353" i="19"/>
  <c r="AQ361" i="19"/>
  <c r="AE331" i="19"/>
  <c r="AE339" i="19"/>
  <c r="AE347" i="19"/>
  <c r="AE355" i="19"/>
  <c r="AE363" i="19"/>
  <c r="AA331" i="19"/>
  <c r="AA333" i="19"/>
  <c r="AA335" i="19"/>
  <c r="AA337" i="19"/>
  <c r="AA339" i="19"/>
  <c r="AA341" i="19"/>
  <c r="AA343" i="19"/>
  <c r="AA345" i="19"/>
  <c r="AA347" i="19"/>
  <c r="AA349" i="19"/>
  <c r="AA351" i="19"/>
  <c r="AA353" i="19"/>
  <c r="AA355" i="19"/>
  <c r="AA357" i="19"/>
  <c r="AA359" i="19"/>
  <c r="AA361" i="19"/>
  <c r="O330" i="19"/>
  <c r="O332" i="19"/>
  <c r="O334" i="19"/>
  <c r="O336" i="19"/>
  <c r="O338" i="19"/>
  <c r="O340" i="19"/>
  <c r="O342" i="19"/>
  <c r="O344" i="19"/>
  <c r="O346" i="19"/>
  <c r="O348" i="19"/>
  <c r="O350" i="19"/>
  <c r="O352" i="19"/>
  <c r="O354" i="19"/>
  <c r="O356" i="19"/>
  <c r="O358" i="19"/>
  <c r="O360" i="19"/>
  <c r="AW259" i="19"/>
  <c r="AW267" i="19"/>
  <c r="AW275" i="19"/>
  <c r="AW283" i="19"/>
  <c r="AG257" i="19"/>
  <c r="AG259" i="19"/>
  <c r="AG261" i="19"/>
  <c r="AG263" i="19"/>
  <c r="AG265" i="19"/>
  <c r="AG267" i="19"/>
  <c r="AG269" i="19"/>
  <c r="AG271" i="19"/>
  <c r="AG273" i="19"/>
  <c r="AG275" i="19"/>
  <c r="AG277" i="19"/>
  <c r="AG279" i="19"/>
  <c r="AG281" i="19"/>
  <c r="AG283" i="19"/>
  <c r="AG285" i="19"/>
  <c r="AG287" i="19"/>
  <c r="AC261" i="19"/>
  <c r="AC269" i="19"/>
  <c r="AC277" i="19"/>
  <c r="AC285" i="19"/>
  <c r="Q263" i="19"/>
  <c r="Q271" i="19"/>
  <c r="Q279" i="19"/>
  <c r="Q287" i="19"/>
  <c r="M257" i="19"/>
  <c r="M259" i="19"/>
  <c r="M261" i="19"/>
  <c r="M263" i="19"/>
  <c r="M265" i="19"/>
  <c r="M267" i="19"/>
  <c r="M271" i="19"/>
  <c r="M275" i="19"/>
  <c r="M279" i="19"/>
  <c r="M283" i="19"/>
  <c r="AY146" i="19"/>
  <c r="AY150" i="19"/>
  <c r="AY154" i="19"/>
  <c r="AY158" i="19"/>
  <c r="AY162" i="19"/>
  <c r="AY166" i="19"/>
  <c r="AY170" i="19"/>
  <c r="AY174" i="19"/>
  <c r="AI160" i="19"/>
  <c r="AE158" i="19"/>
  <c r="S147" i="19"/>
  <c r="S151" i="19"/>
  <c r="S155" i="19"/>
  <c r="S159" i="19"/>
  <c r="S163" i="19"/>
  <c r="S167" i="19"/>
  <c r="S171" i="19"/>
  <c r="O145" i="19"/>
  <c r="O149" i="19"/>
  <c r="O153" i="19"/>
  <c r="O157" i="19"/>
  <c r="O161" i="19"/>
  <c r="O165" i="19"/>
  <c r="O169" i="19"/>
  <c r="O173" i="19"/>
  <c r="Y76" i="19"/>
  <c r="Y84" i="19"/>
  <c r="Y92" i="19"/>
  <c r="M288" i="19"/>
  <c r="M286" i="19"/>
  <c r="M284" i="19"/>
  <c r="M282" i="19"/>
  <c r="M280" i="19"/>
  <c r="M278" i="19"/>
  <c r="M276" i="19"/>
  <c r="M274" i="19"/>
  <c r="M272" i="19"/>
  <c r="M270" i="19"/>
  <c r="M268" i="19"/>
  <c r="AE176" i="19"/>
  <c r="AE178" i="19"/>
  <c r="AE170" i="19"/>
  <c r="AE162" i="19"/>
  <c r="AE154" i="19"/>
  <c r="AE146" i="19"/>
  <c r="O178" i="19"/>
  <c r="O176" i="19"/>
  <c r="O174" i="19"/>
  <c r="O172" i="19"/>
  <c r="O170" i="19"/>
  <c r="O168" i="19"/>
  <c r="O166" i="19"/>
  <c r="O164" i="19"/>
  <c r="O162" i="19"/>
  <c r="O160" i="19"/>
  <c r="O158" i="19"/>
  <c r="O156" i="19"/>
  <c r="O154" i="19"/>
  <c r="O152" i="19"/>
  <c r="O150" i="19"/>
  <c r="O148" i="19"/>
  <c r="O146" i="19"/>
  <c r="AC104" i="19"/>
  <c r="AC100" i="19"/>
  <c r="AC84" i="19"/>
  <c r="M102" i="19"/>
  <c r="M96" i="19"/>
  <c r="M80" i="19"/>
  <c r="AY177" i="19"/>
  <c r="AY175" i="19"/>
  <c r="AY173" i="19"/>
  <c r="AY171" i="19"/>
  <c r="AY169" i="19"/>
  <c r="AY167" i="19"/>
  <c r="AY165" i="19"/>
  <c r="AY163" i="19"/>
  <c r="AY161" i="19"/>
  <c r="AY159" i="19"/>
  <c r="AY157" i="19"/>
  <c r="AY155" i="19"/>
  <c r="AY153" i="19"/>
  <c r="AY151" i="19"/>
  <c r="AY149" i="19"/>
  <c r="AY147" i="19"/>
  <c r="AY145" i="19"/>
  <c r="AI178" i="19"/>
  <c r="AI172" i="19"/>
  <c r="AI164" i="19"/>
  <c r="AI156" i="19"/>
  <c r="AI148" i="19"/>
  <c r="S178" i="19"/>
  <c r="S176" i="19"/>
  <c r="S174" i="19"/>
  <c r="S172" i="19"/>
  <c r="S170" i="19"/>
  <c r="S168" i="19"/>
  <c r="S166" i="19"/>
  <c r="S164" i="19"/>
  <c r="S162" i="19"/>
  <c r="S160" i="19"/>
  <c r="S158" i="19"/>
  <c r="S156" i="19"/>
  <c r="S154" i="19"/>
  <c r="S152" i="19"/>
  <c r="S150" i="19"/>
  <c r="S148" i="19"/>
  <c r="S146" i="19"/>
  <c r="AO102" i="19"/>
  <c r="AO90" i="19"/>
  <c r="AO74" i="19"/>
  <c r="Y102" i="19"/>
  <c r="Y98" i="19"/>
  <c r="Y94" i="19"/>
  <c r="Y90" i="19"/>
  <c r="Y86" i="19"/>
  <c r="Y82" i="19"/>
  <c r="Y78" i="19"/>
  <c r="Y74" i="19"/>
  <c r="AM362" i="19"/>
  <c r="AM360" i="19"/>
  <c r="AM358" i="19"/>
  <c r="AM356" i="19"/>
  <c r="AM354" i="19"/>
  <c r="AM352" i="19"/>
  <c r="AM350" i="19"/>
  <c r="AM348" i="19"/>
  <c r="W363" i="19"/>
  <c r="W361" i="19"/>
  <c r="W359" i="19"/>
  <c r="W357" i="19"/>
  <c r="W355" i="19"/>
  <c r="W353" i="19"/>
  <c r="W351" i="19"/>
  <c r="W349" i="19"/>
  <c r="W347" i="19"/>
  <c r="W345" i="19"/>
  <c r="W343" i="19"/>
  <c r="W341" i="19"/>
  <c r="W339" i="19"/>
  <c r="W337" i="19"/>
  <c r="W335" i="19"/>
  <c r="W333" i="19"/>
  <c r="W331" i="19"/>
  <c r="AK289" i="19"/>
  <c r="AK287" i="19"/>
  <c r="AK285" i="19"/>
  <c r="AK283" i="19"/>
  <c r="AK281" i="19"/>
  <c r="AK279" i="19"/>
  <c r="AK277" i="19"/>
  <c r="AK275" i="19"/>
  <c r="AK273" i="19"/>
  <c r="AK271" i="19"/>
  <c r="AK269" i="19"/>
  <c r="AK267" i="19"/>
  <c r="AK265" i="19"/>
  <c r="AK263" i="19"/>
  <c r="AK261" i="19"/>
  <c r="AK259" i="19"/>
  <c r="AK257" i="19"/>
  <c r="U289" i="19"/>
  <c r="U288" i="19"/>
  <c r="U286" i="19"/>
  <c r="U284" i="19"/>
  <c r="U282" i="19"/>
  <c r="U280" i="19"/>
  <c r="U278" i="19"/>
  <c r="U276" i="19"/>
  <c r="U274" i="19"/>
  <c r="U272" i="19"/>
  <c r="U270" i="19"/>
  <c r="U268" i="19"/>
  <c r="U266" i="19"/>
  <c r="U264" i="19"/>
  <c r="U262" i="19"/>
  <c r="U260" i="19"/>
  <c r="U258" i="19"/>
  <c r="U256" i="19"/>
  <c r="AM176" i="19"/>
  <c r="AM172" i="19"/>
  <c r="AM170" i="19"/>
  <c r="AM168" i="19"/>
  <c r="AM166" i="19"/>
  <c r="AM164" i="19"/>
  <c r="AM162" i="19"/>
  <c r="AM160" i="19"/>
  <c r="AM158" i="19"/>
  <c r="AM156" i="19"/>
  <c r="AM154" i="19"/>
  <c r="AM152" i="19"/>
  <c r="AM150" i="19"/>
  <c r="AM148" i="19"/>
  <c r="AM146" i="19"/>
  <c r="AM178" i="19"/>
  <c r="AM171" i="19"/>
  <c r="AM167" i="19"/>
  <c r="AM163" i="19"/>
  <c r="AM159" i="19"/>
  <c r="AM155" i="19"/>
  <c r="AM151" i="19"/>
  <c r="AM147" i="19"/>
  <c r="W177" i="19"/>
  <c r="W173" i="19"/>
  <c r="W169" i="19"/>
  <c r="W165" i="19"/>
  <c r="W161" i="19"/>
  <c r="W157" i="19"/>
  <c r="W153" i="19"/>
  <c r="W149" i="19"/>
  <c r="W145" i="19"/>
  <c r="W175" i="19"/>
  <c r="W167" i="19"/>
  <c r="W159" i="19"/>
  <c r="W151" i="19"/>
  <c r="AK100" i="19"/>
  <c r="AK92" i="19"/>
  <c r="AK84" i="19"/>
  <c r="AK76" i="19"/>
  <c r="AK96" i="19"/>
  <c r="AK80" i="19"/>
  <c r="U102" i="19"/>
  <c r="U94" i="19"/>
  <c r="U86" i="19"/>
  <c r="U78" i="19"/>
  <c r="U98" i="19"/>
  <c r="U82" i="19"/>
  <c r="AI362" i="19"/>
  <c r="AI360" i="19"/>
  <c r="AI358" i="19"/>
  <c r="AI356" i="19"/>
  <c r="AI354" i="19"/>
  <c r="AI352" i="19"/>
  <c r="AI350" i="19"/>
  <c r="AI348" i="19"/>
  <c r="AI346" i="19"/>
  <c r="AI344" i="19"/>
  <c r="AI342" i="19"/>
  <c r="AI340" i="19"/>
  <c r="AI338" i="19"/>
  <c r="AI336" i="19"/>
  <c r="AI334" i="19"/>
  <c r="AI332" i="19"/>
  <c r="AI330" i="19"/>
  <c r="S363" i="19"/>
  <c r="S361" i="19"/>
  <c r="S359" i="19"/>
  <c r="S357" i="19"/>
  <c r="S355" i="19"/>
  <c r="S353" i="19"/>
  <c r="S351" i="19"/>
  <c r="S349" i="19"/>
  <c r="S347" i="19"/>
  <c r="S345" i="19"/>
  <c r="S343" i="19"/>
  <c r="S341" i="19"/>
  <c r="S339" i="19"/>
  <c r="S337" i="19"/>
  <c r="S335" i="19"/>
  <c r="S333" i="19"/>
  <c r="S331" i="19"/>
  <c r="AO289" i="19"/>
  <c r="AO287" i="19"/>
  <c r="AO285" i="19"/>
  <c r="AO283" i="19"/>
  <c r="AO281" i="19"/>
  <c r="AO279" i="19"/>
  <c r="AO277" i="19"/>
  <c r="AO275" i="19"/>
  <c r="AO273" i="19"/>
  <c r="AO271" i="19"/>
  <c r="AO269" i="19"/>
  <c r="AO267" i="19"/>
  <c r="AO265" i="19"/>
  <c r="AO263" i="19"/>
  <c r="AO261" i="19"/>
  <c r="AO259" i="19"/>
  <c r="AO257" i="19"/>
  <c r="Y288" i="19"/>
  <c r="Y286" i="19"/>
  <c r="Y284" i="19"/>
  <c r="Y282" i="19"/>
  <c r="Y280" i="19"/>
  <c r="Y278" i="19"/>
  <c r="Y276" i="19"/>
  <c r="Y274" i="19"/>
  <c r="Y272" i="19"/>
  <c r="Y270" i="19"/>
  <c r="Y268" i="19"/>
  <c r="Y266" i="19"/>
  <c r="Y264" i="19"/>
  <c r="Y262" i="19"/>
  <c r="Y260" i="19"/>
  <c r="Y258" i="19"/>
  <c r="Y256" i="19"/>
  <c r="AY65" i="19"/>
  <c r="AY251" i="19" s="1"/>
  <c r="AU65" i="19"/>
  <c r="AU252" i="19" s="1"/>
  <c r="AQ65" i="19"/>
  <c r="AM65" i="19"/>
  <c r="AM252" i="19" s="1"/>
  <c r="AI65" i="19"/>
  <c r="AI249" i="19" s="1"/>
  <c r="AE65" i="19"/>
  <c r="AE252" i="19" s="1"/>
  <c r="AA65" i="19"/>
  <c r="W65" i="19"/>
  <c r="W252" i="19" s="1"/>
  <c r="S65" i="19"/>
  <c r="S251" i="19" s="1"/>
  <c r="O65" i="19"/>
  <c r="O252" i="19" s="1"/>
  <c r="P65" i="19"/>
  <c r="X65" i="19"/>
  <c r="X252" i="19" s="1"/>
  <c r="AF65" i="19"/>
  <c r="AF249" i="19" s="1"/>
  <c r="AN65" i="19"/>
  <c r="AN252" i="19" s="1"/>
  <c r="AV65" i="19"/>
  <c r="AS65" i="19"/>
  <c r="AS252" i="19" s="1"/>
  <c r="AK65" i="19"/>
  <c r="AK251" i="19" s="1"/>
  <c r="AC65" i="19"/>
  <c r="AC252" i="19" s="1"/>
  <c r="U65" i="19"/>
  <c r="M65" i="19"/>
  <c r="M251" i="19" s="1"/>
  <c r="AB65" i="19"/>
  <c r="AB249" i="19" s="1"/>
  <c r="AR65" i="19"/>
  <c r="AR251" i="19" s="1"/>
  <c r="AQ178" i="19"/>
  <c r="AQ176" i="19"/>
  <c r="AQ174" i="19"/>
  <c r="AQ172" i="19"/>
  <c r="AQ170" i="19"/>
  <c r="AQ168" i="19"/>
  <c r="AQ166" i="19"/>
  <c r="AQ164" i="19"/>
  <c r="AQ162" i="19"/>
  <c r="AQ160" i="19"/>
  <c r="AQ158" i="19"/>
  <c r="AQ156" i="19"/>
  <c r="AQ154" i="19"/>
  <c r="AQ152" i="19"/>
  <c r="AQ150" i="19"/>
  <c r="AQ148" i="19"/>
  <c r="AQ146" i="19"/>
  <c r="AQ177" i="19"/>
  <c r="AQ173" i="19"/>
  <c r="AQ169" i="19"/>
  <c r="AQ165" i="19"/>
  <c r="AQ161" i="19"/>
  <c r="AQ157" i="19"/>
  <c r="AQ153" i="19"/>
  <c r="AQ149" i="19"/>
  <c r="AQ145" i="19"/>
  <c r="AA175" i="19"/>
  <c r="AA171" i="19"/>
  <c r="AA167" i="19"/>
  <c r="AA163" i="19"/>
  <c r="AA159" i="19"/>
  <c r="AA155" i="19"/>
  <c r="AA151" i="19"/>
  <c r="AA147" i="19"/>
  <c r="AA177" i="19"/>
  <c r="AA169" i="19"/>
  <c r="AA161" i="19"/>
  <c r="AA153" i="19"/>
  <c r="AA145" i="19"/>
  <c r="AW100" i="19"/>
  <c r="AW92" i="19"/>
  <c r="AW84" i="19"/>
  <c r="AW76" i="19"/>
  <c r="AW96" i="19"/>
  <c r="AW80" i="19"/>
  <c r="AG98" i="19"/>
  <c r="AG90" i="19"/>
  <c r="AG82" i="19"/>
  <c r="AG74" i="19"/>
  <c r="AG94" i="19"/>
  <c r="AG78" i="19"/>
  <c r="Q100" i="19"/>
  <c r="Q92" i="19"/>
  <c r="Q84" i="19"/>
  <c r="Q76" i="19"/>
  <c r="Q96" i="19"/>
  <c r="Q80" i="19"/>
  <c r="AX65" i="19"/>
  <c r="AX251" i="19" s="1"/>
  <c r="AP65" i="19"/>
  <c r="AP252" i="19" s="1"/>
  <c r="AH65" i="19"/>
  <c r="AH251" i="19" s="1"/>
  <c r="Z65" i="19"/>
  <c r="R65" i="19"/>
  <c r="R251" i="19" s="1"/>
  <c r="AG103" i="19"/>
  <c r="Q103" i="19"/>
  <c r="AW101" i="19"/>
  <c r="AK101" i="19"/>
  <c r="Q101" i="19"/>
  <c r="AW99" i="19"/>
  <c r="AK99" i="19"/>
  <c r="U99" i="19"/>
  <c r="AG97" i="19"/>
  <c r="U97" i="19"/>
  <c r="AG95" i="19"/>
  <c r="Q95" i="19"/>
  <c r="AW93" i="19"/>
  <c r="AK93" i="19"/>
  <c r="Q93" i="19"/>
  <c r="AW91" i="19"/>
  <c r="AK91" i="19"/>
  <c r="U91" i="19"/>
  <c r="AG89" i="19"/>
  <c r="U89" i="19"/>
  <c r="AG87" i="19"/>
  <c r="Q87" i="19"/>
  <c r="AW85" i="19"/>
  <c r="AK85" i="19"/>
  <c r="Q85" i="19"/>
  <c r="AW83" i="19"/>
  <c r="AK83" i="19"/>
  <c r="U83" i="19"/>
  <c r="AG81" i="19"/>
  <c r="U81" i="19"/>
  <c r="AG79" i="19"/>
  <c r="Q79" i="19"/>
  <c r="AW77" i="19"/>
  <c r="AK77" i="19"/>
  <c r="Q77" i="19"/>
  <c r="AW75" i="19"/>
  <c r="AK75" i="19"/>
  <c r="U75" i="19"/>
  <c r="AG73" i="19"/>
  <c r="U73" i="19"/>
  <c r="AG71" i="19"/>
  <c r="Q71" i="19"/>
  <c r="AY330" i="19"/>
  <c r="AY332" i="19"/>
  <c r="AY334" i="19"/>
  <c r="AY336" i="19"/>
  <c r="AY338" i="19"/>
  <c r="AY340" i="19"/>
  <c r="AY342" i="19"/>
  <c r="AY344" i="19"/>
  <c r="AY346" i="19"/>
  <c r="AY348" i="19"/>
  <c r="AY350" i="19"/>
  <c r="AY352" i="19"/>
  <c r="AY354" i="19"/>
  <c r="AY356" i="19"/>
  <c r="AY358" i="19"/>
  <c r="AY360" i="19"/>
  <c r="AM330" i="19"/>
  <c r="AM332" i="19"/>
  <c r="AM334" i="19"/>
  <c r="AM336" i="19"/>
  <c r="AM338" i="19"/>
  <c r="AM340" i="19"/>
  <c r="AM342" i="19"/>
  <c r="AM344" i="19"/>
  <c r="AM346" i="19"/>
  <c r="AM349" i="19"/>
  <c r="AM353" i="19"/>
  <c r="AM357" i="19"/>
  <c r="AM361" i="19"/>
  <c r="AI331" i="19"/>
  <c r="AI335" i="19"/>
  <c r="AI339" i="19"/>
  <c r="AI343" i="19"/>
  <c r="AI347" i="19"/>
  <c r="AI351" i="19"/>
  <c r="AI355" i="19"/>
  <c r="AI359" i="19"/>
  <c r="AI363" i="19"/>
  <c r="W330" i="19"/>
  <c r="W334" i="19"/>
  <c r="W338" i="19"/>
  <c r="W342" i="19"/>
  <c r="W346" i="19"/>
  <c r="W350" i="19"/>
  <c r="W354" i="19"/>
  <c r="W358" i="19"/>
  <c r="W362" i="19"/>
  <c r="S332" i="19"/>
  <c r="S336" i="19"/>
  <c r="S340" i="19"/>
  <c r="S344" i="19"/>
  <c r="S348" i="19"/>
  <c r="S352" i="19"/>
  <c r="S356" i="19"/>
  <c r="S360" i="19"/>
  <c r="AO256" i="19"/>
  <c r="AO260" i="19"/>
  <c r="AO264" i="19"/>
  <c r="AO268" i="19"/>
  <c r="AO272" i="19"/>
  <c r="AO276" i="19"/>
  <c r="AO280" i="19"/>
  <c r="AO284" i="19"/>
  <c r="AO288" i="19"/>
  <c r="AK258" i="19"/>
  <c r="AK262" i="19"/>
  <c r="AK266" i="19"/>
  <c r="AK270" i="19"/>
  <c r="AK274" i="19"/>
  <c r="AK278" i="19"/>
  <c r="AK282" i="19"/>
  <c r="AK286" i="19"/>
  <c r="Y259" i="19"/>
  <c r="Y263" i="19"/>
  <c r="Y267" i="19"/>
  <c r="Y271" i="19"/>
  <c r="Y275" i="19"/>
  <c r="Y279" i="19"/>
  <c r="Y283" i="19"/>
  <c r="Y287" i="19"/>
  <c r="U257" i="19"/>
  <c r="U261" i="19"/>
  <c r="U265" i="19"/>
  <c r="U269" i="19"/>
  <c r="U273" i="19"/>
  <c r="U277" i="19"/>
  <c r="U281" i="19"/>
  <c r="U285" i="19"/>
  <c r="AZ65" i="19"/>
  <c r="T65" i="19"/>
  <c r="T251" i="19" s="1"/>
  <c r="Y65" i="19"/>
  <c r="Y250" i="19" s="1"/>
  <c r="AO65" i="19"/>
  <c r="AO252" i="19" s="1"/>
  <c r="AQ147" i="19"/>
  <c r="AQ155" i="19"/>
  <c r="AQ163" i="19"/>
  <c r="AQ171" i="19"/>
  <c r="AM145" i="19"/>
  <c r="AM153" i="19"/>
  <c r="AM161" i="19"/>
  <c r="AM169" i="19"/>
  <c r="AA157" i="19"/>
  <c r="AA173" i="19"/>
  <c r="W155" i="19"/>
  <c r="W171" i="19"/>
  <c r="AW88" i="19"/>
  <c r="AK88" i="19"/>
  <c r="AG86" i="19"/>
  <c r="U90" i="19"/>
  <c r="Q88" i="19"/>
  <c r="AM177" i="19"/>
  <c r="AM175" i="19"/>
  <c r="AM173" i="19"/>
  <c r="W178" i="19"/>
  <c r="W176" i="19"/>
  <c r="W174" i="19"/>
  <c r="W172" i="19"/>
  <c r="W170" i="19"/>
  <c r="W168" i="19"/>
  <c r="W166" i="19"/>
  <c r="W164" i="19"/>
  <c r="W162" i="19"/>
  <c r="W160" i="19"/>
  <c r="W158" i="19"/>
  <c r="W156" i="19"/>
  <c r="W154" i="19"/>
  <c r="W152" i="19"/>
  <c r="W150" i="19"/>
  <c r="W148" i="19"/>
  <c r="W146" i="19"/>
  <c r="AK102" i="19"/>
  <c r="AK98" i="19"/>
  <c r="AK94" i="19"/>
  <c r="AK90" i="19"/>
  <c r="AK86" i="19"/>
  <c r="AK82" i="19"/>
  <c r="AK78" i="19"/>
  <c r="AK74" i="19"/>
  <c r="U104" i="19"/>
  <c r="U100" i="19"/>
  <c r="U96" i="19"/>
  <c r="U92" i="19"/>
  <c r="U88" i="19"/>
  <c r="U84" i="19"/>
  <c r="U80" i="19"/>
  <c r="U76" i="19"/>
  <c r="U72" i="19"/>
  <c r="AA178" i="19"/>
  <c r="AA176" i="19"/>
  <c r="AA174" i="19"/>
  <c r="AA172" i="19"/>
  <c r="AA170" i="19"/>
  <c r="AA168" i="19"/>
  <c r="AA166" i="19"/>
  <c r="AA164" i="19"/>
  <c r="AA162" i="19"/>
  <c r="AA160" i="19"/>
  <c r="AA158" i="19"/>
  <c r="AA156" i="19"/>
  <c r="AA154" i="19"/>
  <c r="AA152" i="19"/>
  <c r="AA150" i="19"/>
  <c r="AA148" i="19"/>
  <c r="AA146" i="19"/>
  <c r="AW102" i="19"/>
  <c r="AW98" i="19"/>
  <c r="AW94" i="19"/>
  <c r="AW90" i="19"/>
  <c r="AW86" i="19"/>
  <c r="AW82" i="19"/>
  <c r="AW78" i="19"/>
  <c r="AW74" i="19"/>
  <c r="AG104" i="19"/>
  <c r="AG100" i="19"/>
  <c r="AG96" i="19"/>
  <c r="AG92" i="19"/>
  <c r="AG88" i="19"/>
  <c r="AG84" i="19"/>
  <c r="AG80" i="19"/>
  <c r="AG76" i="19"/>
  <c r="AG72" i="19"/>
  <c r="Q102" i="19"/>
  <c r="Q98" i="19"/>
  <c r="Q94" i="19"/>
  <c r="Q90" i="19"/>
  <c r="Q86" i="19"/>
  <c r="Q82" i="19"/>
  <c r="Q78" i="19"/>
  <c r="Q74" i="19"/>
  <c r="E70" i="21"/>
  <c r="D33" i="21"/>
  <c r="E66" i="21"/>
  <c r="D29" i="21"/>
  <c r="C28" i="1" s="1"/>
  <c r="E62" i="21"/>
  <c r="D25" i="21"/>
  <c r="C24" i="1" s="1"/>
  <c r="E58" i="21"/>
  <c r="D21" i="21"/>
  <c r="C20" i="1" s="1"/>
  <c r="E54" i="21"/>
  <c r="D17" i="21"/>
  <c r="C16" i="1" s="1"/>
  <c r="E50" i="21"/>
  <c r="D13" i="21"/>
  <c r="C12" i="1" s="1"/>
  <c r="E46" i="21"/>
  <c r="D9" i="21"/>
  <c r="C8" i="1" s="1"/>
  <c r="E73" i="21"/>
  <c r="D36" i="21"/>
  <c r="D32" i="21"/>
  <c r="E69" i="21"/>
  <c r="D28" i="21"/>
  <c r="E65" i="21"/>
  <c r="D24" i="21"/>
  <c r="C23" i="1" s="1"/>
  <c r="E61" i="21"/>
  <c r="D20" i="21"/>
  <c r="C19" i="1" s="1"/>
  <c r="E57" i="21"/>
  <c r="D16" i="21"/>
  <c r="C15" i="1" s="1"/>
  <c r="E53" i="21"/>
  <c r="D12" i="21"/>
  <c r="C11" i="1" s="1"/>
  <c r="E49" i="21"/>
  <c r="D8" i="21"/>
  <c r="C7" i="1" s="1"/>
  <c r="E45" i="21"/>
  <c r="E72" i="21"/>
  <c r="D35" i="21"/>
  <c r="C34" i="1" s="1"/>
  <c r="E68" i="21"/>
  <c r="D31" i="21"/>
  <c r="C30" i="1" s="1"/>
  <c r="E64" i="21"/>
  <c r="D27" i="21"/>
  <c r="C26" i="1" s="1"/>
  <c r="E60" i="21"/>
  <c r="D23" i="21"/>
  <c r="C22" i="1" s="1"/>
  <c r="E56" i="21"/>
  <c r="D19" i="21"/>
  <c r="C18" i="1" s="1"/>
  <c r="E52" i="21"/>
  <c r="D15" i="21"/>
  <c r="E48" i="21"/>
  <c r="D11" i="21"/>
  <c r="C10" i="1" s="1"/>
  <c r="E44" i="21"/>
  <c r="D7" i="21"/>
  <c r="C6" i="1" s="1"/>
  <c r="E71" i="21"/>
  <c r="D34" i="21"/>
  <c r="E67" i="21"/>
  <c r="D30" i="21"/>
  <c r="E63" i="21"/>
  <c r="D26" i="21"/>
  <c r="C25" i="1" s="1"/>
  <c r="E59" i="21"/>
  <c r="D22" i="21"/>
  <c r="C21" i="1" s="1"/>
  <c r="E55" i="21"/>
  <c r="D18" i="21"/>
  <c r="C17" i="1" s="1"/>
  <c r="E51" i="21"/>
  <c r="D14" i="21"/>
  <c r="D51" i="21" s="1"/>
  <c r="E47" i="21"/>
  <c r="D10" i="21"/>
  <c r="C9" i="1" s="1"/>
  <c r="E43" i="21"/>
  <c r="D6" i="21"/>
  <c r="C5" i="1" s="1"/>
  <c r="AO101" i="19"/>
  <c r="AO97" i="19"/>
  <c r="AO93" i="19"/>
  <c r="AO89" i="19"/>
  <c r="AO85" i="19"/>
  <c r="AO81" i="19"/>
  <c r="AO77" i="19"/>
  <c r="AO73" i="19"/>
  <c r="AQ332" i="19"/>
  <c r="AQ336" i="19"/>
  <c r="AQ340" i="19"/>
  <c r="AQ344" i="19"/>
  <c r="AQ348" i="19"/>
  <c r="AQ352" i="19"/>
  <c r="AQ356" i="19"/>
  <c r="AQ360" i="19"/>
  <c r="AE330" i="19"/>
  <c r="AE334" i="19"/>
  <c r="AE338" i="19"/>
  <c r="AE342" i="19"/>
  <c r="AE346" i="19"/>
  <c r="AE350" i="19"/>
  <c r="AE354" i="19"/>
  <c r="AE358" i="19"/>
  <c r="AE362" i="19"/>
  <c r="AW258" i="19"/>
  <c r="AW262" i="19"/>
  <c r="AW266" i="19"/>
  <c r="AW270" i="19"/>
  <c r="AW274" i="19"/>
  <c r="AW278" i="19"/>
  <c r="AW282" i="19"/>
  <c r="AW286" i="19"/>
  <c r="AC256" i="19"/>
  <c r="AC260" i="19"/>
  <c r="AC264" i="19"/>
  <c r="AC268" i="19"/>
  <c r="AC272" i="19"/>
  <c r="AC276" i="19"/>
  <c r="AC280" i="19"/>
  <c r="AC284" i="19"/>
  <c r="AC288" i="19"/>
  <c r="Q258" i="19"/>
  <c r="Q262" i="19"/>
  <c r="Q266" i="19"/>
  <c r="Q270" i="19"/>
  <c r="Q274" i="19"/>
  <c r="Q278" i="19"/>
  <c r="Q282" i="19"/>
  <c r="Q286" i="19"/>
  <c r="AI147" i="19"/>
  <c r="AI151" i="19"/>
  <c r="AI155" i="19"/>
  <c r="AI159" i="19"/>
  <c r="AI163" i="19"/>
  <c r="AI167" i="19"/>
  <c r="AI171" i="19"/>
  <c r="AI175" i="19"/>
  <c r="AE145" i="19"/>
  <c r="AE149" i="19"/>
  <c r="AE153" i="19"/>
  <c r="AE157" i="19"/>
  <c r="AE161" i="19"/>
  <c r="AE165" i="19"/>
  <c r="AE169" i="19"/>
  <c r="AE173" i="19"/>
  <c r="AE177" i="19"/>
  <c r="AO72" i="19"/>
  <c r="AO80" i="19"/>
  <c r="AO88" i="19"/>
  <c r="AO96" i="19"/>
  <c r="AO104" i="19"/>
  <c r="AC74" i="19"/>
  <c r="AC82" i="19"/>
  <c r="AC90" i="19"/>
  <c r="AC98" i="19"/>
  <c r="AO103" i="19"/>
  <c r="AO99" i="19"/>
  <c r="AO95" i="19"/>
  <c r="AO91" i="19"/>
  <c r="AO87" i="19"/>
  <c r="AO83" i="19"/>
  <c r="AO79" i="19"/>
  <c r="AO75" i="19"/>
  <c r="AO71" i="19"/>
  <c r="AQ330" i="19"/>
  <c r="AQ334" i="19"/>
  <c r="AQ338" i="19"/>
  <c r="AQ342" i="19"/>
  <c r="AQ346" i="19"/>
  <c r="AQ350" i="19"/>
  <c r="AQ354" i="19"/>
  <c r="AQ358" i="19"/>
  <c r="AQ362" i="19"/>
  <c r="AE332" i="19"/>
  <c r="AE336" i="19"/>
  <c r="AE340" i="19"/>
  <c r="AE344" i="19"/>
  <c r="AE348" i="19"/>
  <c r="AE352" i="19"/>
  <c r="AE356" i="19"/>
  <c r="AE360" i="19"/>
  <c r="AW256" i="19"/>
  <c r="AW260" i="19"/>
  <c r="AW264" i="19"/>
  <c r="AW268" i="19"/>
  <c r="AW272" i="19"/>
  <c r="AW276" i="19"/>
  <c r="AW280" i="19"/>
  <c r="AW284" i="19"/>
  <c r="AW288" i="19"/>
  <c r="AC258" i="19"/>
  <c r="AC262" i="19"/>
  <c r="AC266" i="19"/>
  <c r="AC270" i="19"/>
  <c r="AC274" i="19"/>
  <c r="AC278" i="19"/>
  <c r="AC282" i="19"/>
  <c r="AC286" i="19"/>
  <c r="Q256" i="19"/>
  <c r="Q260" i="19"/>
  <c r="Q264" i="19"/>
  <c r="Q268" i="19"/>
  <c r="Q272" i="19"/>
  <c r="Q276" i="19"/>
  <c r="Q280" i="19"/>
  <c r="Q284" i="19"/>
  <c r="Q288" i="19"/>
  <c r="AI145" i="19"/>
  <c r="AI149" i="19"/>
  <c r="AI153" i="19"/>
  <c r="AI157" i="19"/>
  <c r="AI161" i="19"/>
  <c r="AI165" i="19"/>
  <c r="AI169" i="19"/>
  <c r="AI173" i="19"/>
  <c r="AI177" i="19"/>
  <c r="AE147" i="19"/>
  <c r="AE151" i="19"/>
  <c r="AE155" i="19"/>
  <c r="AE159" i="19"/>
  <c r="AE163" i="19"/>
  <c r="AE167" i="19"/>
  <c r="AE171" i="19"/>
  <c r="AE175" i="19"/>
  <c r="AO76" i="19"/>
  <c r="AO84" i="19"/>
  <c r="AO92" i="19"/>
  <c r="AO100" i="19"/>
  <c r="AC78" i="19"/>
  <c r="AC86" i="19"/>
  <c r="AC94" i="19"/>
  <c r="AC102" i="19"/>
  <c r="AC101" i="19"/>
  <c r="AC97" i="19"/>
  <c r="AC93" i="19"/>
  <c r="AC89" i="19"/>
  <c r="AC85" i="19"/>
  <c r="AC81" i="19"/>
  <c r="AC77" i="19"/>
  <c r="AC73" i="19"/>
  <c r="AQ331" i="19"/>
  <c r="AQ335" i="19"/>
  <c r="AQ339" i="19"/>
  <c r="AQ343" i="19"/>
  <c r="AQ347" i="19"/>
  <c r="AQ351" i="19"/>
  <c r="AQ355" i="19"/>
  <c r="AQ359" i="19"/>
  <c r="AE333" i="19"/>
  <c r="AE337" i="19"/>
  <c r="AE341" i="19"/>
  <c r="AE345" i="19"/>
  <c r="AE349" i="19"/>
  <c r="AE353" i="19"/>
  <c r="AE357" i="19"/>
  <c r="AW257" i="19"/>
  <c r="AW261" i="19"/>
  <c r="AW265" i="19"/>
  <c r="AW269" i="19"/>
  <c r="AW273" i="19"/>
  <c r="AW277" i="19"/>
  <c r="AW281" i="19"/>
  <c r="AW285" i="19"/>
  <c r="AC259" i="19"/>
  <c r="AC263" i="19"/>
  <c r="AC267" i="19"/>
  <c r="AC271" i="19"/>
  <c r="AC275" i="19"/>
  <c r="AC279" i="19"/>
  <c r="AC283" i="19"/>
  <c r="Q257" i="19"/>
  <c r="Q261" i="19"/>
  <c r="Q265" i="19"/>
  <c r="Q269" i="19"/>
  <c r="Q273" i="19"/>
  <c r="Q277" i="19"/>
  <c r="Q281" i="19"/>
  <c r="Q285" i="19"/>
  <c r="AI146" i="19"/>
  <c r="AI150" i="19"/>
  <c r="AI154" i="19"/>
  <c r="AI158" i="19"/>
  <c r="AI162" i="19"/>
  <c r="AI166" i="19"/>
  <c r="AI170" i="19"/>
  <c r="AI174" i="19"/>
  <c r="AE148" i="19"/>
  <c r="AE152" i="19"/>
  <c r="AE156" i="19"/>
  <c r="AE160" i="19"/>
  <c r="AE164" i="19"/>
  <c r="AE168" i="19"/>
  <c r="AE172" i="19"/>
  <c r="AO78" i="19"/>
  <c r="AO86" i="19"/>
  <c r="AO94" i="19"/>
  <c r="AC72" i="19"/>
  <c r="AC80" i="19"/>
  <c r="AC88" i="19"/>
  <c r="AC96" i="19"/>
  <c r="B105" i="17"/>
  <c r="B105" i="18"/>
  <c r="B105" i="15"/>
  <c r="E40" i="21"/>
  <c r="D3" i="21"/>
  <c r="C2" i="1" s="1"/>
  <c r="C31" i="1"/>
  <c r="C27" i="1"/>
  <c r="C3" i="1"/>
  <c r="C4" i="1"/>
  <c r="M76" i="19"/>
  <c r="M84" i="19"/>
  <c r="M92" i="19"/>
  <c r="M100" i="19"/>
  <c r="M74" i="19"/>
  <c r="M78" i="19"/>
  <c r="M82" i="19"/>
  <c r="M86" i="19"/>
  <c r="M90" i="19"/>
  <c r="M94" i="19"/>
  <c r="M98" i="19"/>
  <c r="J53" i="16"/>
  <c r="J53" i="17"/>
  <c r="J51" i="17"/>
  <c r="J55" i="18"/>
  <c r="AF73" i="21" s="1"/>
  <c r="J53" i="18"/>
  <c r="J51" i="18"/>
  <c r="J49" i="18"/>
  <c r="J56" i="19"/>
  <c r="J54" i="19"/>
  <c r="J50" i="19"/>
  <c r="J48" i="19"/>
  <c r="J50" i="15"/>
  <c r="J48" i="15"/>
  <c r="J55" i="16"/>
  <c r="J49" i="16"/>
  <c r="J55" i="17"/>
  <c r="J49" i="17"/>
  <c r="J94" i="19"/>
  <c r="J131" i="19" s="1"/>
  <c r="J168" i="19" s="1"/>
  <c r="J205" i="19" s="1"/>
  <c r="J242" i="19" s="1"/>
  <c r="J279" i="19" s="1"/>
  <c r="J316" i="19" s="1"/>
  <c r="J353" i="19" s="1"/>
  <c r="B105" i="19"/>
  <c r="AS363" i="19"/>
  <c r="AS362" i="19"/>
  <c r="AS361" i="19"/>
  <c r="AS360" i="19"/>
  <c r="AS359" i="19"/>
  <c r="AS358" i="19"/>
  <c r="AS357" i="19"/>
  <c r="AS356" i="19"/>
  <c r="AS355" i="19"/>
  <c r="AS354" i="19"/>
  <c r="AS353" i="19"/>
  <c r="AS352" i="19"/>
  <c r="AS351" i="19"/>
  <c r="AS350" i="19"/>
  <c r="AS349" i="19"/>
  <c r="AS348" i="19"/>
  <c r="AS347" i="19"/>
  <c r="AS346" i="19"/>
  <c r="AS345" i="19"/>
  <c r="AS344" i="19"/>
  <c r="AS343" i="19"/>
  <c r="AS342" i="19"/>
  <c r="AS341" i="19"/>
  <c r="AS340" i="19"/>
  <c r="AS339" i="19"/>
  <c r="AS338" i="19"/>
  <c r="AS337" i="19"/>
  <c r="AS336" i="19"/>
  <c r="AS335" i="19"/>
  <c r="AS334" i="19"/>
  <c r="AS333" i="19"/>
  <c r="AS332" i="19"/>
  <c r="AS331" i="19"/>
  <c r="AS330" i="19"/>
  <c r="AK363" i="19"/>
  <c r="AK362" i="19"/>
  <c r="AK361" i="19"/>
  <c r="AK360" i="19"/>
  <c r="AK359" i="19"/>
  <c r="AK358" i="19"/>
  <c r="AK357" i="19"/>
  <c r="AK356" i="19"/>
  <c r="AK355" i="19"/>
  <c r="AK354" i="19"/>
  <c r="AK353" i="19"/>
  <c r="AK352" i="19"/>
  <c r="AK351" i="19"/>
  <c r="AK350" i="19"/>
  <c r="AK349" i="19"/>
  <c r="AK348" i="19"/>
  <c r="AK347" i="19"/>
  <c r="AK346" i="19"/>
  <c r="AK345" i="19"/>
  <c r="AK344" i="19"/>
  <c r="AK343" i="19"/>
  <c r="AK342" i="19"/>
  <c r="AK341" i="19"/>
  <c r="AK340" i="19"/>
  <c r="AK339" i="19"/>
  <c r="AK338" i="19"/>
  <c r="AK337" i="19"/>
  <c r="AK336" i="19"/>
  <c r="AK335" i="19"/>
  <c r="AK334" i="19"/>
  <c r="AK333" i="19"/>
  <c r="AK332" i="19"/>
  <c r="AK331" i="19"/>
  <c r="AK330" i="19"/>
  <c r="AC363" i="19"/>
  <c r="AC362" i="19"/>
  <c r="AC361" i="19"/>
  <c r="AC360" i="19"/>
  <c r="AC359" i="19"/>
  <c r="AC358" i="19"/>
  <c r="AC357" i="19"/>
  <c r="AC356" i="19"/>
  <c r="AC355" i="19"/>
  <c r="AC354" i="19"/>
  <c r="AC353" i="19"/>
  <c r="AC352" i="19"/>
  <c r="AC351" i="19"/>
  <c r="AC350" i="19"/>
  <c r="AC349" i="19"/>
  <c r="AC348" i="19"/>
  <c r="AC347" i="19"/>
  <c r="AC346" i="19"/>
  <c r="AC345" i="19"/>
  <c r="AC344" i="19"/>
  <c r="AC343" i="19"/>
  <c r="AC342" i="19"/>
  <c r="AC341" i="19"/>
  <c r="AC340" i="19"/>
  <c r="AC339" i="19"/>
  <c r="AC338" i="19"/>
  <c r="AC337" i="19"/>
  <c r="AC336" i="19"/>
  <c r="AC335" i="19"/>
  <c r="AC334" i="19"/>
  <c r="AC333" i="19"/>
  <c r="AC332" i="19"/>
  <c r="AC331" i="19"/>
  <c r="AC330" i="19"/>
  <c r="U363" i="19"/>
  <c r="U362" i="19"/>
  <c r="U361" i="19"/>
  <c r="U360" i="19"/>
  <c r="U359" i="19"/>
  <c r="U358" i="19"/>
  <c r="U357" i="19"/>
  <c r="U356" i="19"/>
  <c r="U355" i="19"/>
  <c r="U354" i="19"/>
  <c r="U353" i="19"/>
  <c r="U352" i="19"/>
  <c r="U351" i="19"/>
  <c r="U350" i="19"/>
  <c r="U349" i="19"/>
  <c r="U348" i="19"/>
  <c r="U347" i="19"/>
  <c r="U346" i="19"/>
  <c r="U345" i="19"/>
  <c r="U344" i="19"/>
  <c r="U343" i="19"/>
  <c r="U342" i="19"/>
  <c r="U341" i="19"/>
  <c r="U340" i="19"/>
  <c r="U339" i="19"/>
  <c r="U338" i="19"/>
  <c r="U337" i="19"/>
  <c r="U336" i="19"/>
  <c r="U335" i="19"/>
  <c r="U334" i="19"/>
  <c r="U333" i="19"/>
  <c r="U332" i="19"/>
  <c r="U331" i="19"/>
  <c r="U330" i="19"/>
  <c r="M363" i="19"/>
  <c r="M362" i="19"/>
  <c r="M361" i="19"/>
  <c r="M360" i="19"/>
  <c r="M359" i="19"/>
  <c r="M358" i="19"/>
  <c r="M357" i="19"/>
  <c r="M356" i="19"/>
  <c r="M355" i="19"/>
  <c r="M354" i="19"/>
  <c r="M353" i="19"/>
  <c r="M352" i="19"/>
  <c r="M351" i="19"/>
  <c r="M350" i="19"/>
  <c r="M349" i="19"/>
  <c r="M348" i="19"/>
  <c r="M347" i="19"/>
  <c r="M346" i="19"/>
  <c r="M345" i="19"/>
  <c r="M344" i="19"/>
  <c r="M343" i="19"/>
  <c r="M342" i="19"/>
  <c r="M341" i="19"/>
  <c r="M340" i="19"/>
  <c r="M339" i="19"/>
  <c r="M338" i="19"/>
  <c r="M337" i="19"/>
  <c r="M336" i="19"/>
  <c r="M335" i="19"/>
  <c r="M334" i="19"/>
  <c r="M333" i="19"/>
  <c r="M332" i="19"/>
  <c r="M331" i="19"/>
  <c r="M330" i="19"/>
  <c r="J68" i="19"/>
  <c r="AY289" i="19"/>
  <c r="AY288" i="19"/>
  <c r="AY287" i="19"/>
  <c r="AY286" i="19"/>
  <c r="AY285" i="19"/>
  <c r="AY284" i="19"/>
  <c r="AY283" i="19"/>
  <c r="AY282" i="19"/>
  <c r="AY281" i="19"/>
  <c r="AY280" i="19"/>
  <c r="AY279" i="19"/>
  <c r="AY278" i="19"/>
  <c r="AY277" i="19"/>
  <c r="AY276" i="19"/>
  <c r="AY275" i="19"/>
  <c r="AY274" i="19"/>
  <c r="AY273" i="19"/>
  <c r="AY272" i="19"/>
  <c r="AY271" i="19"/>
  <c r="AY270" i="19"/>
  <c r="AY269" i="19"/>
  <c r="AY268" i="19"/>
  <c r="AY267" i="19"/>
  <c r="AY266" i="19"/>
  <c r="AY265" i="19"/>
  <c r="AY264" i="19"/>
  <c r="AY263" i="19"/>
  <c r="AY262" i="19"/>
  <c r="AY261" i="19"/>
  <c r="AY260" i="19"/>
  <c r="AY259" i="19"/>
  <c r="AY258" i="19"/>
  <c r="AY257" i="19"/>
  <c r="AY256" i="19"/>
  <c r="AQ289" i="19"/>
  <c r="AQ288" i="19"/>
  <c r="AQ287" i="19"/>
  <c r="AQ286" i="19"/>
  <c r="AQ285" i="19"/>
  <c r="AQ284" i="19"/>
  <c r="AQ283" i="19"/>
  <c r="AQ282" i="19"/>
  <c r="AQ281" i="19"/>
  <c r="AQ280" i="19"/>
  <c r="AQ279" i="19"/>
  <c r="AQ278" i="19"/>
  <c r="AQ277" i="19"/>
  <c r="AQ276" i="19"/>
  <c r="AQ275" i="19"/>
  <c r="AQ274" i="19"/>
  <c r="AQ273" i="19"/>
  <c r="AQ272" i="19"/>
  <c r="AQ271" i="19"/>
  <c r="AQ270" i="19"/>
  <c r="AQ269" i="19"/>
  <c r="AQ268" i="19"/>
  <c r="AQ267" i="19"/>
  <c r="AQ266" i="19"/>
  <c r="AQ265" i="19"/>
  <c r="AQ264" i="19"/>
  <c r="AQ263" i="19"/>
  <c r="AQ262" i="19"/>
  <c r="AQ261" i="19"/>
  <c r="AQ260" i="19"/>
  <c r="AQ259" i="19"/>
  <c r="AQ258" i="19"/>
  <c r="AQ257" i="19"/>
  <c r="AQ256" i="19"/>
  <c r="AI289" i="19"/>
  <c r="AI288" i="19"/>
  <c r="AI287" i="19"/>
  <c r="AI286" i="19"/>
  <c r="AI285" i="19"/>
  <c r="AI284" i="19"/>
  <c r="AI283" i="19"/>
  <c r="AI282" i="19"/>
  <c r="AI281" i="19"/>
  <c r="AI280" i="19"/>
  <c r="AI279" i="19"/>
  <c r="AI278" i="19"/>
  <c r="AI277" i="19"/>
  <c r="AI276" i="19"/>
  <c r="AI275" i="19"/>
  <c r="AI274" i="19"/>
  <c r="AI273" i="19"/>
  <c r="AI272" i="19"/>
  <c r="AI271" i="19"/>
  <c r="AI270" i="19"/>
  <c r="AI269" i="19"/>
  <c r="AI268" i="19"/>
  <c r="AI267" i="19"/>
  <c r="AI266" i="19"/>
  <c r="AI265" i="19"/>
  <c r="AI264" i="19"/>
  <c r="AI263" i="19"/>
  <c r="AI262" i="19"/>
  <c r="AI261" i="19"/>
  <c r="AI260" i="19"/>
  <c r="AI259" i="19"/>
  <c r="AI258" i="19"/>
  <c r="AI257" i="19"/>
  <c r="AI256" i="19"/>
  <c r="AA289" i="19"/>
  <c r="AA288" i="19"/>
  <c r="AA287" i="19"/>
  <c r="AA286" i="19"/>
  <c r="AA285" i="19"/>
  <c r="AA284" i="19"/>
  <c r="AA283" i="19"/>
  <c r="AA282" i="19"/>
  <c r="AA281" i="19"/>
  <c r="AA280" i="19"/>
  <c r="AA279" i="19"/>
  <c r="AA278" i="19"/>
  <c r="AA277" i="19"/>
  <c r="AA276" i="19"/>
  <c r="AA275" i="19"/>
  <c r="AA274" i="19"/>
  <c r="AA273" i="19"/>
  <c r="AA272" i="19"/>
  <c r="AA271" i="19"/>
  <c r="AA270" i="19"/>
  <c r="AA269" i="19"/>
  <c r="AA268" i="19"/>
  <c r="AA267" i="19"/>
  <c r="AA266" i="19"/>
  <c r="AA265" i="19"/>
  <c r="AA264" i="19"/>
  <c r="AA263" i="19"/>
  <c r="AA262" i="19"/>
  <c r="AA261" i="19"/>
  <c r="AA260" i="19"/>
  <c r="AA259" i="19"/>
  <c r="AA258" i="19"/>
  <c r="AA257" i="19"/>
  <c r="AA256" i="19"/>
  <c r="S289" i="19"/>
  <c r="S288" i="19"/>
  <c r="S287" i="19"/>
  <c r="S286" i="19"/>
  <c r="S285" i="19"/>
  <c r="S284" i="19"/>
  <c r="S283" i="19"/>
  <c r="S282" i="19"/>
  <c r="S281" i="19"/>
  <c r="S280" i="19"/>
  <c r="S279" i="19"/>
  <c r="S278" i="19"/>
  <c r="S277" i="19"/>
  <c r="S276" i="19"/>
  <c r="S275" i="19"/>
  <c r="S274" i="19"/>
  <c r="S273" i="19"/>
  <c r="S272" i="19"/>
  <c r="S271" i="19"/>
  <c r="S270" i="19"/>
  <c r="S269" i="19"/>
  <c r="S268" i="19"/>
  <c r="S267" i="19"/>
  <c r="S266" i="19"/>
  <c r="S265" i="19"/>
  <c r="S264" i="19"/>
  <c r="S263" i="19"/>
  <c r="S262" i="19"/>
  <c r="S261" i="19"/>
  <c r="S260" i="19"/>
  <c r="S259" i="19"/>
  <c r="S258" i="19"/>
  <c r="S257" i="19"/>
  <c r="S256" i="19"/>
  <c r="AX252" i="19"/>
  <c r="AX250" i="19"/>
  <c r="AX248" i="19"/>
  <c r="AX246" i="19"/>
  <c r="AX244" i="19"/>
  <c r="AX242" i="19"/>
  <c r="AX240" i="19"/>
  <c r="AX238" i="19"/>
  <c r="AX236" i="19"/>
  <c r="AX234" i="19"/>
  <c r="AX232" i="19"/>
  <c r="AX230" i="19"/>
  <c r="AX228" i="19"/>
  <c r="AX226" i="19"/>
  <c r="AX224" i="19"/>
  <c r="AX222" i="19"/>
  <c r="AX220" i="19"/>
  <c r="AP249" i="19"/>
  <c r="AP245" i="19"/>
  <c r="AP241" i="19"/>
  <c r="AP237" i="19"/>
  <c r="AP233" i="19"/>
  <c r="AP229" i="19"/>
  <c r="AP225" i="19"/>
  <c r="AP221" i="19"/>
  <c r="AH252" i="19"/>
  <c r="AH250" i="19"/>
  <c r="AH248" i="19"/>
  <c r="AH246" i="19"/>
  <c r="AH244" i="19"/>
  <c r="AH242" i="19"/>
  <c r="AH240" i="19"/>
  <c r="AH238" i="19"/>
  <c r="AH236" i="19"/>
  <c r="AH234" i="19"/>
  <c r="AH232" i="19"/>
  <c r="AH230" i="19"/>
  <c r="AH228" i="19"/>
  <c r="AH226" i="19"/>
  <c r="AH224" i="19"/>
  <c r="AH222" i="19"/>
  <c r="AH220" i="19"/>
  <c r="Z252" i="19"/>
  <c r="Z251" i="19"/>
  <c r="Z250" i="19"/>
  <c r="Z249" i="19"/>
  <c r="Z248" i="19"/>
  <c r="Z247" i="19"/>
  <c r="Z246" i="19"/>
  <c r="Z245" i="19"/>
  <c r="Z244" i="19"/>
  <c r="Z243" i="19"/>
  <c r="Z242" i="19"/>
  <c r="Z241" i="19"/>
  <c r="Z240" i="19"/>
  <c r="Z239" i="19"/>
  <c r="Z238" i="19"/>
  <c r="Z237" i="19"/>
  <c r="Z236" i="19"/>
  <c r="Z235" i="19"/>
  <c r="Z234" i="19"/>
  <c r="Z233" i="19"/>
  <c r="Z232" i="19"/>
  <c r="Z231" i="19"/>
  <c r="Z230" i="19"/>
  <c r="Z229" i="19"/>
  <c r="Z228" i="19"/>
  <c r="Z227" i="19"/>
  <c r="Z226" i="19"/>
  <c r="Z225" i="19"/>
  <c r="Z224" i="19"/>
  <c r="Z223" i="19"/>
  <c r="Z222" i="19"/>
  <c r="Z221" i="19"/>
  <c r="Z220" i="19"/>
  <c r="Z219" i="19"/>
  <c r="R252" i="19"/>
  <c r="R250" i="19"/>
  <c r="R248" i="19"/>
  <c r="R246" i="19"/>
  <c r="R244" i="19"/>
  <c r="R242" i="19"/>
  <c r="R240" i="19"/>
  <c r="R238" i="19"/>
  <c r="R236" i="19"/>
  <c r="R234" i="19"/>
  <c r="R232" i="19"/>
  <c r="R230" i="19"/>
  <c r="R228" i="19"/>
  <c r="R226" i="19"/>
  <c r="R224" i="19"/>
  <c r="R222" i="19"/>
  <c r="R220" i="19"/>
  <c r="AX215" i="19"/>
  <c r="AX214" i="19"/>
  <c r="AX213" i="19"/>
  <c r="AX212" i="19"/>
  <c r="AX211" i="19"/>
  <c r="AX210" i="19"/>
  <c r="AX209" i="19"/>
  <c r="AX208" i="19"/>
  <c r="AX207" i="19"/>
  <c r="AX206" i="19"/>
  <c r="AX205" i="19"/>
  <c r="AX204" i="19"/>
  <c r="AX203" i="19"/>
  <c r="AX202" i="19"/>
  <c r="AX201" i="19"/>
  <c r="AX200" i="19"/>
  <c r="AX199" i="19"/>
  <c r="AX198" i="19"/>
  <c r="AX197" i="19"/>
  <c r="AX196" i="19"/>
  <c r="AX195" i="19"/>
  <c r="AX194" i="19"/>
  <c r="AX193" i="19"/>
  <c r="AX192" i="19"/>
  <c r="AX191" i="19"/>
  <c r="AX190" i="19"/>
  <c r="AX189" i="19"/>
  <c r="AX188" i="19"/>
  <c r="AX187" i="19"/>
  <c r="AX186" i="19"/>
  <c r="AX185" i="19"/>
  <c r="AX184" i="19"/>
  <c r="AX183" i="19"/>
  <c r="AX182" i="19"/>
  <c r="AP215" i="19"/>
  <c r="AP214" i="19"/>
  <c r="AP213" i="19"/>
  <c r="AP212" i="19"/>
  <c r="AP211" i="19"/>
  <c r="AP210" i="19"/>
  <c r="AP209" i="19"/>
  <c r="AP208" i="19"/>
  <c r="AP207" i="19"/>
  <c r="AP206" i="19"/>
  <c r="AP205" i="19"/>
  <c r="AP204" i="19"/>
  <c r="AP203" i="19"/>
  <c r="AP202" i="19"/>
  <c r="AP201" i="19"/>
  <c r="AP200" i="19"/>
  <c r="AP199" i="19"/>
  <c r="AP198" i="19"/>
  <c r="AP197" i="19"/>
  <c r="AP196" i="19"/>
  <c r="AP195" i="19"/>
  <c r="AP194" i="19"/>
  <c r="AP193" i="19"/>
  <c r="AP192" i="19"/>
  <c r="AP191" i="19"/>
  <c r="AP190" i="19"/>
  <c r="AP189" i="19"/>
  <c r="AP188" i="19"/>
  <c r="AP187" i="19"/>
  <c r="AP186" i="19"/>
  <c r="AP185" i="19"/>
  <c r="AP184" i="19"/>
  <c r="AP183" i="19"/>
  <c r="AP182" i="19"/>
  <c r="AH215" i="19"/>
  <c r="AH214" i="19"/>
  <c r="AH213" i="19"/>
  <c r="AH212" i="19"/>
  <c r="AH211" i="19"/>
  <c r="AH210" i="19"/>
  <c r="AH209" i="19"/>
  <c r="AH208" i="19"/>
  <c r="AH207" i="19"/>
  <c r="AH206" i="19"/>
  <c r="AH205" i="19"/>
  <c r="AH204" i="19"/>
  <c r="AH203" i="19"/>
  <c r="AH202" i="19"/>
  <c r="AH201" i="19"/>
  <c r="AH200" i="19"/>
  <c r="AH199" i="19"/>
  <c r="AH198" i="19"/>
  <c r="AH197" i="19"/>
  <c r="AH196" i="19"/>
  <c r="AH195" i="19"/>
  <c r="AH194" i="19"/>
  <c r="AH193" i="19"/>
  <c r="AH192" i="19"/>
  <c r="AH191" i="19"/>
  <c r="AH190" i="19"/>
  <c r="AH189" i="19"/>
  <c r="AH188" i="19"/>
  <c r="AH187" i="19"/>
  <c r="AH186" i="19"/>
  <c r="AH185" i="19"/>
  <c r="AH184" i="19"/>
  <c r="AH183" i="19"/>
  <c r="AH182" i="19"/>
  <c r="Z215" i="19"/>
  <c r="Z214" i="19"/>
  <c r="Z213" i="19"/>
  <c r="Z212" i="19"/>
  <c r="Z211" i="19"/>
  <c r="Z210" i="19"/>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R215" i="19"/>
  <c r="R214" i="19"/>
  <c r="R213" i="19"/>
  <c r="R212" i="19"/>
  <c r="R211" i="19"/>
  <c r="R210" i="19"/>
  <c r="R209" i="19"/>
  <c r="R208" i="19"/>
  <c r="R207" i="19"/>
  <c r="R206" i="19"/>
  <c r="R205" i="19"/>
  <c r="R204" i="19"/>
  <c r="R203" i="19"/>
  <c r="R202" i="19"/>
  <c r="R201" i="19"/>
  <c r="R200" i="19"/>
  <c r="R199" i="19"/>
  <c r="R198" i="19"/>
  <c r="R197" i="19"/>
  <c r="R196" i="19"/>
  <c r="R195" i="19"/>
  <c r="R194" i="19"/>
  <c r="R193" i="19"/>
  <c r="R192" i="19"/>
  <c r="R191" i="19"/>
  <c r="R190" i="19"/>
  <c r="R189" i="19"/>
  <c r="R188" i="19"/>
  <c r="R187" i="19"/>
  <c r="R186" i="19"/>
  <c r="R185" i="19"/>
  <c r="R184" i="19"/>
  <c r="R183" i="19"/>
  <c r="R182" i="19"/>
  <c r="AW178" i="19"/>
  <c r="AW177" i="19"/>
  <c r="AW176" i="19"/>
  <c r="AW175" i="19"/>
  <c r="AW174" i="19"/>
  <c r="AW173" i="19"/>
  <c r="AW172" i="19"/>
  <c r="AW171" i="19"/>
  <c r="AW170" i="19"/>
  <c r="AW169" i="19"/>
  <c r="AW168" i="19"/>
  <c r="AW166" i="19"/>
  <c r="AW165" i="19"/>
  <c r="AW164" i="19"/>
  <c r="AW163" i="19"/>
  <c r="AW162" i="19"/>
  <c r="AW161" i="19"/>
  <c r="AW160" i="19"/>
  <c r="AW159" i="19"/>
  <c r="AW158" i="19"/>
  <c r="AW157" i="19"/>
  <c r="AW156" i="19"/>
  <c r="AW155" i="19"/>
  <c r="AW154" i="19"/>
  <c r="AW153" i="19"/>
  <c r="AW152" i="19"/>
  <c r="AW151" i="19"/>
  <c r="AW150" i="19"/>
  <c r="AW149" i="19"/>
  <c r="AW148" i="19"/>
  <c r="AW147" i="19"/>
  <c r="AW146" i="19"/>
  <c r="AW145" i="19"/>
  <c r="AW167" i="19"/>
  <c r="AO178" i="19"/>
  <c r="AO177" i="19"/>
  <c r="AO176" i="19"/>
  <c r="AO175" i="19"/>
  <c r="AO174" i="19"/>
  <c r="AO173" i="19"/>
  <c r="AO172" i="19"/>
  <c r="AO171" i="19"/>
  <c r="AO170" i="19"/>
  <c r="AO169" i="19"/>
  <c r="AO168" i="19"/>
  <c r="AO166" i="19"/>
  <c r="AO165" i="19"/>
  <c r="AO164" i="19"/>
  <c r="AO163" i="19"/>
  <c r="AO162" i="19"/>
  <c r="AO161" i="19"/>
  <c r="AO160" i="19"/>
  <c r="AO159" i="19"/>
  <c r="AO158" i="19"/>
  <c r="AO157" i="19"/>
  <c r="AO156" i="19"/>
  <c r="AO155" i="19"/>
  <c r="AO154" i="19"/>
  <c r="AO153" i="19"/>
  <c r="AO152" i="19"/>
  <c r="AO151" i="19"/>
  <c r="AO150" i="19"/>
  <c r="AO149" i="19"/>
  <c r="AO148" i="19"/>
  <c r="AO147" i="19"/>
  <c r="AO146" i="19"/>
  <c r="AO145" i="19"/>
  <c r="AO167" i="19"/>
  <c r="AG178" i="19"/>
  <c r="AG177" i="19"/>
  <c r="AG176" i="19"/>
  <c r="AG175" i="19"/>
  <c r="AG174" i="19"/>
  <c r="AG173" i="19"/>
  <c r="AG172" i="19"/>
  <c r="AG171" i="19"/>
  <c r="AG170" i="19"/>
  <c r="AG169" i="19"/>
  <c r="AG168" i="19"/>
  <c r="AG166" i="19"/>
  <c r="AG165" i="19"/>
  <c r="AG164" i="19"/>
  <c r="AG163" i="19"/>
  <c r="AG162" i="19"/>
  <c r="AG161" i="19"/>
  <c r="AG160" i="19"/>
  <c r="AG159" i="19"/>
  <c r="AG158" i="19"/>
  <c r="AG157" i="19"/>
  <c r="AG156" i="19"/>
  <c r="AG155" i="19"/>
  <c r="AG154" i="19"/>
  <c r="AG153" i="19"/>
  <c r="AG152" i="19"/>
  <c r="AG151" i="19"/>
  <c r="AG150" i="19"/>
  <c r="AG149" i="19"/>
  <c r="AG148" i="19"/>
  <c r="AG147" i="19"/>
  <c r="AG146" i="19"/>
  <c r="AG145" i="19"/>
  <c r="AG167" i="19"/>
  <c r="Y178" i="19"/>
  <c r="Y177" i="19"/>
  <c r="Y176" i="19"/>
  <c r="Y175" i="19"/>
  <c r="Y174" i="19"/>
  <c r="Y173" i="19"/>
  <c r="Y172" i="19"/>
  <c r="Y171" i="19"/>
  <c r="Y170" i="19"/>
  <c r="Y169" i="19"/>
  <c r="Y167" i="19"/>
  <c r="Y166" i="19"/>
  <c r="Y165" i="19"/>
  <c r="Y164" i="19"/>
  <c r="Y163" i="19"/>
  <c r="Y162" i="19"/>
  <c r="Y161" i="19"/>
  <c r="Y160" i="19"/>
  <c r="Y159" i="19"/>
  <c r="Y158" i="19"/>
  <c r="Y157" i="19"/>
  <c r="Y156" i="19"/>
  <c r="Y155" i="19"/>
  <c r="Y154" i="19"/>
  <c r="Y153" i="19"/>
  <c r="Y152" i="19"/>
  <c r="Y151" i="19"/>
  <c r="Y150" i="19"/>
  <c r="Y149" i="19"/>
  <c r="Y148" i="19"/>
  <c r="Y147" i="19"/>
  <c r="Y146" i="19"/>
  <c r="Y145" i="19"/>
  <c r="Y168" i="19"/>
  <c r="Q178" i="19"/>
  <c r="Q177" i="19"/>
  <c r="Q176" i="19"/>
  <c r="Q175" i="19"/>
  <c r="Q174" i="19"/>
  <c r="Q173" i="19"/>
  <c r="Q172" i="19"/>
  <c r="Q171" i="19"/>
  <c r="Q170" i="19"/>
  <c r="Q169" i="19"/>
  <c r="Q167" i="19"/>
  <c r="Q166" i="19"/>
  <c r="Q165" i="19"/>
  <c r="Q164" i="19"/>
  <c r="Q163" i="19"/>
  <c r="Q162" i="19"/>
  <c r="Q161" i="19"/>
  <c r="Q160" i="19"/>
  <c r="Q159" i="19"/>
  <c r="Q158" i="19"/>
  <c r="Q157" i="19"/>
  <c r="Q156" i="19"/>
  <c r="Q155" i="19"/>
  <c r="Q154" i="19"/>
  <c r="Q153" i="19"/>
  <c r="Q152" i="19"/>
  <c r="Q151" i="19"/>
  <c r="Q150" i="19"/>
  <c r="Q149" i="19"/>
  <c r="Q148" i="19"/>
  <c r="Q147" i="19"/>
  <c r="Q146" i="19"/>
  <c r="Q145" i="19"/>
  <c r="Q168" i="19"/>
  <c r="AY61" i="19"/>
  <c r="AW61" i="19"/>
  <c r="AU61" i="19"/>
  <c r="AS61" i="19"/>
  <c r="AQ61" i="19"/>
  <c r="AO61" i="19"/>
  <c r="AM61" i="19"/>
  <c r="AK61" i="19"/>
  <c r="AI61" i="19"/>
  <c r="AG61" i="19"/>
  <c r="AE61" i="19"/>
  <c r="AC61" i="19"/>
  <c r="AA61" i="19"/>
  <c r="Y61" i="19"/>
  <c r="W61" i="19"/>
  <c r="U61" i="19"/>
  <c r="S61" i="19"/>
  <c r="Q61" i="19"/>
  <c r="O61" i="19"/>
  <c r="M61" i="19"/>
  <c r="AZ61" i="19"/>
  <c r="AV61" i="19"/>
  <c r="AR61" i="19"/>
  <c r="AN61" i="19"/>
  <c r="AJ61" i="19"/>
  <c r="AF61" i="19"/>
  <c r="AB61" i="19"/>
  <c r="X61" i="19"/>
  <c r="T61" i="19"/>
  <c r="P61" i="19"/>
  <c r="AX61" i="19"/>
  <c r="AT61" i="19"/>
  <c r="AP61" i="19"/>
  <c r="AL61" i="19"/>
  <c r="AH61" i="19"/>
  <c r="AD61" i="19"/>
  <c r="Z61" i="19"/>
  <c r="V61" i="19"/>
  <c r="R61" i="19"/>
  <c r="N61" i="19"/>
  <c r="AU104" i="19"/>
  <c r="AU102" i="19"/>
  <c r="AU100" i="19"/>
  <c r="AU98" i="19"/>
  <c r="AU96" i="19"/>
  <c r="AU94" i="19"/>
  <c r="AU92" i="19"/>
  <c r="AU90" i="19"/>
  <c r="AU88" i="19"/>
  <c r="AU86" i="19"/>
  <c r="AU84" i="19"/>
  <c r="AU82" i="19"/>
  <c r="AU80" i="19"/>
  <c r="AU78" i="19"/>
  <c r="AU76" i="19"/>
  <c r="AU74" i="19"/>
  <c r="AU72" i="19"/>
  <c r="AU103" i="19"/>
  <c r="AU101" i="19"/>
  <c r="AU99" i="19"/>
  <c r="AU97" i="19"/>
  <c r="AU95" i="19"/>
  <c r="AU93" i="19"/>
  <c r="AU91" i="19"/>
  <c r="AU89" i="19"/>
  <c r="AU87" i="19"/>
  <c r="AU85" i="19"/>
  <c r="AU83" i="19"/>
  <c r="AU81" i="19"/>
  <c r="AU79" i="19"/>
  <c r="AU77" i="19"/>
  <c r="AU75" i="19"/>
  <c r="AU73" i="19"/>
  <c r="AU71" i="19"/>
  <c r="AM104" i="19"/>
  <c r="AM102" i="19"/>
  <c r="AM100" i="19"/>
  <c r="AM98" i="19"/>
  <c r="AM96" i="19"/>
  <c r="AM94" i="19"/>
  <c r="AM92" i="19"/>
  <c r="AM90" i="19"/>
  <c r="AM88" i="19"/>
  <c r="AM86" i="19"/>
  <c r="AM84" i="19"/>
  <c r="AM82" i="19"/>
  <c r="AM80" i="19"/>
  <c r="AM78" i="19"/>
  <c r="AM76" i="19"/>
  <c r="AM74" i="19"/>
  <c r="AM72" i="19"/>
  <c r="AM103" i="19"/>
  <c r="AM101" i="19"/>
  <c r="AM99" i="19"/>
  <c r="AM97" i="19"/>
  <c r="AM95" i="19"/>
  <c r="AM93" i="19"/>
  <c r="AM91" i="19"/>
  <c r="AM89" i="19"/>
  <c r="AM87" i="19"/>
  <c r="AM85" i="19"/>
  <c r="AM83" i="19"/>
  <c r="AM81" i="19"/>
  <c r="AM79" i="19"/>
  <c r="AM77" i="19"/>
  <c r="AM75" i="19"/>
  <c r="AM73" i="19"/>
  <c r="AM71" i="19"/>
  <c r="AE104" i="19"/>
  <c r="AE102" i="19"/>
  <c r="AE100" i="19"/>
  <c r="AE98" i="19"/>
  <c r="AE96" i="19"/>
  <c r="AE94" i="19"/>
  <c r="AE92" i="19"/>
  <c r="AE90" i="19"/>
  <c r="AE88" i="19"/>
  <c r="AE86" i="19"/>
  <c r="AE84" i="19"/>
  <c r="AE82" i="19"/>
  <c r="AE80" i="19"/>
  <c r="AE78" i="19"/>
  <c r="AE76" i="19"/>
  <c r="AE74" i="19"/>
  <c r="AE72" i="19"/>
  <c r="AE103" i="19"/>
  <c r="AE101" i="19"/>
  <c r="AE99" i="19"/>
  <c r="AE97" i="19"/>
  <c r="AE95" i="19"/>
  <c r="AE93" i="19"/>
  <c r="AE91" i="19"/>
  <c r="AE89" i="19"/>
  <c r="AE87" i="19"/>
  <c r="AE85" i="19"/>
  <c r="AE83" i="19"/>
  <c r="AE81" i="19"/>
  <c r="AE79" i="19"/>
  <c r="AE77" i="19"/>
  <c r="AE75" i="19"/>
  <c r="AE73" i="19"/>
  <c r="AE71" i="19"/>
  <c r="W104" i="19"/>
  <c r="W102" i="19"/>
  <c r="W100" i="19"/>
  <c r="W98" i="19"/>
  <c r="W96" i="19"/>
  <c r="W94" i="19"/>
  <c r="W92" i="19"/>
  <c r="W90" i="19"/>
  <c r="W88" i="19"/>
  <c r="W86" i="19"/>
  <c r="W84" i="19"/>
  <c r="W82" i="19"/>
  <c r="W80" i="19"/>
  <c r="W78" i="19"/>
  <c r="W76" i="19"/>
  <c r="W74" i="19"/>
  <c r="W72" i="19"/>
  <c r="W103" i="19"/>
  <c r="W101" i="19"/>
  <c r="W99" i="19"/>
  <c r="W97" i="19"/>
  <c r="W95" i="19"/>
  <c r="W93" i="19"/>
  <c r="W91" i="19"/>
  <c r="W89" i="19"/>
  <c r="W87" i="19"/>
  <c r="W85" i="19"/>
  <c r="W83" i="19"/>
  <c r="W81" i="19"/>
  <c r="W79" i="19"/>
  <c r="W77" i="19"/>
  <c r="W75" i="19"/>
  <c r="W73" i="19"/>
  <c r="W71" i="19"/>
  <c r="O104" i="19"/>
  <c r="O102" i="19"/>
  <c r="O100" i="19"/>
  <c r="O98" i="19"/>
  <c r="O96" i="19"/>
  <c r="O94" i="19"/>
  <c r="O92" i="19"/>
  <c r="O90" i="19"/>
  <c r="O88" i="19"/>
  <c r="O86" i="19"/>
  <c r="O84" i="19"/>
  <c r="O82" i="19"/>
  <c r="O80" i="19"/>
  <c r="O78" i="19"/>
  <c r="O76" i="19"/>
  <c r="O74" i="19"/>
  <c r="O72" i="19"/>
  <c r="O103" i="19"/>
  <c r="O101" i="19"/>
  <c r="O99" i="19"/>
  <c r="O97" i="19"/>
  <c r="O95" i="19"/>
  <c r="O93" i="19"/>
  <c r="O91" i="19"/>
  <c r="O89" i="19"/>
  <c r="O87" i="19"/>
  <c r="O85" i="19"/>
  <c r="O83" i="19"/>
  <c r="O81" i="19"/>
  <c r="O79" i="19"/>
  <c r="O77" i="19"/>
  <c r="O75" i="19"/>
  <c r="O73" i="19"/>
  <c r="O71" i="19"/>
  <c r="P363" i="19"/>
  <c r="P362" i="19"/>
  <c r="P361" i="19"/>
  <c r="P360" i="19"/>
  <c r="P359" i="19"/>
  <c r="P358" i="19"/>
  <c r="P357" i="19"/>
  <c r="P356" i="19"/>
  <c r="P355" i="19"/>
  <c r="P354" i="19"/>
  <c r="P353" i="19"/>
  <c r="P352" i="19"/>
  <c r="P351" i="19"/>
  <c r="P350" i="19"/>
  <c r="P349" i="19"/>
  <c r="P348" i="19"/>
  <c r="P347" i="19"/>
  <c r="P346" i="19"/>
  <c r="P345" i="19"/>
  <c r="P344" i="19"/>
  <c r="P342" i="19"/>
  <c r="P340" i="19"/>
  <c r="P339" i="19"/>
  <c r="P338" i="19"/>
  <c r="P337" i="19"/>
  <c r="P336" i="19"/>
  <c r="P335" i="19"/>
  <c r="P334" i="19"/>
  <c r="P333" i="19"/>
  <c r="P332" i="19"/>
  <c r="P331" i="19"/>
  <c r="P330" i="19"/>
  <c r="P343" i="19"/>
  <c r="P341" i="19"/>
  <c r="T363" i="19"/>
  <c r="T362" i="19"/>
  <c r="T361" i="19"/>
  <c r="T360" i="19"/>
  <c r="T359" i="19"/>
  <c r="T358" i="19"/>
  <c r="T357" i="19"/>
  <c r="T356" i="19"/>
  <c r="T355" i="19"/>
  <c r="T354" i="19"/>
  <c r="T353" i="19"/>
  <c r="T352" i="19"/>
  <c r="T351" i="19"/>
  <c r="T350" i="19"/>
  <c r="T349" i="19"/>
  <c r="T348" i="19"/>
  <c r="T347" i="19"/>
  <c r="T346" i="19"/>
  <c r="T345" i="19"/>
  <c r="T344" i="19"/>
  <c r="T342" i="19"/>
  <c r="T340" i="19"/>
  <c r="T339" i="19"/>
  <c r="T338" i="19"/>
  <c r="T337" i="19"/>
  <c r="T336" i="19"/>
  <c r="T335" i="19"/>
  <c r="T334" i="19"/>
  <c r="T333" i="19"/>
  <c r="T332" i="19"/>
  <c r="T331" i="19"/>
  <c r="T330" i="19"/>
  <c r="T343" i="19"/>
  <c r="T341" i="19"/>
  <c r="X363" i="19"/>
  <c r="X362" i="19"/>
  <c r="X361" i="19"/>
  <c r="X360" i="19"/>
  <c r="X359" i="19"/>
  <c r="X358" i="19"/>
  <c r="X357" i="19"/>
  <c r="X356" i="19"/>
  <c r="X355" i="19"/>
  <c r="X354" i="19"/>
  <c r="X353" i="19"/>
  <c r="X352" i="19"/>
  <c r="X351" i="19"/>
  <c r="X350" i="19"/>
  <c r="X349" i="19"/>
  <c r="X348" i="19"/>
  <c r="X347" i="19"/>
  <c r="X346" i="19"/>
  <c r="X345" i="19"/>
  <c r="X344" i="19"/>
  <c r="X342" i="19"/>
  <c r="X340" i="19"/>
  <c r="X339" i="19"/>
  <c r="X338" i="19"/>
  <c r="X337" i="19"/>
  <c r="X336" i="19"/>
  <c r="X335" i="19"/>
  <c r="X334" i="19"/>
  <c r="X333" i="19"/>
  <c r="X332" i="19"/>
  <c r="X331" i="19"/>
  <c r="X330" i="19"/>
  <c r="X343" i="19"/>
  <c r="X341" i="19"/>
  <c r="AB363" i="19"/>
  <c r="AB362" i="19"/>
  <c r="AB361" i="19"/>
  <c r="AB360" i="19"/>
  <c r="AB359" i="19"/>
  <c r="AB358" i="19"/>
  <c r="AB357" i="19"/>
  <c r="AB356" i="19"/>
  <c r="AB355" i="19"/>
  <c r="AB354" i="19"/>
  <c r="AB353" i="19"/>
  <c r="AB352" i="19"/>
  <c r="AB351" i="19"/>
  <c r="AB350" i="19"/>
  <c r="AB349" i="19"/>
  <c r="AB348" i="19"/>
  <c r="AB347" i="19"/>
  <c r="AB346" i="19"/>
  <c r="AB345" i="19"/>
  <c r="AB344" i="19"/>
  <c r="AB342" i="19"/>
  <c r="AB340" i="19"/>
  <c r="AB339" i="19"/>
  <c r="AB338" i="19"/>
  <c r="AB337" i="19"/>
  <c r="AB336" i="19"/>
  <c r="AB335" i="19"/>
  <c r="AB334" i="19"/>
  <c r="AB333" i="19"/>
  <c r="AB332" i="19"/>
  <c r="AB331" i="19"/>
  <c r="AB330" i="19"/>
  <c r="AB343" i="19"/>
  <c r="AB341" i="19"/>
  <c r="AF363" i="19"/>
  <c r="AF362" i="19"/>
  <c r="AF361" i="19"/>
  <c r="AF360" i="19"/>
  <c r="AF359" i="19"/>
  <c r="AF358" i="19"/>
  <c r="AF357" i="19"/>
  <c r="AF356" i="19"/>
  <c r="AF355" i="19"/>
  <c r="AF354" i="19"/>
  <c r="AF353" i="19"/>
  <c r="AF352" i="19"/>
  <c r="AF351" i="19"/>
  <c r="AF350" i="19"/>
  <c r="AF349" i="19"/>
  <c r="AF348" i="19"/>
  <c r="AF347" i="19"/>
  <c r="AF346" i="19"/>
  <c r="AF345" i="19"/>
  <c r="AF344" i="19"/>
  <c r="AF342" i="19"/>
  <c r="AF340" i="19"/>
  <c r="AF339" i="19"/>
  <c r="AF338" i="19"/>
  <c r="AF337" i="19"/>
  <c r="AF336" i="19"/>
  <c r="AF335" i="19"/>
  <c r="AF334" i="19"/>
  <c r="AF333" i="19"/>
  <c r="AF332" i="19"/>
  <c r="AF331" i="19"/>
  <c r="AF330" i="19"/>
  <c r="AF343" i="19"/>
  <c r="AF341" i="19"/>
  <c r="AJ363" i="19"/>
  <c r="AJ362" i="19"/>
  <c r="AJ361" i="19"/>
  <c r="AJ360" i="19"/>
  <c r="AJ359" i="19"/>
  <c r="AJ358" i="19"/>
  <c r="AJ357" i="19"/>
  <c r="AJ356" i="19"/>
  <c r="AJ355" i="19"/>
  <c r="AJ354" i="19"/>
  <c r="AJ353" i="19"/>
  <c r="AJ352" i="19"/>
  <c r="AJ351" i="19"/>
  <c r="AJ350" i="19"/>
  <c r="AJ349" i="19"/>
  <c r="AJ348" i="19"/>
  <c r="AJ347" i="19"/>
  <c r="AJ346" i="19"/>
  <c r="AJ345" i="19"/>
  <c r="AJ344" i="19"/>
  <c r="AJ343" i="19"/>
  <c r="AJ342" i="19"/>
  <c r="AJ340" i="19"/>
  <c r="AJ339" i="19"/>
  <c r="AJ338" i="19"/>
  <c r="AJ337" i="19"/>
  <c r="AJ336" i="19"/>
  <c r="AJ335" i="19"/>
  <c r="AJ334" i="19"/>
  <c r="AJ333" i="19"/>
  <c r="AJ332" i="19"/>
  <c r="AJ331" i="19"/>
  <c r="AJ330" i="19"/>
  <c r="AJ341" i="19"/>
  <c r="AN363" i="19"/>
  <c r="AN362" i="19"/>
  <c r="AN361" i="19"/>
  <c r="AN360" i="19"/>
  <c r="AN359" i="19"/>
  <c r="AN358" i="19"/>
  <c r="AN357" i="19"/>
  <c r="AN356" i="19"/>
  <c r="AN355" i="19"/>
  <c r="AN354" i="19"/>
  <c r="AN353" i="19"/>
  <c r="AN352" i="19"/>
  <c r="AN351" i="19"/>
  <c r="AN350" i="19"/>
  <c r="AN349" i="19"/>
  <c r="AN348" i="19"/>
  <c r="AN347" i="19"/>
  <c r="AN346" i="19"/>
  <c r="AN345" i="19"/>
  <c r="AN344" i="19"/>
  <c r="AN343" i="19"/>
  <c r="AN342" i="19"/>
  <c r="AN340" i="19"/>
  <c r="AN339" i="19"/>
  <c r="AN338" i="19"/>
  <c r="AN337" i="19"/>
  <c r="AN336" i="19"/>
  <c r="AN335" i="19"/>
  <c r="AN334" i="19"/>
  <c r="AN333" i="19"/>
  <c r="AN332" i="19"/>
  <c r="AN331" i="19"/>
  <c r="AN330" i="19"/>
  <c r="AN341" i="19"/>
  <c r="AR363" i="19"/>
  <c r="AR362" i="19"/>
  <c r="AR361" i="19"/>
  <c r="AR360" i="19"/>
  <c r="AR359" i="19"/>
  <c r="AR358" i="19"/>
  <c r="AR357" i="19"/>
  <c r="AR356" i="19"/>
  <c r="AR355" i="19"/>
  <c r="AR354" i="19"/>
  <c r="AR353" i="19"/>
  <c r="AR352" i="19"/>
  <c r="AR351" i="19"/>
  <c r="AR350" i="19"/>
  <c r="AR349" i="19"/>
  <c r="AR348" i="19"/>
  <c r="AR347" i="19"/>
  <c r="AR346" i="19"/>
  <c r="AR345" i="19"/>
  <c r="AR344" i="19"/>
  <c r="AR343" i="19"/>
  <c r="AR342" i="19"/>
  <c r="AR340" i="19"/>
  <c r="AR339" i="19"/>
  <c r="AR338" i="19"/>
  <c r="AR337" i="19"/>
  <c r="AR336" i="19"/>
  <c r="AR335" i="19"/>
  <c r="AR334" i="19"/>
  <c r="AR333" i="19"/>
  <c r="AR332" i="19"/>
  <c r="AR331" i="19"/>
  <c r="AR330" i="19"/>
  <c r="AR341" i="19"/>
  <c r="AV363" i="19"/>
  <c r="AV362" i="19"/>
  <c r="AV361" i="19"/>
  <c r="AV360" i="19"/>
  <c r="AV359" i="19"/>
  <c r="AV358" i="19"/>
  <c r="AV357" i="19"/>
  <c r="AV356" i="19"/>
  <c r="AV355" i="19"/>
  <c r="AV354" i="19"/>
  <c r="AV353" i="19"/>
  <c r="AV352" i="19"/>
  <c r="AV351" i="19"/>
  <c r="AV350" i="19"/>
  <c r="AV349" i="19"/>
  <c r="AV348" i="19"/>
  <c r="AV347" i="19"/>
  <c r="AV346" i="19"/>
  <c r="AV345" i="19"/>
  <c r="AV344" i="19"/>
  <c r="AV343" i="19"/>
  <c r="AV342" i="19"/>
  <c r="AV340" i="19"/>
  <c r="AV339" i="19"/>
  <c r="AV338" i="19"/>
  <c r="AV337" i="19"/>
  <c r="AV336" i="19"/>
  <c r="AV335" i="19"/>
  <c r="AV334" i="19"/>
  <c r="AV333" i="19"/>
  <c r="AV332" i="19"/>
  <c r="AV331" i="19"/>
  <c r="AV330" i="19"/>
  <c r="AV341" i="19"/>
  <c r="AZ363" i="19"/>
  <c r="AZ362" i="19"/>
  <c r="AZ361" i="19"/>
  <c r="AZ360" i="19"/>
  <c r="AZ359" i="19"/>
  <c r="AZ358" i="19"/>
  <c r="AZ357" i="19"/>
  <c r="AZ356" i="19"/>
  <c r="AZ355" i="19"/>
  <c r="AZ354" i="19"/>
  <c r="AZ353" i="19"/>
  <c r="AZ352" i="19"/>
  <c r="AZ351" i="19"/>
  <c r="AZ350" i="19"/>
  <c r="AZ349" i="19"/>
  <c r="AZ348" i="19"/>
  <c r="AZ347" i="19"/>
  <c r="AZ346" i="19"/>
  <c r="AZ345" i="19"/>
  <c r="AZ344" i="19"/>
  <c r="AZ343" i="19"/>
  <c r="AZ342" i="19"/>
  <c r="AZ340" i="19"/>
  <c r="AZ339" i="19"/>
  <c r="AZ338" i="19"/>
  <c r="AZ337" i="19"/>
  <c r="AZ336" i="19"/>
  <c r="AZ335" i="19"/>
  <c r="AZ334" i="19"/>
  <c r="AZ333" i="19"/>
  <c r="AZ332" i="19"/>
  <c r="AZ331" i="19"/>
  <c r="AZ330" i="19"/>
  <c r="AZ341" i="19"/>
  <c r="P289" i="19"/>
  <c r="P288" i="19"/>
  <c r="P287" i="19"/>
  <c r="P286" i="19"/>
  <c r="P285" i="19"/>
  <c r="P284" i="19"/>
  <c r="P283" i="19"/>
  <c r="P282" i="19"/>
  <c r="P281" i="19"/>
  <c r="P280" i="19"/>
  <c r="P279" i="19"/>
  <c r="P278" i="19"/>
  <c r="P277" i="19"/>
  <c r="P276" i="19"/>
  <c r="P275" i="19"/>
  <c r="P274" i="19"/>
  <c r="P273" i="19"/>
  <c r="P272" i="19"/>
  <c r="P271" i="19"/>
  <c r="P270" i="19"/>
  <c r="P269" i="19"/>
  <c r="P268" i="19"/>
  <c r="P267" i="19"/>
  <c r="P266" i="19"/>
  <c r="P265" i="19"/>
  <c r="P264" i="19"/>
  <c r="P263" i="19"/>
  <c r="P262" i="19"/>
  <c r="P261" i="19"/>
  <c r="P260" i="19"/>
  <c r="P259" i="19"/>
  <c r="P258" i="19"/>
  <c r="P257" i="19"/>
  <c r="P256" i="19"/>
  <c r="T289" i="19"/>
  <c r="T288" i="19"/>
  <c r="T287" i="19"/>
  <c r="T286" i="19"/>
  <c r="T285" i="19"/>
  <c r="T284" i="19"/>
  <c r="T283" i="19"/>
  <c r="T282" i="19"/>
  <c r="T281" i="19"/>
  <c r="T280" i="19"/>
  <c r="T279" i="19"/>
  <c r="T278" i="19"/>
  <c r="T277" i="19"/>
  <c r="T276" i="19"/>
  <c r="T275" i="19"/>
  <c r="T274" i="19"/>
  <c r="T273" i="19"/>
  <c r="T272" i="19"/>
  <c r="T271" i="19"/>
  <c r="T270" i="19"/>
  <c r="T269" i="19"/>
  <c r="T268" i="19"/>
  <c r="T267" i="19"/>
  <c r="T266" i="19"/>
  <c r="T265" i="19"/>
  <c r="T264" i="19"/>
  <c r="T263" i="19"/>
  <c r="T262" i="19"/>
  <c r="T261" i="19"/>
  <c r="T260" i="19"/>
  <c r="T259" i="19"/>
  <c r="T258" i="19"/>
  <c r="T257" i="19"/>
  <c r="T256" i="19"/>
  <c r="X289" i="19"/>
  <c r="X288" i="19"/>
  <c r="X287" i="19"/>
  <c r="X286" i="19"/>
  <c r="X285" i="19"/>
  <c r="X284" i="19"/>
  <c r="X283" i="19"/>
  <c r="X282" i="19"/>
  <c r="X281" i="19"/>
  <c r="X280" i="19"/>
  <c r="X279" i="19"/>
  <c r="X278" i="19"/>
  <c r="X277" i="19"/>
  <c r="X276" i="19"/>
  <c r="X275" i="19"/>
  <c r="X274" i="19"/>
  <c r="X273" i="19"/>
  <c r="X272" i="19"/>
  <c r="X271" i="19"/>
  <c r="X270" i="19"/>
  <c r="X269" i="19"/>
  <c r="X268" i="19"/>
  <c r="X267" i="19"/>
  <c r="X266" i="19"/>
  <c r="X265" i="19"/>
  <c r="X264" i="19"/>
  <c r="X263" i="19"/>
  <c r="X262" i="19"/>
  <c r="X261" i="19"/>
  <c r="X260" i="19"/>
  <c r="X259" i="19"/>
  <c r="X258" i="19"/>
  <c r="X257" i="19"/>
  <c r="X256" i="19"/>
  <c r="AB289" i="19"/>
  <c r="AB288" i="19"/>
  <c r="AB287" i="19"/>
  <c r="AB286" i="19"/>
  <c r="AB285" i="19"/>
  <c r="AB284" i="19"/>
  <c r="AB283" i="19"/>
  <c r="AB282" i="19"/>
  <c r="AB281" i="19"/>
  <c r="AB280" i="19"/>
  <c r="AB279" i="19"/>
  <c r="AB278" i="19"/>
  <c r="AB277" i="19"/>
  <c r="AB276" i="19"/>
  <c r="AB275" i="19"/>
  <c r="AB274" i="19"/>
  <c r="AB273" i="19"/>
  <c r="AB272" i="19"/>
  <c r="AB271" i="19"/>
  <c r="AB270" i="19"/>
  <c r="AB269" i="19"/>
  <c r="AB268" i="19"/>
  <c r="AB267" i="19"/>
  <c r="AB266" i="19"/>
  <c r="AB265" i="19"/>
  <c r="AB264" i="19"/>
  <c r="AB263" i="19"/>
  <c r="AB262" i="19"/>
  <c r="AB261" i="19"/>
  <c r="AB260" i="19"/>
  <c r="AB259" i="19"/>
  <c r="AB258" i="19"/>
  <c r="AB257" i="19"/>
  <c r="AB256" i="19"/>
  <c r="AF289" i="19"/>
  <c r="AF288" i="19"/>
  <c r="AF287" i="19"/>
  <c r="AF286" i="19"/>
  <c r="AF285" i="19"/>
  <c r="AF284" i="19"/>
  <c r="AF283" i="19"/>
  <c r="AF282" i="19"/>
  <c r="AF281" i="19"/>
  <c r="AF280" i="19"/>
  <c r="AF279" i="19"/>
  <c r="AF278" i="19"/>
  <c r="AF277" i="19"/>
  <c r="AF276" i="19"/>
  <c r="AF275" i="19"/>
  <c r="AF274" i="19"/>
  <c r="AF273" i="19"/>
  <c r="AF272" i="19"/>
  <c r="AF271" i="19"/>
  <c r="AF270" i="19"/>
  <c r="AF269" i="19"/>
  <c r="AF268" i="19"/>
  <c r="AF267" i="19"/>
  <c r="AF266" i="19"/>
  <c r="AF265" i="19"/>
  <c r="AF264" i="19"/>
  <c r="AF263" i="19"/>
  <c r="AF262" i="19"/>
  <c r="AF261" i="19"/>
  <c r="AF260" i="19"/>
  <c r="AF259" i="19"/>
  <c r="AF258" i="19"/>
  <c r="AF257" i="19"/>
  <c r="AF256" i="19"/>
  <c r="AJ289" i="19"/>
  <c r="AJ288" i="19"/>
  <c r="AJ287" i="19"/>
  <c r="AJ286" i="19"/>
  <c r="AJ285" i="19"/>
  <c r="AJ284" i="19"/>
  <c r="AJ283" i="19"/>
  <c r="AJ282" i="19"/>
  <c r="AJ281" i="19"/>
  <c r="AJ280" i="19"/>
  <c r="AJ279" i="19"/>
  <c r="AJ278" i="19"/>
  <c r="AJ277" i="19"/>
  <c r="AJ276" i="19"/>
  <c r="AJ275" i="19"/>
  <c r="AJ274" i="19"/>
  <c r="AJ273" i="19"/>
  <c r="AJ272" i="19"/>
  <c r="AJ271" i="19"/>
  <c r="AJ270" i="19"/>
  <c r="AJ269" i="19"/>
  <c r="AJ268" i="19"/>
  <c r="AJ267" i="19"/>
  <c r="AJ266" i="19"/>
  <c r="AJ265" i="19"/>
  <c r="AJ264" i="19"/>
  <c r="AJ263" i="19"/>
  <c r="AJ262" i="19"/>
  <c r="AJ261" i="19"/>
  <c r="AJ260" i="19"/>
  <c r="AJ259" i="19"/>
  <c r="AJ258" i="19"/>
  <c r="AJ257" i="19"/>
  <c r="AJ256" i="19"/>
  <c r="AN289" i="19"/>
  <c r="AN288" i="19"/>
  <c r="AN287" i="19"/>
  <c r="AN286" i="19"/>
  <c r="AN285" i="19"/>
  <c r="AN284" i="19"/>
  <c r="AN283" i="19"/>
  <c r="AN282" i="19"/>
  <c r="AN281" i="19"/>
  <c r="AN280" i="19"/>
  <c r="AN279" i="19"/>
  <c r="AN278" i="19"/>
  <c r="AN277" i="19"/>
  <c r="AN276" i="19"/>
  <c r="AN275" i="19"/>
  <c r="AN274" i="19"/>
  <c r="AN273" i="19"/>
  <c r="AN272" i="19"/>
  <c r="AN271" i="19"/>
  <c r="AN270" i="19"/>
  <c r="AN269" i="19"/>
  <c r="AN268" i="19"/>
  <c r="AN267" i="19"/>
  <c r="AN266" i="19"/>
  <c r="AN265" i="19"/>
  <c r="AN264" i="19"/>
  <c r="AN263" i="19"/>
  <c r="AN262" i="19"/>
  <c r="AN261" i="19"/>
  <c r="AN260" i="19"/>
  <c r="AN259" i="19"/>
  <c r="AN258" i="19"/>
  <c r="AN257" i="19"/>
  <c r="AN256" i="19"/>
  <c r="AR289" i="19"/>
  <c r="AR288" i="19"/>
  <c r="AR287" i="19"/>
  <c r="AR286" i="19"/>
  <c r="AR285" i="19"/>
  <c r="AR284" i="19"/>
  <c r="AR283" i="19"/>
  <c r="AR282" i="19"/>
  <c r="AR281" i="19"/>
  <c r="AR280" i="19"/>
  <c r="AR279" i="19"/>
  <c r="AR278" i="19"/>
  <c r="AR277" i="19"/>
  <c r="AR276" i="19"/>
  <c r="AR275" i="19"/>
  <c r="AR274" i="19"/>
  <c r="AR273" i="19"/>
  <c r="AR272" i="19"/>
  <c r="AR271" i="19"/>
  <c r="AR270" i="19"/>
  <c r="AR269" i="19"/>
  <c r="AR268" i="19"/>
  <c r="AR267" i="19"/>
  <c r="AR266" i="19"/>
  <c r="AR265" i="19"/>
  <c r="AR264" i="19"/>
  <c r="AR263" i="19"/>
  <c r="AR262" i="19"/>
  <c r="AR261" i="19"/>
  <c r="AR260" i="19"/>
  <c r="AR259" i="19"/>
  <c r="AR258" i="19"/>
  <c r="AR257" i="19"/>
  <c r="AR256" i="19"/>
  <c r="AV289" i="19"/>
  <c r="AV288" i="19"/>
  <c r="AV287" i="19"/>
  <c r="AV286" i="19"/>
  <c r="AV285" i="19"/>
  <c r="AV284" i="19"/>
  <c r="AV283" i="19"/>
  <c r="AV282" i="19"/>
  <c r="AV281" i="19"/>
  <c r="AV280" i="19"/>
  <c r="AV279" i="19"/>
  <c r="AV278" i="19"/>
  <c r="AV277" i="19"/>
  <c r="AV276" i="19"/>
  <c r="AV275" i="19"/>
  <c r="AV274" i="19"/>
  <c r="AV273" i="19"/>
  <c r="AV272" i="19"/>
  <c r="AV271" i="19"/>
  <c r="AV270" i="19"/>
  <c r="AV269" i="19"/>
  <c r="AV268" i="19"/>
  <c r="AV267" i="19"/>
  <c r="AV266" i="19"/>
  <c r="AV265" i="19"/>
  <c r="AV264" i="19"/>
  <c r="AV263" i="19"/>
  <c r="AV262" i="19"/>
  <c r="AV261" i="19"/>
  <c r="AV260" i="19"/>
  <c r="AV259" i="19"/>
  <c r="AV258" i="19"/>
  <c r="AV257" i="19"/>
  <c r="AV256" i="19"/>
  <c r="AZ289" i="19"/>
  <c r="AZ288" i="19"/>
  <c r="AZ287" i="19"/>
  <c r="AZ286" i="19"/>
  <c r="AZ285" i="19"/>
  <c r="AZ284" i="19"/>
  <c r="AZ283" i="19"/>
  <c r="AZ282" i="19"/>
  <c r="AZ281" i="19"/>
  <c r="AZ280" i="19"/>
  <c r="AZ279" i="19"/>
  <c r="AZ278" i="19"/>
  <c r="AZ277" i="19"/>
  <c r="AZ276" i="19"/>
  <c r="AZ275" i="19"/>
  <c r="AZ274" i="19"/>
  <c r="AZ273" i="19"/>
  <c r="AZ272" i="19"/>
  <c r="AZ271" i="19"/>
  <c r="AZ270" i="19"/>
  <c r="AZ269" i="19"/>
  <c r="AZ268" i="19"/>
  <c r="AZ267" i="19"/>
  <c r="AZ266" i="19"/>
  <c r="AZ265" i="19"/>
  <c r="AZ264" i="19"/>
  <c r="AZ263" i="19"/>
  <c r="AZ262" i="19"/>
  <c r="AZ261" i="19"/>
  <c r="AZ260" i="19"/>
  <c r="AZ259" i="19"/>
  <c r="AZ258" i="19"/>
  <c r="AZ257" i="19"/>
  <c r="AZ256" i="19"/>
  <c r="P178" i="19"/>
  <c r="P177" i="19"/>
  <c r="P176" i="19"/>
  <c r="P175" i="19"/>
  <c r="P174" i="19"/>
  <c r="P173" i="19"/>
  <c r="P172" i="19"/>
  <c r="P171" i="19"/>
  <c r="P170" i="19"/>
  <c r="P169" i="19"/>
  <c r="P168" i="19"/>
  <c r="P147" i="19"/>
  <c r="P146" i="19"/>
  <c r="P145" i="19"/>
  <c r="P167" i="19"/>
  <c r="P166" i="19"/>
  <c r="P165" i="19"/>
  <c r="P164" i="19"/>
  <c r="P163" i="19"/>
  <c r="P162" i="19"/>
  <c r="P161" i="19"/>
  <c r="P160" i="19"/>
  <c r="P159" i="19"/>
  <c r="P158" i="19"/>
  <c r="P157" i="19"/>
  <c r="P156" i="19"/>
  <c r="P155" i="19"/>
  <c r="P154" i="19"/>
  <c r="P153" i="19"/>
  <c r="P152" i="19"/>
  <c r="P151" i="19"/>
  <c r="P150" i="19"/>
  <c r="P149" i="19"/>
  <c r="P148" i="19"/>
  <c r="T178" i="19"/>
  <c r="T177" i="19"/>
  <c r="T176" i="19"/>
  <c r="T175" i="19"/>
  <c r="T174" i="19"/>
  <c r="T173" i="19"/>
  <c r="T172" i="19"/>
  <c r="T171" i="19"/>
  <c r="T170" i="19"/>
  <c r="T169" i="19"/>
  <c r="T168" i="19"/>
  <c r="T147" i="19"/>
  <c r="T146" i="19"/>
  <c r="T145" i="19"/>
  <c r="T167" i="19"/>
  <c r="T166" i="19"/>
  <c r="T165" i="19"/>
  <c r="T164" i="19"/>
  <c r="T163" i="19"/>
  <c r="T162" i="19"/>
  <c r="T161" i="19"/>
  <c r="T160" i="19"/>
  <c r="T159" i="19"/>
  <c r="T158" i="19"/>
  <c r="T157" i="19"/>
  <c r="T156" i="19"/>
  <c r="T155" i="19"/>
  <c r="T154" i="19"/>
  <c r="T153" i="19"/>
  <c r="T152" i="19"/>
  <c r="T151" i="19"/>
  <c r="T150" i="19"/>
  <c r="T149" i="19"/>
  <c r="T148" i="19"/>
  <c r="X178" i="19"/>
  <c r="X177" i="19"/>
  <c r="X176" i="19"/>
  <c r="X175" i="19"/>
  <c r="X174" i="19"/>
  <c r="X173" i="19"/>
  <c r="X172" i="19"/>
  <c r="X171" i="19"/>
  <c r="X170" i="19"/>
  <c r="X169" i="19"/>
  <c r="X168" i="19"/>
  <c r="X147" i="19"/>
  <c r="X146" i="19"/>
  <c r="X145" i="19"/>
  <c r="X167" i="19"/>
  <c r="X166" i="19"/>
  <c r="X165" i="19"/>
  <c r="X164" i="19"/>
  <c r="X163" i="19"/>
  <c r="X162" i="19"/>
  <c r="X161" i="19"/>
  <c r="X160" i="19"/>
  <c r="X159" i="19"/>
  <c r="X158" i="19"/>
  <c r="X157" i="19"/>
  <c r="X156" i="19"/>
  <c r="X155" i="19"/>
  <c r="X154" i="19"/>
  <c r="X153" i="19"/>
  <c r="X152" i="19"/>
  <c r="X151" i="19"/>
  <c r="X150" i="19"/>
  <c r="X149" i="19"/>
  <c r="X148" i="19"/>
  <c r="AB178" i="19"/>
  <c r="AB177" i="19"/>
  <c r="AB176" i="19"/>
  <c r="AB175" i="19"/>
  <c r="AB174" i="19"/>
  <c r="AB173" i="19"/>
  <c r="AB172" i="19"/>
  <c r="AB171" i="19"/>
  <c r="AB170" i="19"/>
  <c r="AB169" i="19"/>
  <c r="AB168" i="19"/>
  <c r="AB147" i="19"/>
  <c r="AB146" i="19"/>
  <c r="AB145" i="19"/>
  <c r="AB167" i="19"/>
  <c r="AB166" i="19"/>
  <c r="AB165" i="19"/>
  <c r="AB164" i="19"/>
  <c r="AB163" i="19"/>
  <c r="AB162" i="19"/>
  <c r="AB161" i="19"/>
  <c r="AB160" i="19"/>
  <c r="AB159" i="19"/>
  <c r="AB158" i="19"/>
  <c r="AB157" i="19"/>
  <c r="AB156" i="19"/>
  <c r="AB155" i="19"/>
  <c r="AB154" i="19"/>
  <c r="AB153" i="19"/>
  <c r="AB152" i="19"/>
  <c r="AB151" i="19"/>
  <c r="AB150" i="19"/>
  <c r="AB149" i="19"/>
  <c r="AB148" i="19"/>
  <c r="AF178" i="19"/>
  <c r="AF177" i="19"/>
  <c r="AF176" i="19"/>
  <c r="AF175" i="19"/>
  <c r="AF174" i="19"/>
  <c r="AF173" i="19"/>
  <c r="AF172" i="19"/>
  <c r="AF171" i="19"/>
  <c r="AF170" i="19"/>
  <c r="AF169" i="19"/>
  <c r="AF168" i="19"/>
  <c r="AF167" i="19"/>
  <c r="AF147" i="19"/>
  <c r="AF146" i="19"/>
  <c r="AF145" i="19"/>
  <c r="AF166" i="19"/>
  <c r="AF165" i="19"/>
  <c r="AF164" i="19"/>
  <c r="AF163" i="19"/>
  <c r="AF162" i="19"/>
  <c r="AF161" i="19"/>
  <c r="AF160" i="19"/>
  <c r="AF159" i="19"/>
  <c r="AF158" i="19"/>
  <c r="AF157" i="19"/>
  <c r="AF156" i="19"/>
  <c r="AF155" i="19"/>
  <c r="AF154" i="19"/>
  <c r="AF153" i="19"/>
  <c r="AF152" i="19"/>
  <c r="AF151" i="19"/>
  <c r="AF150" i="19"/>
  <c r="AF149" i="19"/>
  <c r="AF148" i="19"/>
  <c r="AJ178" i="19"/>
  <c r="AJ177" i="19"/>
  <c r="AJ176" i="19"/>
  <c r="AJ175" i="19"/>
  <c r="AJ174" i="19"/>
  <c r="AJ173" i="19"/>
  <c r="AJ172" i="19"/>
  <c r="AJ171" i="19"/>
  <c r="AJ170" i="19"/>
  <c r="AJ169" i="19"/>
  <c r="AJ168" i="19"/>
  <c r="AJ167" i="19"/>
  <c r="AJ147" i="19"/>
  <c r="AJ146" i="19"/>
  <c r="AJ145" i="19"/>
  <c r="AJ166" i="19"/>
  <c r="AJ165" i="19"/>
  <c r="AJ164" i="19"/>
  <c r="AJ163" i="19"/>
  <c r="AJ162" i="19"/>
  <c r="AJ161" i="19"/>
  <c r="AJ160" i="19"/>
  <c r="AJ159" i="19"/>
  <c r="AJ158" i="19"/>
  <c r="AJ157" i="19"/>
  <c r="AJ156" i="19"/>
  <c r="AJ155" i="19"/>
  <c r="AJ154" i="19"/>
  <c r="AJ153" i="19"/>
  <c r="AJ152" i="19"/>
  <c r="AJ151" i="19"/>
  <c r="AJ150" i="19"/>
  <c r="AJ149" i="19"/>
  <c r="AJ148" i="19"/>
  <c r="AN178" i="19"/>
  <c r="AN177" i="19"/>
  <c r="AN176" i="19"/>
  <c r="AN175" i="19"/>
  <c r="AN174" i="19"/>
  <c r="AN173" i="19"/>
  <c r="AN172" i="19"/>
  <c r="AN171" i="19"/>
  <c r="AN170" i="19"/>
  <c r="AN169" i="19"/>
  <c r="AN168" i="19"/>
  <c r="AN167" i="19"/>
  <c r="AN147" i="19"/>
  <c r="AN146" i="19"/>
  <c r="AN145" i="19"/>
  <c r="AN166" i="19"/>
  <c r="AN165" i="19"/>
  <c r="AN164" i="19"/>
  <c r="AN163" i="19"/>
  <c r="AN162" i="19"/>
  <c r="AN161" i="19"/>
  <c r="AN160" i="19"/>
  <c r="AN159" i="19"/>
  <c r="AN158" i="19"/>
  <c r="AN157" i="19"/>
  <c r="AN156" i="19"/>
  <c r="AN155" i="19"/>
  <c r="AN154" i="19"/>
  <c r="AN153" i="19"/>
  <c r="AN152" i="19"/>
  <c r="AN151" i="19"/>
  <c r="AN150" i="19"/>
  <c r="AN149" i="19"/>
  <c r="AN148" i="19"/>
  <c r="AR178" i="19"/>
  <c r="AR177" i="19"/>
  <c r="AR176" i="19"/>
  <c r="AR175" i="19"/>
  <c r="AR174" i="19"/>
  <c r="AR173" i="19"/>
  <c r="AR172" i="19"/>
  <c r="AR171" i="19"/>
  <c r="AR170" i="19"/>
  <c r="AR169" i="19"/>
  <c r="AR168" i="19"/>
  <c r="AR167" i="19"/>
  <c r="AR147" i="19"/>
  <c r="AR146" i="19"/>
  <c r="AR145" i="19"/>
  <c r="AR166" i="19"/>
  <c r="AR165" i="19"/>
  <c r="AR164" i="19"/>
  <c r="AR163" i="19"/>
  <c r="AR162" i="19"/>
  <c r="AR161" i="19"/>
  <c r="AR160" i="19"/>
  <c r="AR159" i="19"/>
  <c r="AR158" i="19"/>
  <c r="AR157" i="19"/>
  <c r="AR156" i="19"/>
  <c r="AR155" i="19"/>
  <c r="AR154" i="19"/>
  <c r="AR153" i="19"/>
  <c r="AR152" i="19"/>
  <c r="AR151" i="19"/>
  <c r="AR150" i="19"/>
  <c r="AR149" i="19"/>
  <c r="AR148" i="19"/>
  <c r="AV178" i="19"/>
  <c r="AV177" i="19"/>
  <c r="AV176" i="19"/>
  <c r="AV175" i="19"/>
  <c r="AV174" i="19"/>
  <c r="AV173" i="19"/>
  <c r="AV172" i="19"/>
  <c r="AV171" i="19"/>
  <c r="AV170" i="19"/>
  <c r="AV169" i="19"/>
  <c r="AV168" i="19"/>
  <c r="AV167" i="19"/>
  <c r="AV147" i="19"/>
  <c r="AV146" i="19"/>
  <c r="AV145" i="19"/>
  <c r="AV166" i="19"/>
  <c r="AV165" i="19"/>
  <c r="AV164" i="19"/>
  <c r="AV163" i="19"/>
  <c r="AV162" i="19"/>
  <c r="AV161" i="19"/>
  <c r="AV160" i="19"/>
  <c r="AV159" i="19"/>
  <c r="AV158" i="19"/>
  <c r="AV157" i="19"/>
  <c r="AV156" i="19"/>
  <c r="AV155" i="19"/>
  <c r="AV154" i="19"/>
  <c r="AV153" i="19"/>
  <c r="AV152" i="19"/>
  <c r="AV151" i="19"/>
  <c r="AV150" i="19"/>
  <c r="AV149" i="19"/>
  <c r="AV148" i="19"/>
  <c r="AZ178" i="19"/>
  <c r="AZ177" i="19"/>
  <c r="AZ176" i="19"/>
  <c r="AZ175" i="19"/>
  <c r="AZ174" i="19"/>
  <c r="AZ173" i="19"/>
  <c r="AZ172" i="19"/>
  <c r="AZ171" i="19"/>
  <c r="AZ170" i="19"/>
  <c r="AZ169" i="19"/>
  <c r="AZ168" i="19"/>
  <c r="AZ167" i="19"/>
  <c r="AZ146" i="19"/>
  <c r="AZ145" i="19"/>
  <c r="AZ166" i="19"/>
  <c r="AZ165" i="19"/>
  <c r="AZ164" i="19"/>
  <c r="AZ163" i="19"/>
  <c r="AZ162" i="19"/>
  <c r="AZ161" i="19"/>
  <c r="AZ160" i="19"/>
  <c r="AZ159" i="19"/>
  <c r="AZ158" i="19"/>
  <c r="AZ157" i="19"/>
  <c r="AZ156" i="19"/>
  <c r="AZ155" i="19"/>
  <c r="AZ154" i="19"/>
  <c r="AZ153" i="19"/>
  <c r="AZ152" i="19"/>
  <c r="AZ151" i="19"/>
  <c r="AZ150" i="19"/>
  <c r="AZ149" i="19"/>
  <c r="AZ148" i="19"/>
  <c r="AZ147" i="19"/>
  <c r="P103" i="19"/>
  <c r="P101" i="19"/>
  <c r="P99" i="19"/>
  <c r="P97" i="19"/>
  <c r="P95" i="19"/>
  <c r="P93" i="19"/>
  <c r="P91" i="19"/>
  <c r="P89" i="19"/>
  <c r="P87" i="19"/>
  <c r="P85" i="19"/>
  <c r="P83" i="19"/>
  <c r="P81" i="19"/>
  <c r="P79" i="19"/>
  <c r="P77" i="19"/>
  <c r="P75" i="19"/>
  <c r="P73" i="19"/>
  <c r="P71" i="19"/>
  <c r="P104" i="19"/>
  <c r="P102" i="19"/>
  <c r="P100" i="19"/>
  <c r="P98" i="19"/>
  <c r="P96" i="19"/>
  <c r="P94" i="19"/>
  <c r="P92" i="19"/>
  <c r="P90" i="19"/>
  <c r="P88" i="19"/>
  <c r="P86" i="19"/>
  <c r="P84" i="19"/>
  <c r="P82" i="19"/>
  <c r="P80" i="19"/>
  <c r="P78" i="19"/>
  <c r="P76" i="19"/>
  <c r="P74" i="19"/>
  <c r="P72" i="19"/>
  <c r="T103" i="19"/>
  <c r="T101" i="19"/>
  <c r="T99" i="19"/>
  <c r="T97" i="19"/>
  <c r="T95" i="19"/>
  <c r="T93" i="19"/>
  <c r="T91" i="19"/>
  <c r="T89" i="19"/>
  <c r="T87" i="19"/>
  <c r="T85" i="19"/>
  <c r="T83" i="19"/>
  <c r="T81" i="19"/>
  <c r="T79" i="19"/>
  <c r="T77" i="19"/>
  <c r="T75" i="19"/>
  <c r="T73" i="19"/>
  <c r="T71" i="19"/>
  <c r="T104" i="19"/>
  <c r="T102" i="19"/>
  <c r="T100" i="19"/>
  <c r="T98" i="19"/>
  <c r="T96" i="19"/>
  <c r="T94" i="19"/>
  <c r="T92" i="19"/>
  <c r="T90" i="19"/>
  <c r="T88" i="19"/>
  <c r="T86" i="19"/>
  <c r="T84" i="19"/>
  <c r="T82" i="19"/>
  <c r="T80" i="19"/>
  <c r="T78" i="19"/>
  <c r="T76" i="19"/>
  <c r="T74" i="19"/>
  <c r="T72" i="19"/>
  <c r="X103" i="19"/>
  <c r="X101" i="19"/>
  <c r="X99" i="19"/>
  <c r="X97" i="19"/>
  <c r="X95" i="19"/>
  <c r="X93" i="19"/>
  <c r="X91" i="19"/>
  <c r="X89" i="19"/>
  <c r="X87" i="19"/>
  <c r="X85" i="19"/>
  <c r="X83" i="19"/>
  <c r="X81" i="19"/>
  <c r="X79" i="19"/>
  <c r="X77" i="19"/>
  <c r="X75" i="19"/>
  <c r="X73" i="19"/>
  <c r="X71" i="19"/>
  <c r="X104" i="19"/>
  <c r="X102" i="19"/>
  <c r="X100" i="19"/>
  <c r="X98" i="19"/>
  <c r="X96" i="19"/>
  <c r="X94" i="19"/>
  <c r="X92" i="19"/>
  <c r="X90" i="19"/>
  <c r="X88" i="19"/>
  <c r="X86" i="19"/>
  <c r="X84" i="19"/>
  <c r="X82" i="19"/>
  <c r="X80" i="19"/>
  <c r="X78" i="19"/>
  <c r="X76" i="19"/>
  <c r="X74" i="19"/>
  <c r="X72" i="19"/>
  <c r="AB103" i="19"/>
  <c r="AB101" i="19"/>
  <c r="AB99" i="19"/>
  <c r="AB97" i="19"/>
  <c r="AB95" i="19"/>
  <c r="AB93" i="19"/>
  <c r="AB91" i="19"/>
  <c r="AB89" i="19"/>
  <c r="AB87" i="19"/>
  <c r="AB85" i="19"/>
  <c r="AB83" i="19"/>
  <c r="AB81" i="19"/>
  <c r="AB79" i="19"/>
  <c r="AB77" i="19"/>
  <c r="AB75" i="19"/>
  <c r="AB73" i="19"/>
  <c r="AB71" i="19"/>
  <c r="AB104" i="19"/>
  <c r="AB102" i="19"/>
  <c r="AB100" i="19"/>
  <c r="AB98" i="19"/>
  <c r="AB96" i="19"/>
  <c r="AB94" i="19"/>
  <c r="AB92" i="19"/>
  <c r="AB90" i="19"/>
  <c r="AB88" i="19"/>
  <c r="AB86" i="19"/>
  <c r="AB84" i="19"/>
  <c r="AB82" i="19"/>
  <c r="AB80" i="19"/>
  <c r="AB78" i="19"/>
  <c r="AB76" i="19"/>
  <c r="AB74" i="19"/>
  <c r="AB72" i="19"/>
  <c r="AF103" i="19"/>
  <c r="AF101" i="19"/>
  <c r="AF99" i="19"/>
  <c r="AF97" i="19"/>
  <c r="AF95" i="19"/>
  <c r="AF93" i="19"/>
  <c r="AF91" i="19"/>
  <c r="AF89" i="19"/>
  <c r="AF87" i="19"/>
  <c r="AF85" i="19"/>
  <c r="AF83" i="19"/>
  <c r="AF81" i="19"/>
  <c r="AF79" i="19"/>
  <c r="AF77" i="19"/>
  <c r="AF75" i="19"/>
  <c r="AF73" i="19"/>
  <c r="AF71" i="19"/>
  <c r="AF104" i="19"/>
  <c r="AF102" i="19"/>
  <c r="AF100" i="19"/>
  <c r="AF98" i="19"/>
  <c r="AF96" i="19"/>
  <c r="AF94" i="19"/>
  <c r="AF92" i="19"/>
  <c r="AF90" i="19"/>
  <c r="AF88" i="19"/>
  <c r="AF86" i="19"/>
  <c r="AF84" i="19"/>
  <c r="AF82" i="19"/>
  <c r="AF80" i="19"/>
  <c r="AF78" i="19"/>
  <c r="AF76" i="19"/>
  <c r="AF74" i="19"/>
  <c r="AF72" i="19"/>
  <c r="AJ103" i="19"/>
  <c r="AJ101" i="19"/>
  <c r="AJ99" i="19"/>
  <c r="AJ97" i="19"/>
  <c r="AJ95" i="19"/>
  <c r="AJ93" i="19"/>
  <c r="AJ91" i="19"/>
  <c r="AJ89" i="19"/>
  <c r="AJ87" i="19"/>
  <c r="AJ85" i="19"/>
  <c r="AJ83" i="19"/>
  <c r="AJ81" i="19"/>
  <c r="AJ79" i="19"/>
  <c r="AJ77" i="19"/>
  <c r="AJ75" i="19"/>
  <c r="AJ73" i="19"/>
  <c r="AJ71" i="19"/>
  <c r="AJ104" i="19"/>
  <c r="AJ102" i="19"/>
  <c r="AJ100" i="19"/>
  <c r="AJ98" i="19"/>
  <c r="AJ96" i="19"/>
  <c r="AJ94" i="19"/>
  <c r="AJ92" i="19"/>
  <c r="AJ90" i="19"/>
  <c r="AJ88" i="19"/>
  <c r="AJ86" i="19"/>
  <c r="AJ84" i="19"/>
  <c r="AJ82" i="19"/>
  <c r="AJ80" i="19"/>
  <c r="AJ78" i="19"/>
  <c r="AJ76" i="19"/>
  <c r="AJ74" i="19"/>
  <c r="AJ72" i="19"/>
  <c r="AN103" i="19"/>
  <c r="AN101" i="19"/>
  <c r="AN99" i="19"/>
  <c r="AN97" i="19"/>
  <c r="AN95" i="19"/>
  <c r="AN93" i="19"/>
  <c r="AN91" i="19"/>
  <c r="AN89" i="19"/>
  <c r="AN87" i="19"/>
  <c r="AN85" i="19"/>
  <c r="AN83" i="19"/>
  <c r="AN81" i="19"/>
  <c r="AN79" i="19"/>
  <c r="AN77" i="19"/>
  <c r="AN75" i="19"/>
  <c r="AN73" i="19"/>
  <c r="AN71" i="19"/>
  <c r="AN104" i="19"/>
  <c r="AN102" i="19"/>
  <c r="AN100" i="19"/>
  <c r="AN98" i="19"/>
  <c r="AN96" i="19"/>
  <c r="AN94" i="19"/>
  <c r="AN92" i="19"/>
  <c r="AN90" i="19"/>
  <c r="AN88" i="19"/>
  <c r="AN86" i="19"/>
  <c r="AN84" i="19"/>
  <c r="AN82" i="19"/>
  <c r="AN80" i="19"/>
  <c r="AN78" i="19"/>
  <c r="AN76" i="19"/>
  <c r="AN74" i="19"/>
  <c r="AN72" i="19"/>
  <c r="AR103" i="19"/>
  <c r="AR101" i="19"/>
  <c r="AR99" i="19"/>
  <c r="AR97" i="19"/>
  <c r="AR95" i="19"/>
  <c r="AR93" i="19"/>
  <c r="AR91" i="19"/>
  <c r="AR89" i="19"/>
  <c r="AR87" i="19"/>
  <c r="AR85" i="19"/>
  <c r="AR83" i="19"/>
  <c r="AR81" i="19"/>
  <c r="AR79" i="19"/>
  <c r="AR77" i="19"/>
  <c r="AR75" i="19"/>
  <c r="AR73" i="19"/>
  <c r="AR71" i="19"/>
  <c r="AR104" i="19"/>
  <c r="AR102" i="19"/>
  <c r="AR100" i="19"/>
  <c r="AR98" i="19"/>
  <c r="AR96" i="19"/>
  <c r="AR94" i="19"/>
  <c r="AR92" i="19"/>
  <c r="AR90" i="19"/>
  <c r="AR88" i="19"/>
  <c r="AR86" i="19"/>
  <c r="AR84" i="19"/>
  <c r="AR82" i="19"/>
  <c r="AR80" i="19"/>
  <c r="AR78" i="19"/>
  <c r="AR76" i="19"/>
  <c r="AR74" i="19"/>
  <c r="AR72" i="19"/>
  <c r="AV103" i="19"/>
  <c r="AV101" i="19"/>
  <c r="AV99" i="19"/>
  <c r="AV97" i="19"/>
  <c r="AV95" i="19"/>
  <c r="AV93" i="19"/>
  <c r="AV91" i="19"/>
  <c r="AV89" i="19"/>
  <c r="AV87" i="19"/>
  <c r="AV85" i="19"/>
  <c r="AV83" i="19"/>
  <c r="AV81" i="19"/>
  <c r="AV79" i="19"/>
  <c r="AV77" i="19"/>
  <c r="AV75" i="19"/>
  <c r="AV73" i="19"/>
  <c r="AV71" i="19"/>
  <c r="AV104" i="19"/>
  <c r="AV102" i="19"/>
  <c r="AV100" i="19"/>
  <c r="AV98" i="19"/>
  <c r="AV96" i="19"/>
  <c r="AV94" i="19"/>
  <c r="AV92" i="19"/>
  <c r="AV90" i="19"/>
  <c r="AV88" i="19"/>
  <c r="AV86" i="19"/>
  <c r="AV84" i="19"/>
  <c r="AV82" i="19"/>
  <c r="AV80" i="19"/>
  <c r="AV78" i="19"/>
  <c r="AV76" i="19"/>
  <c r="AV74" i="19"/>
  <c r="AV72" i="19"/>
  <c r="AZ103" i="19"/>
  <c r="AZ101" i="19"/>
  <c r="AZ99" i="19"/>
  <c r="AZ97" i="19"/>
  <c r="AZ95" i="19"/>
  <c r="AZ93" i="19"/>
  <c r="AZ91" i="19"/>
  <c r="AZ89" i="19"/>
  <c r="AZ87" i="19"/>
  <c r="AZ85" i="19"/>
  <c r="AZ83" i="19"/>
  <c r="AZ81" i="19"/>
  <c r="AZ79" i="19"/>
  <c r="AZ77" i="19"/>
  <c r="AZ75" i="19"/>
  <c r="AZ73" i="19"/>
  <c r="AZ71" i="19"/>
  <c r="AZ104" i="19"/>
  <c r="AZ102" i="19"/>
  <c r="AZ100" i="19"/>
  <c r="AZ98" i="19"/>
  <c r="AZ96" i="19"/>
  <c r="AZ94" i="19"/>
  <c r="AZ92" i="19"/>
  <c r="AZ90" i="19"/>
  <c r="AZ88" i="19"/>
  <c r="AZ86" i="19"/>
  <c r="AZ84" i="19"/>
  <c r="AZ82" i="19"/>
  <c r="AZ80" i="19"/>
  <c r="AZ78" i="19"/>
  <c r="AZ76" i="19"/>
  <c r="AZ74" i="19"/>
  <c r="AZ72" i="19"/>
  <c r="AZ252" i="19"/>
  <c r="AZ251" i="19"/>
  <c r="AZ250" i="19"/>
  <c r="AZ249" i="19"/>
  <c r="AZ248" i="19"/>
  <c r="AZ247" i="19"/>
  <c r="AZ246" i="19"/>
  <c r="AZ245" i="19"/>
  <c r="AZ244" i="19"/>
  <c r="AZ243" i="19"/>
  <c r="AZ242" i="19"/>
  <c r="AZ241" i="19"/>
  <c r="AZ240" i="19"/>
  <c r="AZ239" i="19"/>
  <c r="AZ238" i="19"/>
  <c r="AZ237" i="19"/>
  <c r="AZ236" i="19"/>
  <c r="AZ235" i="19"/>
  <c r="AZ234" i="19"/>
  <c r="AZ233" i="19"/>
  <c r="AZ232" i="19"/>
  <c r="AZ231" i="19"/>
  <c r="AZ230" i="19"/>
  <c r="AZ229" i="19"/>
  <c r="AZ228" i="19"/>
  <c r="AZ227" i="19"/>
  <c r="AZ226" i="19"/>
  <c r="AZ225" i="19"/>
  <c r="AZ224" i="19"/>
  <c r="AZ223" i="19"/>
  <c r="AZ222" i="19"/>
  <c r="AZ221" i="19"/>
  <c r="AZ220" i="19"/>
  <c r="AZ219" i="19"/>
  <c r="AR252" i="19"/>
  <c r="AR250" i="19"/>
  <c r="AR248" i="19"/>
  <c r="AR246" i="19"/>
  <c r="AR244" i="19"/>
  <c r="AR242" i="19"/>
  <c r="AR240" i="19"/>
  <c r="AR238" i="19"/>
  <c r="AR236" i="19"/>
  <c r="AR234" i="19"/>
  <c r="AR232" i="19"/>
  <c r="AR230" i="19"/>
  <c r="AR228" i="19"/>
  <c r="AR226" i="19"/>
  <c r="AR224" i="19"/>
  <c r="AR222" i="19"/>
  <c r="AR220" i="19"/>
  <c r="AJ252" i="19"/>
  <c r="AJ251" i="19"/>
  <c r="AJ250" i="19"/>
  <c r="AJ249" i="19"/>
  <c r="AJ248" i="19"/>
  <c r="AJ247" i="19"/>
  <c r="AJ246" i="19"/>
  <c r="AJ245" i="19"/>
  <c r="AJ244" i="19"/>
  <c r="AJ243" i="19"/>
  <c r="AJ242" i="19"/>
  <c r="AJ241" i="19"/>
  <c r="AJ240" i="19"/>
  <c r="AJ239" i="19"/>
  <c r="AJ238" i="19"/>
  <c r="AJ237" i="19"/>
  <c r="AJ236" i="19"/>
  <c r="AJ235" i="19"/>
  <c r="AJ234" i="19"/>
  <c r="AJ233" i="19"/>
  <c r="AJ232" i="19"/>
  <c r="AJ231" i="19"/>
  <c r="AJ230" i="19"/>
  <c r="AJ229" i="19"/>
  <c r="AJ228" i="19"/>
  <c r="AJ227" i="19"/>
  <c r="AJ226" i="19"/>
  <c r="AJ225" i="19"/>
  <c r="AJ224" i="19"/>
  <c r="AJ223" i="19"/>
  <c r="AJ222" i="19"/>
  <c r="AJ221" i="19"/>
  <c r="AJ220" i="19"/>
  <c r="AJ219" i="19"/>
  <c r="AB250" i="19"/>
  <c r="AB246" i="19"/>
  <c r="AB242" i="19"/>
  <c r="AB238" i="19"/>
  <c r="AB234" i="19"/>
  <c r="AB230" i="19"/>
  <c r="AB226" i="19"/>
  <c r="AB222" i="19"/>
  <c r="T252" i="19"/>
  <c r="T250" i="19"/>
  <c r="T248" i="19"/>
  <c r="T246" i="19"/>
  <c r="T244" i="19"/>
  <c r="T242" i="19"/>
  <c r="T240" i="19"/>
  <c r="T238" i="19"/>
  <c r="T236" i="19"/>
  <c r="T234" i="19"/>
  <c r="T232" i="19"/>
  <c r="T230" i="19"/>
  <c r="T228" i="19"/>
  <c r="T226" i="19"/>
  <c r="T224" i="19"/>
  <c r="T222" i="19"/>
  <c r="T220" i="19"/>
  <c r="M252" i="19"/>
  <c r="M250" i="19"/>
  <c r="M248" i="19"/>
  <c r="M246" i="19"/>
  <c r="M244" i="19"/>
  <c r="M242" i="19"/>
  <c r="M240" i="19"/>
  <c r="M238" i="19"/>
  <c r="M236" i="19"/>
  <c r="M234" i="19"/>
  <c r="M232" i="19"/>
  <c r="M230" i="19"/>
  <c r="M228" i="19"/>
  <c r="M226" i="19"/>
  <c r="M224" i="19"/>
  <c r="M222" i="19"/>
  <c r="M220" i="19"/>
  <c r="Q252" i="19"/>
  <c r="Q251" i="19"/>
  <c r="Q250" i="19"/>
  <c r="Q249" i="19"/>
  <c r="Q248" i="19"/>
  <c r="Q247" i="19"/>
  <c r="Q246" i="19"/>
  <c r="Q245" i="19"/>
  <c r="Q244" i="19"/>
  <c r="Q243" i="19"/>
  <c r="Q242" i="19"/>
  <c r="Q241" i="19"/>
  <c r="Q240" i="19"/>
  <c r="Q239" i="19"/>
  <c r="Q238" i="19"/>
  <c r="Q237" i="19"/>
  <c r="Q236" i="19"/>
  <c r="Q235" i="19"/>
  <c r="Q234" i="19"/>
  <c r="Q233" i="19"/>
  <c r="Q232" i="19"/>
  <c r="Q231" i="19"/>
  <c r="Q230" i="19"/>
  <c r="Q229" i="19"/>
  <c r="Q228" i="19"/>
  <c r="Q227" i="19"/>
  <c r="Q226" i="19"/>
  <c r="Q225" i="19"/>
  <c r="Q224" i="19"/>
  <c r="Q223" i="19"/>
  <c r="Q222" i="19"/>
  <c r="Q221" i="19"/>
  <c r="Q220" i="19"/>
  <c r="Q219" i="19"/>
  <c r="U252" i="19"/>
  <c r="U251" i="19"/>
  <c r="U250" i="19"/>
  <c r="U249" i="19"/>
  <c r="U248" i="19"/>
  <c r="U247" i="19"/>
  <c r="U246" i="19"/>
  <c r="U245" i="19"/>
  <c r="U244" i="19"/>
  <c r="U243" i="19"/>
  <c r="U242" i="19"/>
  <c r="U241" i="19"/>
  <c r="U240" i="19"/>
  <c r="U239" i="19"/>
  <c r="U238" i="19"/>
  <c r="U237" i="19"/>
  <c r="U236" i="19"/>
  <c r="U235" i="19"/>
  <c r="U234" i="19"/>
  <c r="U233" i="19"/>
  <c r="U232" i="19"/>
  <c r="U231" i="19"/>
  <c r="U230" i="19"/>
  <c r="U229" i="19"/>
  <c r="U228" i="19"/>
  <c r="U227" i="19"/>
  <c r="U226" i="19"/>
  <c r="U225" i="19"/>
  <c r="U224" i="19"/>
  <c r="U223" i="19"/>
  <c r="U222" i="19"/>
  <c r="U221" i="19"/>
  <c r="U220" i="19"/>
  <c r="U219" i="19"/>
  <c r="Y251" i="19"/>
  <c r="Y247" i="19"/>
  <c r="Y243" i="19"/>
  <c r="Y239" i="19"/>
  <c r="Y235" i="19"/>
  <c r="Y231" i="19"/>
  <c r="Y227" i="19"/>
  <c r="Y223" i="19"/>
  <c r="Y219" i="19"/>
  <c r="AC251" i="19"/>
  <c r="AC249" i="19"/>
  <c r="AC247" i="19"/>
  <c r="AC245" i="19"/>
  <c r="AC243" i="19"/>
  <c r="AC241" i="19"/>
  <c r="AC239" i="19"/>
  <c r="AC237" i="19"/>
  <c r="AC235" i="19"/>
  <c r="AC233" i="19"/>
  <c r="AC231" i="19"/>
  <c r="AC229" i="19"/>
  <c r="AC227" i="19"/>
  <c r="AC225" i="19"/>
  <c r="AC223" i="19"/>
  <c r="AC221" i="19"/>
  <c r="AC219" i="19"/>
  <c r="AG252" i="19"/>
  <c r="AG251" i="19"/>
  <c r="AG250" i="19"/>
  <c r="AG249" i="19"/>
  <c r="AG248" i="19"/>
  <c r="AG247" i="19"/>
  <c r="AG246" i="19"/>
  <c r="AG245" i="19"/>
  <c r="AG244" i="19"/>
  <c r="AG243" i="19"/>
  <c r="AG242" i="19"/>
  <c r="AG241" i="19"/>
  <c r="AG240" i="19"/>
  <c r="AG239" i="19"/>
  <c r="AG238" i="19"/>
  <c r="AG237" i="19"/>
  <c r="AG236" i="19"/>
  <c r="AG235" i="19"/>
  <c r="AG234" i="19"/>
  <c r="AG233" i="19"/>
  <c r="AG232" i="19"/>
  <c r="AG231" i="19"/>
  <c r="AG230" i="19"/>
  <c r="AG229" i="19"/>
  <c r="AG228" i="19"/>
  <c r="AG227" i="19"/>
  <c r="AG226" i="19"/>
  <c r="AG225" i="19"/>
  <c r="AG224" i="19"/>
  <c r="AG223" i="19"/>
  <c r="AG222" i="19"/>
  <c r="AG221" i="19"/>
  <c r="AG220" i="19"/>
  <c r="AG219" i="19"/>
  <c r="AK252" i="19"/>
  <c r="AK248" i="19"/>
  <c r="AK244" i="19"/>
  <c r="AK240" i="19"/>
  <c r="AK235" i="19"/>
  <c r="AK231" i="19"/>
  <c r="AK227" i="19"/>
  <c r="AK223" i="19"/>
  <c r="AK219" i="19"/>
  <c r="AO251" i="19"/>
  <c r="AO249" i="19"/>
  <c r="AO247" i="19"/>
  <c r="AO245" i="19"/>
  <c r="AO243" i="19"/>
  <c r="AO241" i="19"/>
  <c r="AO239" i="19"/>
  <c r="AO237" i="19"/>
  <c r="AO234" i="19"/>
  <c r="AO232" i="19"/>
  <c r="AO230" i="19"/>
  <c r="AO228" i="19"/>
  <c r="AO226" i="19"/>
  <c r="AO224" i="19"/>
  <c r="AO222" i="19"/>
  <c r="AO220" i="19"/>
  <c r="AO236" i="19"/>
  <c r="AS251" i="19"/>
  <c r="AS249" i="19"/>
  <c r="AS247" i="19"/>
  <c r="AS245" i="19"/>
  <c r="AS243" i="19"/>
  <c r="AS241" i="19"/>
  <c r="AS239" i="19"/>
  <c r="AS237" i="19"/>
  <c r="AS234" i="19"/>
  <c r="AS232" i="19"/>
  <c r="AS230" i="19"/>
  <c r="AS228" i="19"/>
  <c r="AS226" i="19"/>
  <c r="AS224" i="19"/>
  <c r="AS222" i="19"/>
  <c r="AS220" i="19"/>
  <c r="AS236" i="19"/>
  <c r="AW252" i="19"/>
  <c r="AW251" i="19"/>
  <c r="AW250" i="19"/>
  <c r="AW249" i="19"/>
  <c r="AW248" i="19"/>
  <c r="AW247" i="19"/>
  <c r="AW246" i="19"/>
  <c r="AW245" i="19"/>
  <c r="AW244" i="19"/>
  <c r="AW243" i="19"/>
  <c r="AW242" i="19"/>
  <c r="AW241" i="19"/>
  <c r="AW240" i="19"/>
  <c r="AW239" i="19"/>
  <c r="AW238" i="19"/>
  <c r="AW237" i="19"/>
  <c r="AW235" i="19"/>
  <c r="AW234" i="19"/>
  <c r="AW233" i="19"/>
  <c r="AW232" i="19"/>
  <c r="AW231" i="19"/>
  <c r="AW230" i="19"/>
  <c r="AW229" i="19"/>
  <c r="AW228" i="19"/>
  <c r="AW227" i="19"/>
  <c r="AW226" i="19"/>
  <c r="AW225" i="19"/>
  <c r="AW224" i="19"/>
  <c r="AW223" i="19"/>
  <c r="AW222" i="19"/>
  <c r="AW221" i="19"/>
  <c r="AW220" i="19"/>
  <c r="AW219" i="19"/>
  <c r="AW236" i="19"/>
  <c r="AZ215" i="19"/>
  <c r="AZ214" i="19"/>
  <c r="AZ213" i="19"/>
  <c r="AZ212" i="19"/>
  <c r="AZ211" i="19"/>
  <c r="AZ210" i="19"/>
  <c r="AZ209" i="19"/>
  <c r="AZ208" i="19"/>
  <c r="AZ207" i="19"/>
  <c r="AZ206" i="19"/>
  <c r="AZ205" i="19"/>
  <c r="AZ204" i="19"/>
  <c r="AZ203" i="19"/>
  <c r="AZ202" i="19"/>
  <c r="AZ201" i="19"/>
  <c r="AZ200" i="19"/>
  <c r="AZ199" i="19"/>
  <c r="AZ198" i="19"/>
  <c r="AZ197" i="19"/>
  <c r="AZ196" i="19"/>
  <c r="AZ195" i="19"/>
  <c r="AZ194" i="19"/>
  <c r="AZ193" i="19"/>
  <c r="AZ192" i="19"/>
  <c r="AZ191" i="19"/>
  <c r="AZ190" i="19"/>
  <c r="AZ189" i="19"/>
  <c r="AZ188" i="19"/>
  <c r="AZ187" i="19"/>
  <c r="AZ186" i="19"/>
  <c r="AZ185" i="19"/>
  <c r="AZ184" i="19"/>
  <c r="AZ183" i="19"/>
  <c r="AZ182" i="19"/>
  <c r="AR215" i="19"/>
  <c r="AR214" i="19"/>
  <c r="AR213" i="19"/>
  <c r="AR212" i="19"/>
  <c r="AR211" i="19"/>
  <c r="AR210" i="19"/>
  <c r="AR209" i="19"/>
  <c r="AR208" i="19"/>
  <c r="AR207" i="19"/>
  <c r="AR206" i="19"/>
  <c r="AR205" i="19"/>
  <c r="AR204" i="19"/>
  <c r="AR203" i="19"/>
  <c r="AR202" i="19"/>
  <c r="AR201" i="19"/>
  <c r="AR200" i="19"/>
  <c r="AR199" i="19"/>
  <c r="AR198" i="19"/>
  <c r="AR197" i="19"/>
  <c r="AR196" i="19"/>
  <c r="AR195" i="19"/>
  <c r="AR194" i="19"/>
  <c r="AR193" i="19"/>
  <c r="AR192" i="19"/>
  <c r="AR191" i="19"/>
  <c r="AR190" i="19"/>
  <c r="AR189" i="19"/>
  <c r="AR188" i="19"/>
  <c r="AR187" i="19"/>
  <c r="AR186" i="19"/>
  <c r="AR185" i="19"/>
  <c r="AR184" i="19"/>
  <c r="AR183" i="19"/>
  <c r="AR182" i="19"/>
  <c r="AJ215" i="19"/>
  <c r="AJ214" i="19"/>
  <c r="AJ213" i="19"/>
  <c r="AJ212" i="19"/>
  <c r="AJ211" i="19"/>
  <c r="AJ210" i="19"/>
  <c r="AJ209" i="19"/>
  <c r="AJ208" i="19"/>
  <c r="AJ207" i="19"/>
  <c r="AJ206" i="19"/>
  <c r="AJ205" i="19"/>
  <c r="AJ204" i="19"/>
  <c r="AJ203" i="19"/>
  <c r="AJ202" i="19"/>
  <c r="AJ201" i="19"/>
  <c r="AJ200" i="19"/>
  <c r="AJ199" i="19"/>
  <c r="AJ198" i="19"/>
  <c r="AJ197" i="19"/>
  <c r="AJ196" i="19"/>
  <c r="AJ195" i="19"/>
  <c r="AJ194" i="19"/>
  <c r="AJ193" i="19"/>
  <c r="AJ192" i="19"/>
  <c r="AJ191" i="19"/>
  <c r="AJ190" i="19"/>
  <c r="AJ189" i="19"/>
  <c r="AJ188" i="19"/>
  <c r="AJ187" i="19"/>
  <c r="AJ186" i="19"/>
  <c r="AJ185" i="19"/>
  <c r="AJ184" i="19"/>
  <c r="AJ183" i="19"/>
  <c r="AJ182" i="19"/>
  <c r="AB215" i="19"/>
  <c r="AB214" i="19"/>
  <c r="AB213" i="19"/>
  <c r="AB212" i="19"/>
  <c r="AB211" i="19"/>
  <c r="AB210" i="19"/>
  <c r="AB209" i="19"/>
  <c r="AB208" i="19"/>
  <c r="AB207" i="19"/>
  <c r="AB206" i="19"/>
  <c r="AB205" i="19"/>
  <c r="AB204" i="19"/>
  <c r="AB203" i="19"/>
  <c r="AB202" i="19"/>
  <c r="AB201" i="19"/>
  <c r="AB200" i="19"/>
  <c r="AB199" i="19"/>
  <c r="AB198" i="19"/>
  <c r="AB197" i="19"/>
  <c r="AB196" i="19"/>
  <c r="AB195" i="19"/>
  <c r="AB194" i="19"/>
  <c r="AB193" i="19"/>
  <c r="AB192" i="19"/>
  <c r="AB191" i="19"/>
  <c r="AB190" i="19"/>
  <c r="AB189" i="19"/>
  <c r="AB188" i="19"/>
  <c r="AB187" i="19"/>
  <c r="AB186" i="19"/>
  <c r="AB185" i="19"/>
  <c r="AB184" i="19"/>
  <c r="AB183" i="19"/>
  <c r="AB182" i="19"/>
  <c r="T215" i="19"/>
  <c r="T214" i="19"/>
  <c r="T213" i="19"/>
  <c r="T212" i="19"/>
  <c r="T211" i="19"/>
  <c r="T210" i="19"/>
  <c r="T209" i="19"/>
  <c r="T208" i="19"/>
  <c r="T207" i="19"/>
  <c r="T206" i="19"/>
  <c r="T205" i="19"/>
  <c r="T204" i="19"/>
  <c r="T203" i="19"/>
  <c r="T202" i="19"/>
  <c r="T201" i="19"/>
  <c r="T200" i="19"/>
  <c r="T199" i="19"/>
  <c r="T198" i="19"/>
  <c r="T197" i="19"/>
  <c r="T196" i="19"/>
  <c r="T195" i="19"/>
  <c r="T194" i="19"/>
  <c r="T193" i="19"/>
  <c r="T192" i="19"/>
  <c r="T191" i="19"/>
  <c r="T190" i="19"/>
  <c r="T189" i="19"/>
  <c r="T188" i="19"/>
  <c r="T187" i="19"/>
  <c r="T186" i="19"/>
  <c r="T185" i="19"/>
  <c r="T184" i="19"/>
  <c r="T183" i="19"/>
  <c r="T182" i="19"/>
  <c r="M215" i="19"/>
  <c r="M214" i="19"/>
  <c r="M213" i="19"/>
  <c r="M212" i="19"/>
  <c r="M211" i="19"/>
  <c r="M210" i="19"/>
  <c r="M209" i="19"/>
  <c r="M208" i="19"/>
  <c r="M207" i="19"/>
  <c r="M206" i="19"/>
  <c r="M205" i="19"/>
  <c r="M204" i="19"/>
  <c r="M203" i="19"/>
  <c r="M202" i="19"/>
  <c r="M201" i="19"/>
  <c r="M200" i="19"/>
  <c r="M199" i="19"/>
  <c r="M198" i="19"/>
  <c r="M197" i="19"/>
  <c r="M196" i="19"/>
  <c r="M195" i="19"/>
  <c r="M194" i="19"/>
  <c r="M193" i="19"/>
  <c r="M192" i="19"/>
  <c r="M191" i="19"/>
  <c r="M190" i="19"/>
  <c r="M189" i="19"/>
  <c r="M188" i="19"/>
  <c r="M187" i="19"/>
  <c r="M186" i="19"/>
  <c r="M185" i="19"/>
  <c r="M184" i="19"/>
  <c r="M183" i="19"/>
  <c r="M182" i="19"/>
  <c r="J63" i="19"/>
  <c r="Q215" i="19"/>
  <c r="Q214" i="19"/>
  <c r="Q213" i="19"/>
  <c r="Q212" i="19"/>
  <c r="Q211" i="19"/>
  <c r="Q210" i="19"/>
  <c r="Q209" i="19"/>
  <c r="Q208" i="19"/>
  <c r="Q207" i="19"/>
  <c r="Q206" i="19"/>
  <c r="Q205" i="19"/>
  <c r="Q204" i="19"/>
  <c r="Q203" i="19"/>
  <c r="Q202" i="19"/>
  <c r="Q201" i="19"/>
  <c r="Q200" i="19"/>
  <c r="Q199" i="19"/>
  <c r="Q198" i="19"/>
  <c r="Q197" i="19"/>
  <c r="Q196" i="19"/>
  <c r="Q195" i="19"/>
  <c r="Q194" i="19"/>
  <c r="Q193" i="19"/>
  <c r="Q192" i="19"/>
  <c r="Q191" i="19"/>
  <c r="Q190" i="19"/>
  <c r="Q189" i="19"/>
  <c r="Q188" i="19"/>
  <c r="Q187" i="19"/>
  <c r="Q186" i="19"/>
  <c r="Q185" i="19"/>
  <c r="Q184" i="19"/>
  <c r="Q183" i="19"/>
  <c r="Q182" i="19"/>
  <c r="U215" i="19"/>
  <c r="U214" i="19"/>
  <c r="U213" i="19"/>
  <c r="U212" i="19"/>
  <c r="U211" i="19"/>
  <c r="U210" i="19"/>
  <c r="U209" i="19"/>
  <c r="U208" i="19"/>
  <c r="U207" i="19"/>
  <c r="U206" i="19"/>
  <c r="U205" i="19"/>
  <c r="U204" i="19"/>
  <c r="U203" i="19"/>
  <c r="U202" i="19"/>
  <c r="U201" i="19"/>
  <c r="U200" i="19"/>
  <c r="U199" i="19"/>
  <c r="U198" i="19"/>
  <c r="U197" i="19"/>
  <c r="U196" i="19"/>
  <c r="U195" i="19"/>
  <c r="U194" i="19"/>
  <c r="U193" i="19"/>
  <c r="U192" i="19"/>
  <c r="U191" i="19"/>
  <c r="U190" i="19"/>
  <c r="U189" i="19"/>
  <c r="U188" i="19"/>
  <c r="U187" i="19"/>
  <c r="U186" i="19"/>
  <c r="U185" i="19"/>
  <c r="U184" i="19"/>
  <c r="U183" i="19"/>
  <c r="U182" i="19"/>
  <c r="Y215" i="19"/>
  <c r="Y214" i="19"/>
  <c r="Y213" i="19"/>
  <c r="Y212" i="19"/>
  <c r="Y211" i="19"/>
  <c r="Y210" i="19"/>
  <c r="Y209" i="19"/>
  <c r="Y208" i="19"/>
  <c r="Y207" i="19"/>
  <c r="Y206" i="19"/>
  <c r="Y205" i="19"/>
  <c r="Y204" i="19"/>
  <c r="Y203" i="19"/>
  <c r="Y202" i="19"/>
  <c r="Y201" i="19"/>
  <c r="Y200" i="19"/>
  <c r="Y199" i="19"/>
  <c r="Y198" i="19"/>
  <c r="Y197" i="19"/>
  <c r="Y196" i="19"/>
  <c r="Y195" i="19"/>
  <c r="Y194" i="19"/>
  <c r="Y193" i="19"/>
  <c r="Y192" i="19"/>
  <c r="Y191" i="19"/>
  <c r="Y190" i="19"/>
  <c r="Y189" i="19"/>
  <c r="Y188" i="19"/>
  <c r="Y187" i="19"/>
  <c r="Y186" i="19"/>
  <c r="Y185" i="19"/>
  <c r="Y184" i="19"/>
  <c r="Y183" i="19"/>
  <c r="Y182" i="19"/>
  <c r="AC215" i="19"/>
  <c r="AC214" i="19"/>
  <c r="AC213" i="19"/>
  <c r="AC212" i="19"/>
  <c r="AC211" i="19"/>
  <c r="AC210" i="19"/>
  <c r="AC209" i="19"/>
  <c r="AC208" i="19"/>
  <c r="AC207" i="19"/>
  <c r="AC206" i="19"/>
  <c r="AC205" i="19"/>
  <c r="AC204" i="19"/>
  <c r="AC203" i="19"/>
  <c r="AC202" i="19"/>
  <c r="AC201" i="19"/>
  <c r="AC200" i="19"/>
  <c r="AC199" i="19"/>
  <c r="AC198" i="19"/>
  <c r="AC197" i="19"/>
  <c r="AC196" i="19"/>
  <c r="AC195" i="19"/>
  <c r="AC194" i="19"/>
  <c r="AC193" i="19"/>
  <c r="AC192" i="19"/>
  <c r="AC191" i="19"/>
  <c r="AC190" i="19"/>
  <c r="AC189" i="19"/>
  <c r="AC188" i="19"/>
  <c r="AC187" i="19"/>
  <c r="AC186" i="19"/>
  <c r="AC185" i="19"/>
  <c r="AC184" i="19"/>
  <c r="AC183" i="19"/>
  <c r="AC182" i="19"/>
  <c r="AG215" i="19"/>
  <c r="AG214" i="19"/>
  <c r="AG213" i="19"/>
  <c r="AG212" i="19"/>
  <c r="AG211" i="19"/>
  <c r="AG210" i="19"/>
  <c r="AG209" i="19"/>
  <c r="AG208" i="19"/>
  <c r="AG207" i="19"/>
  <c r="AG206" i="19"/>
  <c r="AG205" i="19"/>
  <c r="AG204" i="19"/>
  <c r="AG203" i="19"/>
  <c r="AG202" i="19"/>
  <c r="AG201" i="19"/>
  <c r="AG200" i="19"/>
  <c r="AG199" i="19"/>
  <c r="AG198" i="19"/>
  <c r="AG197" i="19"/>
  <c r="AG196" i="19"/>
  <c r="AG195" i="19"/>
  <c r="AG194" i="19"/>
  <c r="AG193" i="19"/>
  <c r="AG192" i="19"/>
  <c r="AG191" i="19"/>
  <c r="AG190" i="19"/>
  <c r="AG189" i="19"/>
  <c r="AG188" i="19"/>
  <c r="AG187" i="19"/>
  <c r="AG186" i="19"/>
  <c r="AG185" i="19"/>
  <c r="AG184" i="19"/>
  <c r="AG183" i="19"/>
  <c r="AG182" i="19"/>
  <c r="AK215" i="19"/>
  <c r="AK214" i="19"/>
  <c r="AK213" i="19"/>
  <c r="AK212" i="19"/>
  <c r="AK211" i="19"/>
  <c r="AK210" i="19"/>
  <c r="AK209" i="19"/>
  <c r="AK208" i="19"/>
  <c r="AK207" i="19"/>
  <c r="AK206" i="19"/>
  <c r="AK205" i="19"/>
  <c r="AK204" i="19"/>
  <c r="AK203" i="19"/>
  <c r="AK202" i="19"/>
  <c r="AK201" i="19"/>
  <c r="AK200" i="19"/>
  <c r="AK199" i="19"/>
  <c r="AK198" i="19"/>
  <c r="AK197" i="19"/>
  <c r="AK196" i="19"/>
  <c r="AK195" i="19"/>
  <c r="AK194" i="19"/>
  <c r="AK193" i="19"/>
  <c r="AK192" i="19"/>
  <c r="AK191" i="19"/>
  <c r="AK190" i="19"/>
  <c r="AK189" i="19"/>
  <c r="AK188" i="19"/>
  <c r="AK187" i="19"/>
  <c r="AK186" i="19"/>
  <c r="AK185" i="19"/>
  <c r="AK184" i="19"/>
  <c r="AK183" i="19"/>
  <c r="AK182" i="19"/>
  <c r="AO215" i="19"/>
  <c r="AO214" i="19"/>
  <c r="AO213" i="19"/>
  <c r="AO212" i="19"/>
  <c r="AO211" i="19"/>
  <c r="AO210" i="19"/>
  <c r="AO209" i="19"/>
  <c r="AO208" i="19"/>
  <c r="AO207" i="19"/>
  <c r="AO206" i="19"/>
  <c r="AO205" i="19"/>
  <c r="AO204" i="19"/>
  <c r="AO203" i="19"/>
  <c r="AO202" i="19"/>
  <c r="AO201" i="19"/>
  <c r="AO200" i="19"/>
  <c r="AO199" i="19"/>
  <c r="AO198" i="19"/>
  <c r="AO197" i="19"/>
  <c r="AO196" i="19"/>
  <c r="AO195" i="19"/>
  <c r="AO194" i="19"/>
  <c r="AO193" i="19"/>
  <c r="AO192" i="19"/>
  <c r="AO191" i="19"/>
  <c r="AO190" i="19"/>
  <c r="AO189" i="19"/>
  <c r="AO188" i="19"/>
  <c r="AO187" i="19"/>
  <c r="AO186" i="19"/>
  <c r="AO185" i="19"/>
  <c r="AO184" i="19"/>
  <c r="AO183" i="19"/>
  <c r="AO182" i="19"/>
  <c r="AS215" i="19"/>
  <c r="AS214" i="19"/>
  <c r="AS213" i="19"/>
  <c r="AS212" i="19"/>
  <c r="AS211" i="19"/>
  <c r="AS210" i="19"/>
  <c r="AS209" i="19"/>
  <c r="AS208" i="19"/>
  <c r="AS207" i="19"/>
  <c r="AS206" i="19"/>
  <c r="AS205" i="19"/>
  <c r="AS204" i="19"/>
  <c r="AS203" i="19"/>
  <c r="AS202" i="19"/>
  <c r="AS201" i="19"/>
  <c r="AS200" i="19"/>
  <c r="AS199" i="19"/>
  <c r="AS198" i="19"/>
  <c r="AS197" i="19"/>
  <c r="AS196" i="19"/>
  <c r="AS195" i="19"/>
  <c r="AS194" i="19"/>
  <c r="AS193" i="19"/>
  <c r="AS192" i="19"/>
  <c r="AS191" i="19"/>
  <c r="AS190" i="19"/>
  <c r="AS189" i="19"/>
  <c r="AS188" i="19"/>
  <c r="AS187" i="19"/>
  <c r="AS186" i="19"/>
  <c r="AS185" i="19"/>
  <c r="AS184" i="19"/>
  <c r="AS183" i="19"/>
  <c r="AS182" i="19"/>
  <c r="AW215" i="19"/>
  <c r="AW214" i="19"/>
  <c r="AW213" i="19"/>
  <c r="AW212" i="19"/>
  <c r="AW211" i="19"/>
  <c r="AW210" i="19"/>
  <c r="AW209" i="19"/>
  <c r="AW208" i="19"/>
  <c r="AW207" i="19"/>
  <c r="AW206" i="19"/>
  <c r="AW205" i="19"/>
  <c r="AW204" i="19"/>
  <c r="AW203" i="19"/>
  <c r="AW202" i="19"/>
  <c r="AW201" i="19"/>
  <c r="AW200" i="19"/>
  <c r="AW199" i="19"/>
  <c r="AW198" i="19"/>
  <c r="AW197" i="19"/>
  <c r="AW196" i="19"/>
  <c r="AW195" i="19"/>
  <c r="AW194" i="19"/>
  <c r="AW193" i="19"/>
  <c r="AW192" i="19"/>
  <c r="AW191" i="19"/>
  <c r="AW190" i="19"/>
  <c r="AW189" i="19"/>
  <c r="AW188" i="19"/>
  <c r="AW187" i="19"/>
  <c r="AW186" i="19"/>
  <c r="AW185" i="19"/>
  <c r="AW184" i="19"/>
  <c r="AW183" i="19"/>
  <c r="AW182" i="19"/>
  <c r="AW363" i="19"/>
  <c r="AW362" i="19"/>
  <c r="AW361" i="19"/>
  <c r="AW360" i="19"/>
  <c r="AW359" i="19"/>
  <c r="AW358" i="19"/>
  <c r="AW357" i="19"/>
  <c r="AW356" i="19"/>
  <c r="AW355" i="19"/>
  <c r="AW354" i="19"/>
  <c r="AW353" i="19"/>
  <c r="AW352" i="19"/>
  <c r="AW351" i="19"/>
  <c r="AW350" i="19"/>
  <c r="AW349" i="19"/>
  <c r="AW348" i="19"/>
  <c r="AW347" i="19"/>
  <c r="AW346" i="19"/>
  <c r="AW345" i="19"/>
  <c r="AW344" i="19"/>
  <c r="AW343" i="19"/>
  <c r="AW342" i="19"/>
  <c r="AW341" i="19"/>
  <c r="AW340" i="19"/>
  <c r="AW339" i="19"/>
  <c r="AW338" i="19"/>
  <c r="AW337" i="19"/>
  <c r="AW336" i="19"/>
  <c r="AW335" i="19"/>
  <c r="AW334" i="19"/>
  <c r="AW333" i="19"/>
  <c r="AW332" i="19"/>
  <c r="AW331" i="19"/>
  <c r="AW330" i="19"/>
  <c r="AO363" i="19"/>
  <c r="AO362" i="19"/>
  <c r="AO361" i="19"/>
  <c r="AO360" i="19"/>
  <c r="AO359" i="19"/>
  <c r="AO358" i="19"/>
  <c r="AO357" i="19"/>
  <c r="AO356" i="19"/>
  <c r="AO355" i="19"/>
  <c r="AO354" i="19"/>
  <c r="AO353" i="19"/>
  <c r="AO352" i="19"/>
  <c r="AO351" i="19"/>
  <c r="AO350" i="19"/>
  <c r="AO349" i="19"/>
  <c r="AO348" i="19"/>
  <c r="AO347" i="19"/>
  <c r="AO346" i="19"/>
  <c r="AO345" i="19"/>
  <c r="AO344" i="19"/>
  <c r="AO343" i="19"/>
  <c r="AO342" i="19"/>
  <c r="AO341" i="19"/>
  <c r="AO340" i="19"/>
  <c r="AO339" i="19"/>
  <c r="AO338" i="19"/>
  <c r="AO337" i="19"/>
  <c r="AO336" i="19"/>
  <c r="AO335" i="19"/>
  <c r="AO334" i="19"/>
  <c r="AO333" i="19"/>
  <c r="AO332" i="19"/>
  <c r="AO331" i="19"/>
  <c r="AO330" i="19"/>
  <c r="AG363" i="19"/>
  <c r="AG362" i="19"/>
  <c r="AG361" i="19"/>
  <c r="AG360" i="19"/>
  <c r="AG359" i="19"/>
  <c r="AG358" i="19"/>
  <c r="AG357" i="19"/>
  <c r="AG356" i="19"/>
  <c r="AG355" i="19"/>
  <c r="AG354" i="19"/>
  <c r="AG353" i="19"/>
  <c r="AG352" i="19"/>
  <c r="AG351" i="19"/>
  <c r="AG350" i="19"/>
  <c r="AG349" i="19"/>
  <c r="AG348" i="19"/>
  <c r="AG347" i="19"/>
  <c r="AG346" i="19"/>
  <c r="AG345" i="19"/>
  <c r="AG344" i="19"/>
  <c r="AG343" i="19"/>
  <c r="AG342" i="19"/>
  <c r="AG341" i="19"/>
  <c r="AG340" i="19"/>
  <c r="AG339" i="19"/>
  <c r="AG338" i="19"/>
  <c r="AG337" i="19"/>
  <c r="AG336" i="19"/>
  <c r="AG335" i="19"/>
  <c r="AG334" i="19"/>
  <c r="AG333" i="19"/>
  <c r="AG332" i="19"/>
  <c r="AG331" i="19"/>
  <c r="AG330" i="19"/>
  <c r="Y363" i="19"/>
  <c r="Y362" i="19"/>
  <c r="Y361" i="19"/>
  <c r="Y360" i="19"/>
  <c r="Y359" i="19"/>
  <c r="Y358" i="19"/>
  <c r="Y357" i="19"/>
  <c r="Y356" i="19"/>
  <c r="Y355" i="19"/>
  <c r="Y354" i="19"/>
  <c r="Y353" i="19"/>
  <c r="Y352" i="19"/>
  <c r="Y351" i="19"/>
  <c r="Y350" i="19"/>
  <c r="Y349" i="19"/>
  <c r="Y348" i="19"/>
  <c r="Y347" i="19"/>
  <c r="Y346" i="19"/>
  <c r="Y345" i="19"/>
  <c r="Y344" i="19"/>
  <c r="Y343" i="19"/>
  <c r="Y342" i="19"/>
  <c r="Y341" i="19"/>
  <c r="Y340" i="19"/>
  <c r="Y339" i="19"/>
  <c r="Y338" i="19"/>
  <c r="Y337" i="19"/>
  <c r="Y336" i="19"/>
  <c r="Y335" i="19"/>
  <c r="Y334" i="19"/>
  <c r="Y333" i="19"/>
  <c r="Y332" i="19"/>
  <c r="Y331" i="19"/>
  <c r="Y330" i="19"/>
  <c r="Q363" i="19"/>
  <c r="Q362" i="19"/>
  <c r="Q361" i="19"/>
  <c r="Q360" i="19"/>
  <c r="Q359" i="19"/>
  <c r="Q358" i="19"/>
  <c r="Q357" i="19"/>
  <c r="Q356" i="19"/>
  <c r="Q355" i="19"/>
  <c r="Q354" i="19"/>
  <c r="Q353" i="19"/>
  <c r="Q352" i="19"/>
  <c r="Q351" i="19"/>
  <c r="Q350" i="19"/>
  <c r="Q349" i="19"/>
  <c r="Q348" i="19"/>
  <c r="Q347" i="19"/>
  <c r="Q346" i="19"/>
  <c r="Q345" i="19"/>
  <c r="Q344" i="19"/>
  <c r="Q343" i="19"/>
  <c r="Q342" i="19"/>
  <c r="Q341" i="19"/>
  <c r="Q340" i="19"/>
  <c r="Q339" i="19"/>
  <c r="Q338" i="19"/>
  <c r="Q337" i="19"/>
  <c r="Q336" i="19"/>
  <c r="Q335" i="19"/>
  <c r="Q334" i="19"/>
  <c r="Q333" i="19"/>
  <c r="Q332" i="19"/>
  <c r="Q331" i="19"/>
  <c r="Q330" i="19"/>
  <c r="AY67" i="19"/>
  <c r="AW67" i="19"/>
  <c r="AU67" i="19"/>
  <c r="AS67" i="19"/>
  <c r="AQ67" i="19"/>
  <c r="AO67" i="19"/>
  <c r="AM67" i="19"/>
  <c r="AK67" i="19"/>
  <c r="AI67" i="19"/>
  <c r="AG67" i="19"/>
  <c r="AE67" i="19"/>
  <c r="AC67" i="19"/>
  <c r="AA67" i="19"/>
  <c r="Y67" i="19"/>
  <c r="W67" i="19"/>
  <c r="U67" i="19"/>
  <c r="S67" i="19"/>
  <c r="Q67" i="19"/>
  <c r="O67" i="19"/>
  <c r="M67" i="19"/>
  <c r="AZ67" i="19"/>
  <c r="AV67" i="19"/>
  <c r="AR67" i="19"/>
  <c r="AN67" i="19"/>
  <c r="AJ67" i="19"/>
  <c r="AF67" i="19"/>
  <c r="AB67" i="19"/>
  <c r="X67" i="19"/>
  <c r="T67" i="19"/>
  <c r="P67" i="19"/>
  <c r="AX67" i="19"/>
  <c r="AT67" i="19"/>
  <c r="AP67" i="19"/>
  <c r="AL67" i="19"/>
  <c r="AH67" i="19"/>
  <c r="AD67" i="19"/>
  <c r="Z67" i="19"/>
  <c r="V67" i="19"/>
  <c r="R67" i="19"/>
  <c r="N67" i="19"/>
  <c r="AU289" i="19"/>
  <c r="AU288" i="19"/>
  <c r="AU287" i="19"/>
  <c r="AU286" i="19"/>
  <c r="AU285" i="19"/>
  <c r="AU284" i="19"/>
  <c r="AU283" i="19"/>
  <c r="AU282" i="19"/>
  <c r="AU281" i="19"/>
  <c r="AU280" i="19"/>
  <c r="AU279" i="19"/>
  <c r="AU278" i="19"/>
  <c r="AU277" i="19"/>
  <c r="AU276" i="19"/>
  <c r="AU275" i="19"/>
  <c r="AU274" i="19"/>
  <c r="AU273" i="19"/>
  <c r="AU272" i="19"/>
  <c r="AU271" i="19"/>
  <c r="AU270" i="19"/>
  <c r="AU269" i="19"/>
  <c r="AU268" i="19"/>
  <c r="AU267" i="19"/>
  <c r="AU266" i="19"/>
  <c r="AU265" i="19"/>
  <c r="AU264" i="19"/>
  <c r="AU263" i="19"/>
  <c r="AU262" i="19"/>
  <c r="AU261" i="19"/>
  <c r="AU260" i="19"/>
  <c r="AU259" i="19"/>
  <c r="AU258" i="19"/>
  <c r="AU257" i="19"/>
  <c r="AU256" i="19"/>
  <c r="AM289" i="19"/>
  <c r="AM288" i="19"/>
  <c r="AM287" i="19"/>
  <c r="AM286" i="19"/>
  <c r="AM285" i="19"/>
  <c r="AM284" i="19"/>
  <c r="AM283" i="19"/>
  <c r="AM282" i="19"/>
  <c r="AM281" i="19"/>
  <c r="AM280" i="19"/>
  <c r="AM279" i="19"/>
  <c r="AM278" i="19"/>
  <c r="AM277" i="19"/>
  <c r="AM276" i="19"/>
  <c r="AM275" i="19"/>
  <c r="AM274" i="19"/>
  <c r="AM273" i="19"/>
  <c r="AM272" i="19"/>
  <c r="AM271" i="19"/>
  <c r="AM270" i="19"/>
  <c r="AM269" i="19"/>
  <c r="AM268" i="19"/>
  <c r="AM267" i="19"/>
  <c r="AM266" i="19"/>
  <c r="AM265" i="19"/>
  <c r="AM264" i="19"/>
  <c r="AM263" i="19"/>
  <c r="AM262" i="19"/>
  <c r="AM261" i="19"/>
  <c r="AM260" i="19"/>
  <c r="AM259" i="19"/>
  <c r="AM258" i="19"/>
  <c r="AM257" i="19"/>
  <c r="AM256" i="19"/>
  <c r="AE289" i="19"/>
  <c r="AE288" i="19"/>
  <c r="AE287" i="19"/>
  <c r="AE286" i="19"/>
  <c r="AE285" i="19"/>
  <c r="AE284" i="19"/>
  <c r="AE283" i="19"/>
  <c r="AE282" i="19"/>
  <c r="AE281" i="19"/>
  <c r="AE280" i="19"/>
  <c r="AE279" i="19"/>
  <c r="AE278" i="19"/>
  <c r="AE277" i="19"/>
  <c r="AE276" i="19"/>
  <c r="AE275" i="19"/>
  <c r="AE274" i="19"/>
  <c r="AE273" i="19"/>
  <c r="AE272" i="19"/>
  <c r="AE271" i="19"/>
  <c r="AE270" i="19"/>
  <c r="AE269" i="19"/>
  <c r="AE268" i="19"/>
  <c r="AE267" i="19"/>
  <c r="AE266" i="19"/>
  <c r="AE265" i="19"/>
  <c r="AE264" i="19"/>
  <c r="AE263" i="19"/>
  <c r="AE262" i="19"/>
  <c r="AE261" i="19"/>
  <c r="AE260" i="19"/>
  <c r="AE259" i="19"/>
  <c r="AE258" i="19"/>
  <c r="AE257" i="19"/>
  <c r="AE256" i="19"/>
  <c r="W289" i="19"/>
  <c r="W288" i="19"/>
  <c r="W287" i="19"/>
  <c r="W286" i="19"/>
  <c r="W285" i="19"/>
  <c r="W284" i="19"/>
  <c r="W283" i="19"/>
  <c r="W282" i="19"/>
  <c r="W281" i="19"/>
  <c r="W280" i="19"/>
  <c r="W279" i="19"/>
  <c r="W278" i="19"/>
  <c r="W277" i="19"/>
  <c r="W276" i="19"/>
  <c r="W275" i="19"/>
  <c r="W274" i="19"/>
  <c r="W273" i="19"/>
  <c r="W272" i="19"/>
  <c r="W271" i="19"/>
  <c r="W270" i="19"/>
  <c r="W269" i="19"/>
  <c r="W268" i="19"/>
  <c r="W267" i="19"/>
  <c r="W266" i="19"/>
  <c r="W265" i="19"/>
  <c r="W264" i="19"/>
  <c r="W263" i="19"/>
  <c r="W262" i="19"/>
  <c r="W261" i="19"/>
  <c r="W260" i="19"/>
  <c r="W259" i="19"/>
  <c r="W258" i="19"/>
  <c r="W257" i="19"/>
  <c r="W256" i="19"/>
  <c r="O289" i="19"/>
  <c r="O288" i="19"/>
  <c r="O287" i="19"/>
  <c r="O286" i="19"/>
  <c r="O285" i="19"/>
  <c r="O284" i="19"/>
  <c r="O283" i="19"/>
  <c r="O282" i="19"/>
  <c r="O281" i="19"/>
  <c r="O280" i="19"/>
  <c r="O279" i="19"/>
  <c r="O278" i="19"/>
  <c r="O277" i="19"/>
  <c r="O276" i="19"/>
  <c r="O275" i="19"/>
  <c r="O274" i="19"/>
  <c r="O273" i="19"/>
  <c r="O272" i="19"/>
  <c r="O271" i="19"/>
  <c r="O270" i="19"/>
  <c r="O269" i="19"/>
  <c r="O268" i="19"/>
  <c r="O267" i="19"/>
  <c r="O266" i="19"/>
  <c r="O265" i="19"/>
  <c r="O264" i="19"/>
  <c r="O263" i="19"/>
  <c r="O262" i="19"/>
  <c r="O261" i="19"/>
  <c r="O260" i="19"/>
  <c r="O259" i="19"/>
  <c r="O258" i="19"/>
  <c r="O257" i="19"/>
  <c r="O256" i="19"/>
  <c r="AT252" i="19"/>
  <c r="AT251" i="19"/>
  <c r="AT250" i="19"/>
  <c r="AT249" i="19"/>
  <c r="AT248" i="19"/>
  <c r="AT247" i="19"/>
  <c r="AT246" i="19"/>
  <c r="AT245" i="19"/>
  <c r="AT244" i="19"/>
  <c r="AT243" i="19"/>
  <c r="AT242" i="19"/>
  <c r="AT241" i="19"/>
  <c r="AT240" i="19"/>
  <c r="AT239" i="19"/>
  <c r="AT238" i="19"/>
  <c r="AT237" i="19"/>
  <c r="AT236" i="19"/>
  <c r="AT235" i="19"/>
  <c r="AT234" i="19"/>
  <c r="AT233" i="19"/>
  <c r="AT232" i="19"/>
  <c r="AT231" i="19"/>
  <c r="AT230" i="19"/>
  <c r="AT229" i="19"/>
  <c r="AT228" i="19"/>
  <c r="AT227" i="19"/>
  <c r="AT226" i="19"/>
  <c r="AT225" i="19"/>
  <c r="AT224" i="19"/>
  <c r="AT223" i="19"/>
  <c r="AT222" i="19"/>
  <c r="AT221" i="19"/>
  <c r="AT220" i="19"/>
  <c r="AT219" i="19"/>
  <c r="AL252" i="19"/>
  <c r="AL251" i="19"/>
  <c r="AL250" i="19"/>
  <c r="AL249" i="19"/>
  <c r="AL248" i="19"/>
  <c r="AL247" i="19"/>
  <c r="AL246" i="19"/>
  <c r="AL245" i="19"/>
  <c r="AL244" i="19"/>
  <c r="AL243" i="19"/>
  <c r="AL242" i="19"/>
  <c r="AL241" i="19"/>
  <c r="AL240" i="19"/>
  <c r="AL239" i="19"/>
  <c r="AL238" i="19"/>
  <c r="AL237" i="19"/>
  <c r="AL236" i="19"/>
  <c r="AL235" i="19"/>
  <c r="AL234" i="19"/>
  <c r="AL233" i="19"/>
  <c r="AL232" i="19"/>
  <c r="AL231" i="19"/>
  <c r="AL230" i="19"/>
  <c r="AL229" i="19"/>
  <c r="AL228" i="19"/>
  <c r="AL227" i="19"/>
  <c r="AL226" i="19"/>
  <c r="AL225" i="19"/>
  <c r="AL224" i="19"/>
  <c r="AL223" i="19"/>
  <c r="AL222" i="19"/>
  <c r="AL221" i="19"/>
  <c r="AL220" i="19"/>
  <c r="AL219" i="19"/>
  <c r="AD249" i="19"/>
  <c r="AD245" i="19"/>
  <c r="AD241" i="19"/>
  <c r="AD237" i="19"/>
  <c r="AD233" i="19"/>
  <c r="AD229" i="19"/>
  <c r="AD225" i="19"/>
  <c r="AD221" i="19"/>
  <c r="V252" i="19"/>
  <c r="V251" i="19"/>
  <c r="V250" i="19"/>
  <c r="V249" i="19"/>
  <c r="V248" i="19"/>
  <c r="V247" i="19"/>
  <c r="V246" i="19"/>
  <c r="V245" i="19"/>
  <c r="V244" i="19"/>
  <c r="V243" i="19"/>
  <c r="V242" i="19"/>
  <c r="V241" i="19"/>
  <c r="V240" i="19"/>
  <c r="V239" i="19"/>
  <c r="V238" i="19"/>
  <c r="V237" i="19"/>
  <c r="V236" i="19"/>
  <c r="V235" i="19"/>
  <c r="V234" i="19"/>
  <c r="V233" i="19"/>
  <c r="V232" i="19"/>
  <c r="V231" i="19"/>
  <c r="V230" i="19"/>
  <c r="V229" i="19"/>
  <c r="V228" i="19"/>
  <c r="V227" i="19"/>
  <c r="V226" i="19"/>
  <c r="V225" i="19"/>
  <c r="V224" i="19"/>
  <c r="V223" i="19"/>
  <c r="V222" i="19"/>
  <c r="V221" i="19"/>
  <c r="V220" i="19"/>
  <c r="V219"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AT215" i="19"/>
  <c r="AT214" i="19"/>
  <c r="AT213" i="19"/>
  <c r="AT212" i="19"/>
  <c r="AT211" i="19"/>
  <c r="AT210" i="19"/>
  <c r="AT209" i="19"/>
  <c r="AT208" i="19"/>
  <c r="AT207" i="19"/>
  <c r="AT206" i="19"/>
  <c r="AT205" i="19"/>
  <c r="AT204" i="19"/>
  <c r="AT203" i="19"/>
  <c r="AT202" i="19"/>
  <c r="AT201" i="19"/>
  <c r="AT200" i="19"/>
  <c r="AT199" i="19"/>
  <c r="AT198" i="19"/>
  <c r="AT197" i="19"/>
  <c r="AT196" i="19"/>
  <c r="AT195" i="19"/>
  <c r="AT194" i="19"/>
  <c r="AT193" i="19"/>
  <c r="AT192" i="19"/>
  <c r="AT191" i="19"/>
  <c r="AT190" i="19"/>
  <c r="AT189" i="19"/>
  <c r="AT188" i="19"/>
  <c r="AT187" i="19"/>
  <c r="AT186" i="19"/>
  <c r="AT185" i="19"/>
  <c r="AT184" i="19"/>
  <c r="AT183" i="19"/>
  <c r="AT182" i="19"/>
  <c r="AL215" i="19"/>
  <c r="AL214" i="19"/>
  <c r="AL213" i="19"/>
  <c r="AL212" i="19"/>
  <c r="AL211" i="19"/>
  <c r="AL210" i="19"/>
  <c r="AL209" i="19"/>
  <c r="AL208" i="19"/>
  <c r="AL207" i="19"/>
  <c r="AL206" i="19"/>
  <c r="AL205" i="19"/>
  <c r="AL204" i="19"/>
  <c r="AL203" i="19"/>
  <c r="AL202" i="19"/>
  <c r="AL201" i="19"/>
  <c r="AL200" i="19"/>
  <c r="AL199" i="19"/>
  <c r="AL198" i="19"/>
  <c r="AL197" i="19"/>
  <c r="AL196" i="19"/>
  <c r="AL195" i="19"/>
  <c r="AL194" i="19"/>
  <c r="AL193" i="19"/>
  <c r="AL192" i="19"/>
  <c r="AL191" i="19"/>
  <c r="AL190" i="19"/>
  <c r="AL189" i="19"/>
  <c r="AL188" i="19"/>
  <c r="AL187" i="19"/>
  <c r="AL186" i="19"/>
  <c r="AL185" i="19"/>
  <c r="AL184" i="19"/>
  <c r="AL183" i="19"/>
  <c r="AL182" i="19"/>
  <c r="AD215" i="19"/>
  <c r="AD214" i="19"/>
  <c r="AD213" i="19"/>
  <c r="AD212" i="19"/>
  <c r="AD211" i="19"/>
  <c r="AD210" i="19"/>
  <c r="AD209" i="19"/>
  <c r="AD208" i="19"/>
  <c r="AD207" i="19"/>
  <c r="AD206" i="19"/>
  <c r="AD205" i="19"/>
  <c r="AD204" i="19"/>
  <c r="AD203" i="19"/>
  <c r="AD202" i="19"/>
  <c r="AD201" i="19"/>
  <c r="AD200" i="19"/>
  <c r="AD199" i="19"/>
  <c r="AD198" i="19"/>
  <c r="AD197" i="19"/>
  <c r="AD196" i="19"/>
  <c r="AD195" i="19"/>
  <c r="AD194" i="19"/>
  <c r="AD193" i="19"/>
  <c r="AD192" i="19"/>
  <c r="AD191" i="19"/>
  <c r="AD190" i="19"/>
  <c r="AD189" i="19"/>
  <c r="AD188" i="19"/>
  <c r="AD187" i="19"/>
  <c r="AD186" i="19"/>
  <c r="AD185" i="19"/>
  <c r="AD184" i="19"/>
  <c r="AD183" i="19"/>
  <c r="AD182" i="19"/>
  <c r="V215" i="19"/>
  <c r="V214" i="19"/>
  <c r="V213" i="19"/>
  <c r="V212" i="19"/>
  <c r="V211" i="19"/>
  <c r="V210" i="19"/>
  <c r="V209" i="19"/>
  <c r="V208" i="19"/>
  <c r="V207" i="19"/>
  <c r="V206" i="19"/>
  <c r="V205" i="19"/>
  <c r="V204" i="19"/>
  <c r="V203" i="19"/>
  <c r="V202" i="19"/>
  <c r="V201" i="19"/>
  <c r="V200" i="19"/>
  <c r="V199" i="19"/>
  <c r="V198" i="19"/>
  <c r="V197" i="19"/>
  <c r="V196" i="19"/>
  <c r="V195" i="19"/>
  <c r="V194" i="19"/>
  <c r="V193" i="19"/>
  <c r="V192" i="19"/>
  <c r="V191" i="19"/>
  <c r="V190" i="19"/>
  <c r="V189" i="19"/>
  <c r="V188" i="19"/>
  <c r="V187" i="19"/>
  <c r="V186" i="19"/>
  <c r="V185" i="19"/>
  <c r="V184" i="19"/>
  <c r="V183" i="19"/>
  <c r="V182"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AS178" i="19"/>
  <c r="AS177" i="19"/>
  <c r="AS176" i="19"/>
  <c r="AS175" i="19"/>
  <c r="AS174" i="19"/>
  <c r="AS173" i="19"/>
  <c r="AS172" i="19"/>
  <c r="AS171" i="19"/>
  <c r="AS170" i="19"/>
  <c r="AS169" i="19"/>
  <c r="AS168" i="19"/>
  <c r="AS166" i="19"/>
  <c r="AS165" i="19"/>
  <c r="AS164" i="19"/>
  <c r="AS163" i="19"/>
  <c r="AS162" i="19"/>
  <c r="AS161" i="19"/>
  <c r="AS160" i="19"/>
  <c r="AS159" i="19"/>
  <c r="AS158" i="19"/>
  <c r="AS157" i="19"/>
  <c r="AS156" i="19"/>
  <c r="AS155" i="19"/>
  <c r="AS154" i="19"/>
  <c r="AS153" i="19"/>
  <c r="AS152" i="19"/>
  <c r="AS151" i="19"/>
  <c r="AS150" i="19"/>
  <c r="AS149" i="19"/>
  <c r="AS148" i="19"/>
  <c r="AS147" i="19"/>
  <c r="AS146" i="19"/>
  <c r="AS145" i="19"/>
  <c r="AS167" i="19"/>
  <c r="AK178" i="19"/>
  <c r="AK177" i="19"/>
  <c r="AK176" i="19"/>
  <c r="AK175" i="19"/>
  <c r="AK174" i="19"/>
  <c r="AK173" i="19"/>
  <c r="AK172" i="19"/>
  <c r="AK171" i="19"/>
  <c r="AK170" i="19"/>
  <c r="AK169" i="19"/>
  <c r="AK168" i="19"/>
  <c r="AK166" i="19"/>
  <c r="AK165" i="19"/>
  <c r="AK164" i="19"/>
  <c r="AK163" i="19"/>
  <c r="AK162" i="19"/>
  <c r="AK161" i="19"/>
  <c r="AK160" i="19"/>
  <c r="AK159" i="19"/>
  <c r="AK158" i="19"/>
  <c r="AK157" i="19"/>
  <c r="AK156" i="19"/>
  <c r="AK155" i="19"/>
  <c r="AK154" i="19"/>
  <c r="AK153" i="19"/>
  <c r="AK152" i="19"/>
  <c r="AK151" i="19"/>
  <c r="AK150" i="19"/>
  <c r="AK149" i="19"/>
  <c r="AK148" i="19"/>
  <c r="AK147" i="19"/>
  <c r="AK146" i="19"/>
  <c r="AK145" i="19"/>
  <c r="AK167" i="19"/>
  <c r="AC178" i="19"/>
  <c r="AC177" i="19"/>
  <c r="AC176" i="19"/>
  <c r="AC175" i="19"/>
  <c r="AC174" i="19"/>
  <c r="AC173" i="19"/>
  <c r="AC172" i="19"/>
  <c r="AC171" i="19"/>
  <c r="AC170" i="19"/>
  <c r="AC169" i="19"/>
  <c r="AC168" i="19"/>
  <c r="AC167" i="19"/>
  <c r="AC166" i="19"/>
  <c r="AC165" i="19"/>
  <c r="AC164" i="19"/>
  <c r="AC163" i="19"/>
  <c r="AC162" i="19"/>
  <c r="AC161" i="19"/>
  <c r="AC160" i="19"/>
  <c r="AC159" i="19"/>
  <c r="AC158" i="19"/>
  <c r="AC157" i="19"/>
  <c r="AC156" i="19"/>
  <c r="AC155" i="19"/>
  <c r="AC154" i="19"/>
  <c r="AC153" i="19"/>
  <c r="AC152" i="19"/>
  <c r="AC151" i="19"/>
  <c r="AC150" i="19"/>
  <c r="AC149" i="19"/>
  <c r="AC148" i="19"/>
  <c r="AC147" i="19"/>
  <c r="AC146" i="19"/>
  <c r="AC145" i="19"/>
  <c r="U178" i="19"/>
  <c r="U177" i="19"/>
  <c r="U176" i="19"/>
  <c r="U175" i="19"/>
  <c r="U174" i="19"/>
  <c r="U173" i="19"/>
  <c r="U172" i="19"/>
  <c r="U171" i="19"/>
  <c r="U170" i="19"/>
  <c r="U169" i="19"/>
  <c r="U167" i="19"/>
  <c r="U166" i="19"/>
  <c r="U165" i="19"/>
  <c r="U164" i="19"/>
  <c r="U163" i="19"/>
  <c r="U162" i="19"/>
  <c r="U161" i="19"/>
  <c r="U160" i="19"/>
  <c r="U159" i="19"/>
  <c r="U158" i="19"/>
  <c r="U157" i="19"/>
  <c r="U156" i="19"/>
  <c r="U155" i="19"/>
  <c r="U154" i="19"/>
  <c r="U153" i="19"/>
  <c r="U152" i="19"/>
  <c r="U151" i="19"/>
  <c r="U150" i="19"/>
  <c r="U149" i="19"/>
  <c r="U148" i="19"/>
  <c r="U147" i="19"/>
  <c r="U146" i="19"/>
  <c r="U145" i="19"/>
  <c r="U168" i="19"/>
  <c r="M178" i="19"/>
  <c r="M177" i="19"/>
  <c r="M176" i="19"/>
  <c r="M175" i="19"/>
  <c r="M174" i="19"/>
  <c r="M173" i="19"/>
  <c r="M172" i="19"/>
  <c r="M171" i="19"/>
  <c r="M170" i="19"/>
  <c r="M169" i="19"/>
  <c r="M167" i="19"/>
  <c r="M166" i="19"/>
  <c r="M165" i="19"/>
  <c r="M164" i="19"/>
  <c r="M163" i="19"/>
  <c r="M162" i="19"/>
  <c r="M161" i="19"/>
  <c r="M160" i="19"/>
  <c r="M159" i="19"/>
  <c r="M158" i="19"/>
  <c r="M157" i="19"/>
  <c r="M156" i="19"/>
  <c r="M155" i="19"/>
  <c r="M154" i="19"/>
  <c r="M153" i="19"/>
  <c r="M152" i="19"/>
  <c r="M151" i="19"/>
  <c r="M150" i="19"/>
  <c r="M149" i="19"/>
  <c r="M148" i="19"/>
  <c r="M147" i="19"/>
  <c r="M146" i="19"/>
  <c r="M145" i="19"/>
  <c r="J62" i="19"/>
  <c r="M168" i="19"/>
  <c r="AY104" i="19"/>
  <c r="AY102" i="19"/>
  <c r="AY100" i="19"/>
  <c r="AY98" i="19"/>
  <c r="AY96" i="19"/>
  <c r="AY94" i="19"/>
  <c r="AY92" i="19"/>
  <c r="AY90" i="19"/>
  <c r="AY88" i="19"/>
  <c r="AY86" i="19"/>
  <c r="AY84" i="19"/>
  <c r="AY82" i="19"/>
  <c r="AY80" i="19"/>
  <c r="AY78" i="19"/>
  <c r="AY76" i="19"/>
  <c r="AY74" i="19"/>
  <c r="AY72" i="19"/>
  <c r="AY103" i="19"/>
  <c r="AY101" i="19"/>
  <c r="AY99" i="19"/>
  <c r="AY97" i="19"/>
  <c r="AY95" i="19"/>
  <c r="AY93" i="19"/>
  <c r="AY91" i="19"/>
  <c r="AY89" i="19"/>
  <c r="AY87" i="19"/>
  <c r="AY85" i="19"/>
  <c r="AY83" i="19"/>
  <c r="AY81" i="19"/>
  <c r="AY79" i="19"/>
  <c r="AY77" i="19"/>
  <c r="AY75" i="19"/>
  <c r="AY73" i="19"/>
  <c r="AY71" i="19"/>
  <c r="AQ104" i="19"/>
  <c r="AQ102" i="19"/>
  <c r="AQ100" i="19"/>
  <c r="AQ98" i="19"/>
  <c r="AQ96" i="19"/>
  <c r="AQ94" i="19"/>
  <c r="AQ92" i="19"/>
  <c r="AQ90" i="19"/>
  <c r="AQ88" i="19"/>
  <c r="AQ86" i="19"/>
  <c r="AQ84" i="19"/>
  <c r="AQ82" i="19"/>
  <c r="AQ80" i="19"/>
  <c r="AQ78" i="19"/>
  <c r="AQ76" i="19"/>
  <c r="AQ74" i="19"/>
  <c r="AQ72" i="19"/>
  <c r="AQ103" i="19"/>
  <c r="AQ101" i="19"/>
  <c r="AQ99" i="19"/>
  <c r="AQ97" i="19"/>
  <c r="AQ95" i="19"/>
  <c r="AQ93" i="19"/>
  <c r="AQ91" i="19"/>
  <c r="AQ89" i="19"/>
  <c r="AQ87" i="19"/>
  <c r="AQ85" i="19"/>
  <c r="AQ83" i="19"/>
  <c r="AQ81" i="19"/>
  <c r="AQ79" i="19"/>
  <c r="AQ77" i="19"/>
  <c r="AQ75" i="19"/>
  <c r="AQ73" i="19"/>
  <c r="AQ71" i="19"/>
  <c r="AI104" i="19"/>
  <c r="AI102" i="19"/>
  <c r="AI100" i="19"/>
  <c r="AI98" i="19"/>
  <c r="AI96" i="19"/>
  <c r="AI94" i="19"/>
  <c r="AI92" i="19"/>
  <c r="AI90" i="19"/>
  <c r="AI88" i="19"/>
  <c r="AI86" i="19"/>
  <c r="AI84" i="19"/>
  <c r="AI82" i="19"/>
  <c r="AI80" i="19"/>
  <c r="AI78" i="19"/>
  <c r="AI76" i="19"/>
  <c r="AI74" i="19"/>
  <c r="AI72" i="19"/>
  <c r="AI103" i="19"/>
  <c r="AI101" i="19"/>
  <c r="AI99" i="19"/>
  <c r="AI97" i="19"/>
  <c r="AI95" i="19"/>
  <c r="AI93" i="19"/>
  <c r="AI91" i="19"/>
  <c r="AI89" i="19"/>
  <c r="AI87" i="19"/>
  <c r="AI85" i="19"/>
  <c r="AI83" i="19"/>
  <c r="AI81" i="19"/>
  <c r="AI79" i="19"/>
  <c r="AI77" i="19"/>
  <c r="AI75" i="19"/>
  <c r="AI73" i="19"/>
  <c r="AI71" i="19"/>
  <c r="AA104" i="19"/>
  <c r="AA102" i="19"/>
  <c r="AA100" i="19"/>
  <c r="AA98" i="19"/>
  <c r="AA96" i="19"/>
  <c r="AA94" i="19"/>
  <c r="AA92" i="19"/>
  <c r="AA90" i="19"/>
  <c r="AA88" i="19"/>
  <c r="AA86" i="19"/>
  <c r="AA84" i="19"/>
  <c r="AA82" i="19"/>
  <c r="AA80" i="19"/>
  <c r="AA78" i="19"/>
  <c r="AA76" i="19"/>
  <c r="AA74" i="19"/>
  <c r="AA72" i="19"/>
  <c r="AA103" i="19"/>
  <c r="AA101" i="19"/>
  <c r="AA99" i="19"/>
  <c r="AA97" i="19"/>
  <c r="AA95" i="19"/>
  <c r="AA93" i="19"/>
  <c r="AA91" i="19"/>
  <c r="AA89" i="19"/>
  <c r="AA87" i="19"/>
  <c r="AA85" i="19"/>
  <c r="AA83" i="19"/>
  <c r="AA81" i="19"/>
  <c r="AA79" i="19"/>
  <c r="AA77" i="19"/>
  <c r="AA75" i="19"/>
  <c r="AA73" i="19"/>
  <c r="AA71" i="19"/>
  <c r="S104" i="19"/>
  <c r="S102" i="19"/>
  <c r="S100" i="19"/>
  <c r="S98" i="19"/>
  <c r="S96" i="19"/>
  <c r="S94" i="19"/>
  <c r="S92" i="19"/>
  <c r="S90" i="19"/>
  <c r="S88" i="19"/>
  <c r="S86" i="19"/>
  <c r="S84" i="19"/>
  <c r="S82" i="19"/>
  <c r="S80" i="19"/>
  <c r="S78" i="19"/>
  <c r="S76" i="19"/>
  <c r="S74" i="19"/>
  <c r="S72" i="19"/>
  <c r="S103" i="19"/>
  <c r="S101" i="19"/>
  <c r="S99" i="19"/>
  <c r="S97" i="19"/>
  <c r="S95" i="19"/>
  <c r="S93" i="19"/>
  <c r="S91" i="19"/>
  <c r="S89" i="19"/>
  <c r="S87" i="19"/>
  <c r="S85" i="19"/>
  <c r="S83" i="19"/>
  <c r="S81" i="19"/>
  <c r="S79" i="19"/>
  <c r="S77" i="19"/>
  <c r="S75" i="19"/>
  <c r="S73" i="19"/>
  <c r="S71" i="19"/>
  <c r="N363" i="19"/>
  <c r="N362" i="19"/>
  <c r="N361" i="19"/>
  <c r="N360" i="19"/>
  <c r="N359" i="19"/>
  <c r="N358" i="19"/>
  <c r="N357" i="19"/>
  <c r="N356" i="19"/>
  <c r="N355" i="19"/>
  <c r="N354" i="19"/>
  <c r="N353" i="19"/>
  <c r="N352" i="19"/>
  <c r="N351" i="19"/>
  <c r="N350" i="19"/>
  <c r="N349" i="19"/>
  <c r="N348" i="19"/>
  <c r="N347" i="19"/>
  <c r="N346" i="19"/>
  <c r="N345" i="19"/>
  <c r="N344" i="19"/>
  <c r="N343" i="19"/>
  <c r="N341" i="19"/>
  <c r="N339" i="19"/>
  <c r="N338" i="19"/>
  <c r="N337" i="19"/>
  <c r="N336" i="19"/>
  <c r="N335" i="19"/>
  <c r="N334" i="19"/>
  <c r="N333" i="19"/>
  <c r="N332" i="19"/>
  <c r="N331" i="19"/>
  <c r="N330" i="19"/>
  <c r="N342" i="19"/>
  <c r="N340" i="19"/>
  <c r="R363" i="19"/>
  <c r="R362" i="19"/>
  <c r="R361" i="19"/>
  <c r="R360" i="19"/>
  <c r="R359" i="19"/>
  <c r="R358" i="19"/>
  <c r="R357" i="19"/>
  <c r="R356" i="19"/>
  <c r="R355" i="19"/>
  <c r="R354" i="19"/>
  <c r="R353" i="19"/>
  <c r="R352" i="19"/>
  <c r="R351" i="19"/>
  <c r="R350" i="19"/>
  <c r="R349" i="19"/>
  <c r="R348" i="19"/>
  <c r="R347" i="19"/>
  <c r="R346" i="19"/>
  <c r="R345" i="19"/>
  <c r="R344" i="19"/>
  <c r="R343" i="19"/>
  <c r="R341" i="19"/>
  <c r="R339" i="19"/>
  <c r="R338" i="19"/>
  <c r="R337" i="19"/>
  <c r="R336" i="19"/>
  <c r="R335" i="19"/>
  <c r="R334" i="19"/>
  <c r="R333" i="19"/>
  <c r="R332" i="19"/>
  <c r="R331" i="19"/>
  <c r="R330" i="19"/>
  <c r="R342" i="19"/>
  <c r="R340" i="19"/>
  <c r="V363" i="19"/>
  <c r="V362" i="19"/>
  <c r="V361" i="19"/>
  <c r="V360" i="19"/>
  <c r="V359" i="19"/>
  <c r="V358" i="19"/>
  <c r="V357" i="19"/>
  <c r="V356" i="19"/>
  <c r="V355" i="19"/>
  <c r="V354" i="19"/>
  <c r="V353" i="19"/>
  <c r="V352" i="19"/>
  <c r="V351" i="19"/>
  <c r="V350" i="19"/>
  <c r="V349" i="19"/>
  <c r="V348" i="19"/>
  <c r="V347" i="19"/>
  <c r="V346" i="19"/>
  <c r="V345" i="19"/>
  <c r="V344" i="19"/>
  <c r="V343" i="19"/>
  <c r="V341" i="19"/>
  <c r="V339" i="19"/>
  <c r="V338" i="19"/>
  <c r="V337" i="19"/>
  <c r="V336" i="19"/>
  <c r="V335" i="19"/>
  <c r="V334" i="19"/>
  <c r="V333" i="19"/>
  <c r="V332" i="19"/>
  <c r="V331" i="19"/>
  <c r="V330" i="19"/>
  <c r="V342" i="19"/>
  <c r="V340" i="19"/>
  <c r="Z363" i="19"/>
  <c r="Z362" i="19"/>
  <c r="Z361" i="19"/>
  <c r="Z360" i="19"/>
  <c r="Z359" i="19"/>
  <c r="Z358" i="19"/>
  <c r="Z357" i="19"/>
  <c r="Z356" i="19"/>
  <c r="Z355" i="19"/>
  <c r="Z354" i="19"/>
  <c r="Z353" i="19"/>
  <c r="Z352" i="19"/>
  <c r="Z351" i="19"/>
  <c r="Z350" i="19"/>
  <c r="Z349" i="19"/>
  <c r="Z348" i="19"/>
  <c r="Z347" i="19"/>
  <c r="Z346" i="19"/>
  <c r="Z345" i="19"/>
  <c r="Z344" i="19"/>
  <c r="Z343" i="19"/>
  <c r="Z341" i="19"/>
  <c r="Z339" i="19"/>
  <c r="Z338" i="19"/>
  <c r="Z337" i="19"/>
  <c r="Z336" i="19"/>
  <c r="Z335" i="19"/>
  <c r="Z334" i="19"/>
  <c r="Z333" i="19"/>
  <c r="Z332" i="19"/>
  <c r="Z331" i="19"/>
  <c r="Z330" i="19"/>
  <c r="Z342" i="19"/>
  <c r="Z340" i="19"/>
  <c r="AD363" i="19"/>
  <c r="AD362" i="19"/>
  <c r="AD361" i="19"/>
  <c r="AD360" i="19"/>
  <c r="AD359" i="19"/>
  <c r="AD358" i="19"/>
  <c r="AD357" i="19"/>
  <c r="AD356" i="19"/>
  <c r="AD355" i="19"/>
  <c r="AD354" i="19"/>
  <c r="AD353" i="19"/>
  <c r="AD352" i="19"/>
  <c r="AD351" i="19"/>
  <c r="AD350" i="19"/>
  <c r="AD349" i="19"/>
  <c r="AD348" i="19"/>
  <c r="AD347" i="19"/>
  <c r="AD346" i="19"/>
  <c r="AD345" i="19"/>
  <c r="AD344" i="19"/>
  <c r="AD343" i="19"/>
  <c r="AD341" i="19"/>
  <c r="AD339" i="19"/>
  <c r="AD338" i="19"/>
  <c r="AD337" i="19"/>
  <c r="AD336" i="19"/>
  <c r="AD335" i="19"/>
  <c r="AD334" i="19"/>
  <c r="AD333" i="19"/>
  <c r="AD332" i="19"/>
  <c r="AD331" i="19"/>
  <c r="AD330" i="19"/>
  <c r="AD342" i="19"/>
  <c r="AD340" i="19"/>
  <c r="AH363" i="19"/>
  <c r="AH362" i="19"/>
  <c r="AH361" i="19"/>
  <c r="AH360" i="19"/>
  <c r="AH359" i="19"/>
  <c r="AH358" i="19"/>
  <c r="AH357" i="19"/>
  <c r="AH356" i="19"/>
  <c r="AH355" i="19"/>
  <c r="AH354" i="19"/>
  <c r="AH353" i="19"/>
  <c r="AH352" i="19"/>
  <c r="AH351" i="19"/>
  <c r="AH350" i="19"/>
  <c r="AH349" i="19"/>
  <c r="AH348" i="19"/>
  <c r="AH347" i="19"/>
  <c r="AH346" i="19"/>
  <c r="AH345" i="19"/>
  <c r="AH344" i="19"/>
  <c r="AH343" i="19"/>
  <c r="AH341" i="19"/>
  <c r="AH339" i="19"/>
  <c r="AH338" i="19"/>
  <c r="AH337" i="19"/>
  <c r="AH336" i="19"/>
  <c r="AH335" i="19"/>
  <c r="AH334" i="19"/>
  <c r="AH333" i="19"/>
  <c r="AH332" i="19"/>
  <c r="AH331" i="19"/>
  <c r="AH330" i="19"/>
  <c r="AH342" i="19"/>
  <c r="AH340" i="19"/>
  <c r="AL363" i="19"/>
  <c r="AL362" i="19"/>
  <c r="AL361" i="19"/>
  <c r="AL360" i="19"/>
  <c r="AL359" i="19"/>
  <c r="AL358" i="19"/>
  <c r="AL357" i="19"/>
  <c r="AL356" i="19"/>
  <c r="AL355" i="19"/>
  <c r="AL354" i="19"/>
  <c r="AL353" i="19"/>
  <c r="AL352" i="19"/>
  <c r="AL351" i="19"/>
  <c r="AL350" i="19"/>
  <c r="AL349" i="19"/>
  <c r="AL348" i="19"/>
  <c r="AL347" i="19"/>
  <c r="AL346" i="19"/>
  <c r="AL345" i="19"/>
  <c r="AL344" i="19"/>
  <c r="AL343" i="19"/>
  <c r="AL341" i="19"/>
  <c r="AL339" i="19"/>
  <c r="AL338" i="19"/>
  <c r="AL337" i="19"/>
  <c r="AL336" i="19"/>
  <c r="AL335" i="19"/>
  <c r="AL334" i="19"/>
  <c r="AL333" i="19"/>
  <c r="AL332" i="19"/>
  <c r="AL331" i="19"/>
  <c r="AL330" i="19"/>
  <c r="AL342" i="19"/>
  <c r="AL340" i="19"/>
  <c r="AP363" i="19"/>
  <c r="AP362" i="19"/>
  <c r="AP361" i="19"/>
  <c r="AP360" i="19"/>
  <c r="AP359" i="19"/>
  <c r="AP358" i="19"/>
  <c r="AP357" i="19"/>
  <c r="AP356" i="19"/>
  <c r="AP355" i="19"/>
  <c r="AP354" i="19"/>
  <c r="AP353" i="19"/>
  <c r="AP352" i="19"/>
  <c r="AP351" i="19"/>
  <c r="AP350" i="19"/>
  <c r="AP349" i="19"/>
  <c r="AP348" i="19"/>
  <c r="AP347" i="19"/>
  <c r="AP346" i="19"/>
  <c r="AP345" i="19"/>
  <c r="AP344" i="19"/>
  <c r="AP343" i="19"/>
  <c r="AP341" i="19"/>
  <c r="AP339" i="19"/>
  <c r="AP338" i="19"/>
  <c r="AP337" i="19"/>
  <c r="AP336" i="19"/>
  <c r="AP335" i="19"/>
  <c r="AP334" i="19"/>
  <c r="AP333" i="19"/>
  <c r="AP332" i="19"/>
  <c r="AP331" i="19"/>
  <c r="AP330" i="19"/>
  <c r="AP342" i="19"/>
  <c r="AP340" i="19"/>
  <c r="AT363" i="19"/>
  <c r="AT362" i="19"/>
  <c r="AT361" i="19"/>
  <c r="AT360" i="19"/>
  <c r="AT359" i="19"/>
  <c r="AT358" i="19"/>
  <c r="AT357" i="19"/>
  <c r="AT356" i="19"/>
  <c r="AT355" i="19"/>
  <c r="AT354" i="19"/>
  <c r="AT353" i="19"/>
  <c r="AT352" i="19"/>
  <c r="AT351" i="19"/>
  <c r="AT350" i="19"/>
  <c r="AT349" i="19"/>
  <c r="AT348" i="19"/>
  <c r="AT347" i="19"/>
  <c r="AT346" i="19"/>
  <c r="AT345" i="19"/>
  <c r="AT344" i="19"/>
  <c r="AT343" i="19"/>
  <c r="AT341" i="19"/>
  <c r="AT339" i="19"/>
  <c r="AT338" i="19"/>
  <c r="AT337" i="19"/>
  <c r="AT336" i="19"/>
  <c r="AT335" i="19"/>
  <c r="AT334" i="19"/>
  <c r="AT333" i="19"/>
  <c r="AT332" i="19"/>
  <c r="AT331" i="19"/>
  <c r="AT330" i="19"/>
  <c r="AT342" i="19"/>
  <c r="AT340" i="19"/>
  <c r="AX363" i="19"/>
  <c r="AX362" i="19"/>
  <c r="AX361" i="19"/>
  <c r="AX360" i="19"/>
  <c r="AX359" i="19"/>
  <c r="AX358" i="19"/>
  <c r="AX357" i="19"/>
  <c r="AX356" i="19"/>
  <c r="AX355" i="19"/>
  <c r="AX354" i="19"/>
  <c r="AX353" i="19"/>
  <c r="AX352" i="19"/>
  <c r="AX351" i="19"/>
  <c r="AX350" i="19"/>
  <c r="AX349" i="19"/>
  <c r="AX348" i="19"/>
  <c r="AX347" i="19"/>
  <c r="AX346" i="19"/>
  <c r="AX345" i="19"/>
  <c r="AX344" i="19"/>
  <c r="AX343" i="19"/>
  <c r="AX341" i="19"/>
  <c r="AX339" i="19"/>
  <c r="AX338" i="19"/>
  <c r="AX337" i="19"/>
  <c r="AX336" i="19"/>
  <c r="AX335" i="19"/>
  <c r="AX334" i="19"/>
  <c r="AX333" i="19"/>
  <c r="AX332" i="19"/>
  <c r="AX331" i="19"/>
  <c r="AX330" i="19"/>
  <c r="AX342" i="19"/>
  <c r="AX340" i="19"/>
  <c r="J55"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R289" i="19"/>
  <c r="R288" i="19"/>
  <c r="R287" i="19"/>
  <c r="R286" i="19"/>
  <c r="R285" i="19"/>
  <c r="R284" i="19"/>
  <c r="R283" i="19"/>
  <c r="R282" i="19"/>
  <c r="R281" i="19"/>
  <c r="R280" i="19"/>
  <c r="R279" i="19"/>
  <c r="R278" i="19"/>
  <c r="R277" i="19"/>
  <c r="R276" i="19"/>
  <c r="R275" i="19"/>
  <c r="R274" i="19"/>
  <c r="R273" i="19"/>
  <c r="R272" i="19"/>
  <c r="R271" i="19"/>
  <c r="R270" i="19"/>
  <c r="R269" i="19"/>
  <c r="R268" i="19"/>
  <c r="R267" i="19"/>
  <c r="R266" i="19"/>
  <c r="R265" i="19"/>
  <c r="R264" i="19"/>
  <c r="R263" i="19"/>
  <c r="R262" i="19"/>
  <c r="R261" i="19"/>
  <c r="R260" i="19"/>
  <c r="R259" i="19"/>
  <c r="R258" i="19"/>
  <c r="R257" i="19"/>
  <c r="R256" i="19"/>
  <c r="V289" i="19"/>
  <c r="V288" i="19"/>
  <c r="V287" i="19"/>
  <c r="V286" i="19"/>
  <c r="V285" i="19"/>
  <c r="V284" i="19"/>
  <c r="V283" i="19"/>
  <c r="V282" i="19"/>
  <c r="V281" i="19"/>
  <c r="V280" i="19"/>
  <c r="V279" i="19"/>
  <c r="V278" i="19"/>
  <c r="V277" i="19"/>
  <c r="V276" i="19"/>
  <c r="V275" i="19"/>
  <c r="V274" i="19"/>
  <c r="V273" i="19"/>
  <c r="V272" i="19"/>
  <c r="V271" i="19"/>
  <c r="V270" i="19"/>
  <c r="V269" i="19"/>
  <c r="V268" i="19"/>
  <c r="V267" i="19"/>
  <c r="V266" i="19"/>
  <c r="V265" i="19"/>
  <c r="V264" i="19"/>
  <c r="V263" i="19"/>
  <c r="V262" i="19"/>
  <c r="V261" i="19"/>
  <c r="V260" i="19"/>
  <c r="V259" i="19"/>
  <c r="V258" i="19"/>
  <c r="V257" i="19"/>
  <c r="V256" i="19"/>
  <c r="Z289" i="19"/>
  <c r="Z288" i="19"/>
  <c r="Z287" i="19"/>
  <c r="Z286" i="19"/>
  <c r="Z285" i="19"/>
  <c r="Z284" i="19"/>
  <c r="Z283" i="19"/>
  <c r="Z282" i="19"/>
  <c r="Z281" i="19"/>
  <c r="Z280" i="19"/>
  <c r="Z279" i="19"/>
  <c r="Z278" i="19"/>
  <c r="Z277" i="19"/>
  <c r="Z276" i="19"/>
  <c r="Z275" i="19"/>
  <c r="Z274" i="19"/>
  <c r="Z273" i="19"/>
  <c r="Z272" i="19"/>
  <c r="Z271" i="19"/>
  <c r="Z270" i="19"/>
  <c r="Z269" i="19"/>
  <c r="Z268" i="19"/>
  <c r="Z267" i="19"/>
  <c r="Z266" i="19"/>
  <c r="Z265" i="19"/>
  <c r="Z264" i="19"/>
  <c r="Z263" i="19"/>
  <c r="Z262" i="19"/>
  <c r="Z261" i="19"/>
  <c r="Z260" i="19"/>
  <c r="Z259" i="19"/>
  <c r="Z258" i="19"/>
  <c r="Z257" i="19"/>
  <c r="Z256" i="19"/>
  <c r="AD289" i="19"/>
  <c r="AD288" i="19"/>
  <c r="AD287" i="19"/>
  <c r="AD286" i="19"/>
  <c r="AD285" i="19"/>
  <c r="AD284" i="19"/>
  <c r="AD283" i="19"/>
  <c r="AD282" i="19"/>
  <c r="AD281" i="19"/>
  <c r="AD280" i="19"/>
  <c r="AD279" i="19"/>
  <c r="AD278" i="19"/>
  <c r="AD277" i="19"/>
  <c r="AD276" i="19"/>
  <c r="AD275" i="19"/>
  <c r="AD274" i="19"/>
  <c r="AD273" i="19"/>
  <c r="AD272" i="19"/>
  <c r="AD271" i="19"/>
  <c r="AD270" i="19"/>
  <c r="AD269" i="19"/>
  <c r="AD268" i="19"/>
  <c r="AD267" i="19"/>
  <c r="AD266" i="19"/>
  <c r="AD265" i="19"/>
  <c r="AD264" i="19"/>
  <c r="AD263" i="19"/>
  <c r="AD262" i="19"/>
  <c r="AD261" i="19"/>
  <c r="AD260" i="19"/>
  <c r="AD259" i="19"/>
  <c r="AD258" i="19"/>
  <c r="AD257" i="19"/>
  <c r="AD256" i="19"/>
  <c r="AH289" i="19"/>
  <c r="AH288" i="19"/>
  <c r="AH287" i="19"/>
  <c r="AH286" i="19"/>
  <c r="AH285" i="19"/>
  <c r="AH284" i="19"/>
  <c r="AH283" i="19"/>
  <c r="AH282" i="19"/>
  <c r="AH281" i="19"/>
  <c r="AH280" i="19"/>
  <c r="AH279" i="19"/>
  <c r="AH278" i="19"/>
  <c r="AH277" i="19"/>
  <c r="AH276" i="19"/>
  <c r="AH275" i="19"/>
  <c r="AH274" i="19"/>
  <c r="AH273" i="19"/>
  <c r="AH272" i="19"/>
  <c r="AH271" i="19"/>
  <c r="AH270" i="19"/>
  <c r="AH269" i="19"/>
  <c r="AH268" i="19"/>
  <c r="AH267" i="19"/>
  <c r="AH266" i="19"/>
  <c r="AH265" i="19"/>
  <c r="AH264" i="19"/>
  <c r="AH263" i="19"/>
  <c r="AH262" i="19"/>
  <c r="AH261" i="19"/>
  <c r="AH260" i="19"/>
  <c r="AH259" i="19"/>
  <c r="AH258" i="19"/>
  <c r="AH257" i="19"/>
  <c r="AH256" i="19"/>
  <c r="AL289" i="19"/>
  <c r="AL288" i="19"/>
  <c r="AL287" i="19"/>
  <c r="AL286" i="19"/>
  <c r="AL285" i="19"/>
  <c r="AL284" i="19"/>
  <c r="AL283" i="19"/>
  <c r="AL282" i="19"/>
  <c r="AL281" i="19"/>
  <c r="AL280" i="19"/>
  <c r="AL279" i="19"/>
  <c r="AL278" i="19"/>
  <c r="AL277" i="19"/>
  <c r="AL276" i="19"/>
  <c r="AL275" i="19"/>
  <c r="AL274" i="19"/>
  <c r="AL273" i="19"/>
  <c r="AL272" i="19"/>
  <c r="AL271" i="19"/>
  <c r="AL270" i="19"/>
  <c r="AL269" i="19"/>
  <c r="AL268" i="19"/>
  <c r="AL267" i="19"/>
  <c r="AL266" i="19"/>
  <c r="AL265" i="19"/>
  <c r="AL264" i="19"/>
  <c r="AL263" i="19"/>
  <c r="AL262" i="19"/>
  <c r="AL261" i="19"/>
  <c r="AL260" i="19"/>
  <c r="AL259" i="19"/>
  <c r="AL258" i="19"/>
  <c r="AL257" i="19"/>
  <c r="AL256" i="19"/>
  <c r="AP289" i="19"/>
  <c r="AP288" i="19"/>
  <c r="AP287" i="19"/>
  <c r="AP286" i="19"/>
  <c r="AP285" i="19"/>
  <c r="AP284" i="19"/>
  <c r="AP283" i="19"/>
  <c r="AP282" i="19"/>
  <c r="AP281" i="19"/>
  <c r="AP280" i="19"/>
  <c r="AP279" i="19"/>
  <c r="AP278" i="19"/>
  <c r="AP277" i="19"/>
  <c r="AP276" i="19"/>
  <c r="AP275" i="19"/>
  <c r="AP274" i="19"/>
  <c r="AP273" i="19"/>
  <c r="AP272" i="19"/>
  <c r="AP271" i="19"/>
  <c r="AP270" i="19"/>
  <c r="AP269" i="19"/>
  <c r="AP268" i="19"/>
  <c r="AP267" i="19"/>
  <c r="AP266" i="19"/>
  <c r="AP265" i="19"/>
  <c r="AP264" i="19"/>
  <c r="AP263" i="19"/>
  <c r="AP262" i="19"/>
  <c r="AP261" i="19"/>
  <c r="AP260" i="19"/>
  <c r="AP259" i="19"/>
  <c r="AP258" i="19"/>
  <c r="AP257" i="19"/>
  <c r="AP256" i="19"/>
  <c r="AT289" i="19"/>
  <c r="AT288" i="19"/>
  <c r="AT287" i="19"/>
  <c r="AT286" i="19"/>
  <c r="AT285" i="19"/>
  <c r="AT284" i="19"/>
  <c r="AT283" i="19"/>
  <c r="AT282" i="19"/>
  <c r="AT281" i="19"/>
  <c r="AT280" i="19"/>
  <c r="AT279" i="19"/>
  <c r="AT278" i="19"/>
  <c r="AT277" i="19"/>
  <c r="AT276" i="19"/>
  <c r="AT275" i="19"/>
  <c r="AT274" i="19"/>
  <c r="AT273" i="19"/>
  <c r="AT272" i="19"/>
  <c r="AT271" i="19"/>
  <c r="AT270" i="19"/>
  <c r="AT269" i="19"/>
  <c r="AT268" i="19"/>
  <c r="AT267" i="19"/>
  <c r="AT266" i="19"/>
  <c r="AT265" i="19"/>
  <c r="AT264" i="19"/>
  <c r="AT263" i="19"/>
  <c r="AT262" i="19"/>
  <c r="AT261" i="19"/>
  <c r="AT260" i="19"/>
  <c r="AT259" i="19"/>
  <c r="AT258" i="19"/>
  <c r="AT257" i="19"/>
  <c r="AT256" i="19"/>
  <c r="AX289" i="19"/>
  <c r="AX288" i="19"/>
  <c r="AX287" i="19"/>
  <c r="AX286" i="19"/>
  <c r="AX285" i="19"/>
  <c r="AX284" i="19"/>
  <c r="AX283" i="19"/>
  <c r="AX282" i="19"/>
  <c r="AX281" i="19"/>
  <c r="AX280" i="19"/>
  <c r="AX279" i="19"/>
  <c r="AX278" i="19"/>
  <c r="AX277" i="19"/>
  <c r="AX276" i="19"/>
  <c r="AX275" i="19"/>
  <c r="AX274" i="19"/>
  <c r="AX273" i="19"/>
  <c r="AX272" i="19"/>
  <c r="AX271" i="19"/>
  <c r="AX270" i="19"/>
  <c r="AX269" i="19"/>
  <c r="AX268" i="19"/>
  <c r="AX267" i="19"/>
  <c r="AX266" i="19"/>
  <c r="AX265" i="19"/>
  <c r="AX264" i="19"/>
  <c r="AX263" i="19"/>
  <c r="AX262" i="19"/>
  <c r="AX261" i="19"/>
  <c r="AX260" i="19"/>
  <c r="AX259" i="19"/>
  <c r="AX258" i="19"/>
  <c r="AX257" i="19"/>
  <c r="AX256" i="19"/>
  <c r="J53" i="19"/>
  <c r="J51" i="19"/>
  <c r="N178" i="19"/>
  <c r="N177" i="19"/>
  <c r="N176" i="19"/>
  <c r="N175" i="19"/>
  <c r="N174" i="19"/>
  <c r="N173" i="19"/>
  <c r="N172" i="19"/>
  <c r="N171" i="19"/>
  <c r="N170" i="19"/>
  <c r="N169" i="19"/>
  <c r="N168" i="19"/>
  <c r="N147" i="19"/>
  <c r="N146" i="19"/>
  <c r="N145" i="19"/>
  <c r="N167" i="19"/>
  <c r="N166" i="19"/>
  <c r="N165" i="19"/>
  <c r="N164" i="19"/>
  <c r="N163" i="19"/>
  <c r="N162" i="19"/>
  <c r="N161" i="19"/>
  <c r="N160" i="19"/>
  <c r="N159" i="19"/>
  <c r="N158" i="19"/>
  <c r="N157" i="19"/>
  <c r="N156" i="19"/>
  <c r="N155" i="19"/>
  <c r="N154" i="19"/>
  <c r="N153" i="19"/>
  <c r="N152" i="19"/>
  <c r="N151" i="19"/>
  <c r="N150" i="19"/>
  <c r="N149" i="19"/>
  <c r="N148" i="19"/>
  <c r="R178" i="19"/>
  <c r="R177" i="19"/>
  <c r="R176" i="19"/>
  <c r="R175" i="19"/>
  <c r="R174" i="19"/>
  <c r="R173" i="19"/>
  <c r="R172" i="19"/>
  <c r="R171" i="19"/>
  <c r="R170" i="19"/>
  <c r="R169" i="19"/>
  <c r="R168" i="19"/>
  <c r="R147" i="19"/>
  <c r="R146" i="19"/>
  <c r="R145" i="19"/>
  <c r="R167" i="19"/>
  <c r="R166" i="19"/>
  <c r="R165" i="19"/>
  <c r="R164" i="19"/>
  <c r="R163" i="19"/>
  <c r="R162" i="19"/>
  <c r="R161" i="19"/>
  <c r="R160" i="19"/>
  <c r="R159" i="19"/>
  <c r="R158" i="19"/>
  <c r="R157" i="19"/>
  <c r="R156" i="19"/>
  <c r="R155" i="19"/>
  <c r="R154" i="19"/>
  <c r="R153" i="19"/>
  <c r="R152" i="19"/>
  <c r="R151" i="19"/>
  <c r="R150" i="19"/>
  <c r="R149" i="19"/>
  <c r="R148" i="19"/>
  <c r="V178" i="19"/>
  <c r="V177" i="19"/>
  <c r="V176" i="19"/>
  <c r="V175" i="19"/>
  <c r="V174" i="19"/>
  <c r="V173" i="19"/>
  <c r="V172" i="19"/>
  <c r="V171" i="19"/>
  <c r="V170" i="19"/>
  <c r="V169" i="19"/>
  <c r="V168" i="19"/>
  <c r="V147" i="19"/>
  <c r="V146" i="19"/>
  <c r="V145" i="19"/>
  <c r="V167" i="19"/>
  <c r="V166" i="19"/>
  <c r="V165" i="19"/>
  <c r="V164" i="19"/>
  <c r="V163" i="19"/>
  <c r="V162" i="19"/>
  <c r="V161" i="19"/>
  <c r="V160" i="19"/>
  <c r="V159" i="19"/>
  <c r="V158" i="19"/>
  <c r="V157" i="19"/>
  <c r="V156" i="19"/>
  <c r="V155" i="19"/>
  <c r="V154" i="19"/>
  <c r="V153" i="19"/>
  <c r="V152" i="19"/>
  <c r="V151" i="19"/>
  <c r="V150" i="19"/>
  <c r="V149" i="19"/>
  <c r="V148" i="19"/>
  <c r="Z178" i="19"/>
  <c r="Z177" i="19"/>
  <c r="Z176" i="19"/>
  <c r="Z175" i="19"/>
  <c r="Z174" i="19"/>
  <c r="Z173" i="19"/>
  <c r="Z172" i="19"/>
  <c r="Z171" i="19"/>
  <c r="Z170" i="19"/>
  <c r="Z169" i="19"/>
  <c r="Z168" i="19"/>
  <c r="Z147" i="19"/>
  <c r="Z146" i="19"/>
  <c r="Z145" i="19"/>
  <c r="Z167" i="19"/>
  <c r="Z166" i="19"/>
  <c r="Z165" i="19"/>
  <c r="Z164" i="19"/>
  <c r="Z163" i="19"/>
  <c r="Z162" i="19"/>
  <c r="Z161" i="19"/>
  <c r="Z160" i="19"/>
  <c r="Z159" i="19"/>
  <c r="Z158" i="19"/>
  <c r="Z157" i="19"/>
  <c r="Z156" i="19"/>
  <c r="Z155" i="19"/>
  <c r="Z154" i="19"/>
  <c r="Z153" i="19"/>
  <c r="Z152" i="19"/>
  <c r="Z151" i="19"/>
  <c r="Z150" i="19"/>
  <c r="Z149" i="19"/>
  <c r="Z148" i="19"/>
  <c r="AD178" i="19"/>
  <c r="AD177" i="19"/>
  <c r="AD176" i="19"/>
  <c r="AD175" i="19"/>
  <c r="AD174" i="19"/>
  <c r="AD173" i="19"/>
  <c r="AD172" i="19"/>
  <c r="AD171" i="19"/>
  <c r="AD170" i="19"/>
  <c r="AD169" i="19"/>
  <c r="AD168" i="19"/>
  <c r="AD147" i="19"/>
  <c r="AD146" i="19"/>
  <c r="AD145" i="19"/>
  <c r="AD167" i="19"/>
  <c r="AD166" i="19"/>
  <c r="AD165" i="19"/>
  <c r="AD164" i="19"/>
  <c r="AD163" i="19"/>
  <c r="AD162" i="19"/>
  <c r="AD161" i="19"/>
  <c r="AD160" i="19"/>
  <c r="AD159" i="19"/>
  <c r="AD158" i="19"/>
  <c r="AD157" i="19"/>
  <c r="AD156" i="19"/>
  <c r="AD155" i="19"/>
  <c r="AD154" i="19"/>
  <c r="AD153" i="19"/>
  <c r="AD152" i="19"/>
  <c r="AD151" i="19"/>
  <c r="AD150" i="19"/>
  <c r="AD149" i="19"/>
  <c r="AD148" i="19"/>
  <c r="AH178" i="19"/>
  <c r="AH177" i="19"/>
  <c r="AH176" i="19"/>
  <c r="AH175" i="19"/>
  <c r="AH174" i="19"/>
  <c r="AH173" i="19"/>
  <c r="AH172" i="19"/>
  <c r="AH171" i="19"/>
  <c r="AH170" i="19"/>
  <c r="AH169" i="19"/>
  <c r="AH168" i="19"/>
  <c r="AH167" i="19"/>
  <c r="AH147" i="19"/>
  <c r="AH146" i="19"/>
  <c r="AH145" i="19"/>
  <c r="AH166" i="19"/>
  <c r="AH165" i="19"/>
  <c r="AH164" i="19"/>
  <c r="AH163" i="19"/>
  <c r="AH162" i="19"/>
  <c r="AH161" i="19"/>
  <c r="AH160" i="19"/>
  <c r="AH159" i="19"/>
  <c r="AH158" i="19"/>
  <c r="AH157" i="19"/>
  <c r="AH156" i="19"/>
  <c r="AH155" i="19"/>
  <c r="AH154" i="19"/>
  <c r="AH153" i="19"/>
  <c r="AH152" i="19"/>
  <c r="AH151" i="19"/>
  <c r="AH150" i="19"/>
  <c r="AH149" i="19"/>
  <c r="AH148" i="19"/>
  <c r="AL178" i="19"/>
  <c r="AL177" i="19"/>
  <c r="AL176" i="19"/>
  <c r="AL175" i="19"/>
  <c r="AL174" i="19"/>
  <c r="AL173" i="19"/>
  <c r="AL172" i="19"/>
  <c r="AL171" i="19"/>
  <c r="AL170" i="19"/>
  <c r="AL169" i="19"/>
  <c r="AL168" i="19"/>
  <c r="AL167" i="19"/>
  <c r="AL147" i="19"/>
  <c r="AL146" i="19"/>
  <c r="AL145" i="19"/>
  <c r="AL166" i="19"/>
  <c r="AL165" i="19"/>
  <c r="AL164" i="19"/>
  <c r="AL163" i="19"/>
  <c r="AL162" i="19"/>
  <c r="AL161" i="19"/>
  <c r="AL160" i="19"/>
  <c r="AL159" i="19"/>
  <c r="AL158" i="19"/>
  <c r="AL157" i="19"/>
  <c r="AL156" i="19"/>
  <c r="AL155" i="19"/>
  <c r="AL154" i="19"/>
  <c r="AL153" i="19"/>
  <c r="AL152" i="19"/>
  <c r="AL151" i="19"/>
  <c r="AL150" i="19"/>
  <c r="AL149" i="19"/>
  <c r="AL148" i="19"/>
  <c r="AP178" i="19"/>
  <c r="AP177" i="19"/>
  <c r="AP176" i="19"/>
  <c r="AP175" i="19"/>
  <c r="AP174" i="19"/>
  <c r="AP173" i="19"/>
  <c r="AP172" i="19"/>
  <c r="AP171" i="19"/>
  <c r="AP170" i="19"/>
  <c r="AP169" i="19"/>
  <c r="AP168" i="19"/>
  <c r="AP167" i="19"/>
  <c r="AP147" i="19"/>
  <c r="AP146" i="19"/>
  <c r="AP145" i="19"/>
  <c r="AP166" i="19"/>
  <c r="AP165" i="19"/>
  <c r="AP164" i="19"/>
  <c r="AP163" i="19"/>
  <c r="AP162" i="19"/>
  <c r="AP161" i="19"/>
  <c r="AP160" i="19"/>
  <c r="AP159" i="19"/>
  <c r="AP158" i="19"/>
  <c r="AP157" i="19"/>
  <c r="AP156" i="19"/>
  <c r="AP155" i="19"/>
  <c r="AP154" i="19"/>
  <c r="AP153" i="19"/>
  <c r="AP152" i="19"/>
  <c r="AP151" i="19"/>
  <c r="AP150" i="19"/>
  <c r="AP149" i="19"/>
  <c r="AP148" i="19"/>
  <c r="AT178" i="19"/>
  <c r="AT177" i="19"/>
  <c r="AT176" i="19"/>
  <c r="AT175" i="19"/>
  <c r="AT174" i="19"/>
  <c r="AT173" i="19"/>
  <c r="AT172" i="19"/>
  <c r="AT171" i="19"/>
  <c r="AT170" i="19"/>
  <c r="AT169" i="19"/>
  <c r="AT168" i="19"/>
  <c r="AT167" i="19"/>
  <c r="AT147" i="19"/>
  <c r="AT146" i="19"/>
  <c r="AT145" i="19"/>
  <c r="AT166" i="19"/>
  <c r="AT165" i="19"/>
  <c r="AT164" i="19"/>
  <c r="AT163" i="19"/>
  <c r="AT162" i="19"/>
  <c r="AT161" i="19"/>
  <c r="AT160" i="19"/>
  <c r="AT159" i="19"/>
  <c r="AT158" i="19"/>
  <c r="AT157" i="19"/>
  <c r="AT156" i="19"/>
  <c r="AT155" i="19"/>
  <c r="AT154" i="19"/>
  <c r="AT153" i="19"/>
  <c r="AT152" i="19"/>
  <c r="AT151" i="19"/>
  <c r="AT150" i="19"/>
  <c r="AT149" i="19"/>
  <c r="AT148" i="19"/>
  <c r="AX178" i="19"/>
  <c r="AX177" i="19"/>
  <c r="AX176" i="19"/>
  <c r="AX175" i="19"/>
  <c r="AX174" i="19"/>
  <c r="AX173" i="19"/>
  <c r="AX172" i="19"/>
  <c r="AX171" i="19"/>
  <c r="AX170" i="19"/>
  <c r="AX169" i="19"/>
  <c r="AX168" i="19"/>
  <c r="AX167" i="19"/>
  <c r="AX147" i="19"/>
  <c r="AX146" i="19"/>
  <c r="AX145" i="19"/>
  <c r="AX166" i="19"/>
  <c r="AX165" i="19"/>
  <c r="AX164" i="19"/>
  <c r="AX163" i="19"/>
  <c r="AX162" i="19"/>
  <c r="AX161" i="19"/>
  <c r="AX160" i="19"/>
  <c r="AX159" i="19"/>
  <c r="AX158" i="19"/>
  <c r="AX157" i="19"/>
  <c r="AX156" i="19"/>
  <c r="AX155" i="19"/>
  <c r="AX154" i="19"/>
  <c r="AX153" i="19"/>
  <c r="AX152" i="19"/>
  <c r="AX151" i="19"/>
  <c r="AX150" i="19"/>
  <c r="AX149" i="19"/>
  <c r="AX148" i="19"/>
  <c r="J49" i="19"/>
  <c r="N103" i="19"/>
  <c r="N101" i="19"/>
  <c r="N99" i="19"/>
  <c r="N97" i="19"/>
  <c r="N95" i="19"/>
  <c r="N93" i="19"/>
  <c r="N91" i="19"/>
  <c r="N89" i="19"/>
  <c r="N87" i="19"/>
  <c r="N85" i="19"/>
  <c r="N83" i="19"/>
  <c r="N81" i="19"/>
  <c r="N79" i="19"/>
  <c r="N77" i="19"/>
  <c r="N75" i="19"/>
  <c r="N73" i="19"/>
  <c r="N71" i="19"/>
  <c r="N104" i="19"/>
  <c r="N102" i="19"/>
  <c r="N100" i="19"/>
  <c r="N98" i="19"/>
  <c r="N96" i="19"/>
  <c r="N94" i="19"/>
  <c r="N92" i="19"/>
  <c r="N90" i="19"/>
  <c r="N88" i="19"/>
  <c r="N86" i="19"/>
  <c r="N84" i="19"/>
  <c r="N82" i="19"/>
  <c r="N80" i="19"/>
  <c r="N78" i="19"/>
  <c r="N76" i="19"/>
  <c r="N74" i="19"/>
  <c r="N72" i="19"/>
  <c r="R103" i="19"/>
  <c r="R101" i="19"/>
  <c r="R99" i="19"/>
  <c r="R97" i="19"/>
  <c r="R95" i="19"/>
  <c r="R93" i="19"/>
  <c r="R91" i="19"/>
  <c r="R89" i="19"/>
  <c r="R87" i="19"/>
  <c r="R85" i="19"/>
  <c r="R83" i="19"/>
  <c r="R81" i="19"/>
  <c r="R79" i="19"/>
  <c r="R77" i="19"/>
  <c r="R75" i="19"/>
  <c r="R73" i="19"/>
  <c r="R71" i="19"/>
  <c r="R104" i="19"/>
  <c r="R102" i="19"/>
  <c r="R100" i="19"/>
  <c r="R98" i="19"/>
  <c r="R96" i="19"/>
  <c r="R94" i="19"/>
  <c r="R92" i="19"/>
  <c r="R90" i="19"/>
  <c r="R88" i="19"/>
  <c r="R86" i="19"/>
  <c r="R84" i="19"/>
  <c r="R82" i="19"/>
  <c r="R80" i="19"/>
  <c r="R78" i="19"/>
  <c r="R76" i="19"/>
  <c r="R74" i="19"/>
  <c r="R72" i="19"/>
  <c r="V103" i="19"/>
  <c r="V101" i="19"/>
  <c r="V99" i="19"/>
  <c r="V97" i="19"/>
  <c r="V95" i="19"/>
  <c r="V93" i="19"/>
  <c r="V91" i="19"/>
  <c r="V89" i="19"/>
  <c r="V87" i="19"/>
  <c r="V85" i="19"/>
  <c r="V83" i="19"/>
  <c r="V81" i="19"/>
  <c r="V79" i="19"/>
  <c r="V77" i="19"/>
  <c r="V75" i="19"/>
  <c r="V73" i="19"/>
  <c r="V71" i="19"/>
  <c r="V104" i="19"/>
  <c r="V102" i="19"/>
  <c r="V100" i="19"/>
  <c r="V98" i="19"/>
  <c r="V96" i="19"/>
  <c r="V94" i="19"/>
  <c r="V92" i="19"/>
  <c r="V90" i="19"/>
  <c r="V88" i="19"/>
  <c r="V86" i="19"/>
  <c r="V84" i="19"/>
  <c r="V82" i="19"/>
  <c r="V80" i="19"/>
  <c r="V78" i="19"/>
  <c r="V76" i="19"/>
  <c r="V74" i="19"/>
  <c r="V72" i="19"/>
  <c r="Z103" i="19"/>
  <c r="Z101" i="19"/>
  <c r="Z99" i="19"/>
  <c r="Z97" i="19"/>
  <c r="Z95" i="19"/>
  <c r="Z93" i="19"/>
  <c r="Z91" i="19"/>
  <c r="Z89" i="19"/>
  <c r="Z87" i="19"/>
  <c r="Z85" i="19"/>
  <c r="Z83" i="19"/>
  <c r="Z81" i="19"/>
  <c r="Z79" i="19"/>
  <c r="Z77" i="19"/>
  <c r="Z75" i="19"/>
  <c r="Z73" i="19"/>
  <c r="Z71" i="19"/>
  <c r="Z104" i="19"/>
  <c r="Z102" i="19"/>
  <c r="Z100" i="19"/>
  <c r="Z98" i="19"/>
  <c r="Z96" i="19"/>
  <c r="Z94" i="19"/>
  <c r="Z92" i="19"/>
  <c r="Z90" i="19"/>
  <c r="Z88" i="19"/>
  <c r="Z86" i="19"/>
  <c r="Z84" i="19"/>
  <c r="Z82" i="19"/>
  <c r="Z80" i="19"/>
  <c r="Z78" i="19"/>
  <c r="Z76" i="19"/>
  <c r="Z74" i="19"/>
  <c r="Z72" i="19"/>
  <c r="AD103" i="19"/>
  <c r="AD101" i="19"/>
  <c r="AD99" i="19"/>
  <c r="AD97" i="19"/>
  <c r="AD95" i="19"/>
  <c r="AD93" i="19"/>
  <c r="AD91" i="19"/>
  <c r="AD89" i="19"/>
  <c r="AD87" i="19"/>
  <c r="AD85" i="19"/>
  <c r="AD83" i="19"/>
  <c r="AD81" i="19"/>
  <c r="AD79" i="19"/>
  <c r="AD77" i="19"/>
  <c r="AD75" i="19"/>
  <c r="AD73" i="19"/>
  <c r="AD71" i="19"/>
  <c r="AD104" i="19"/>
  <c r="AD102" i="19"/>
  <c r="AD100" i="19"/>
  <c r="AD98" i="19"/>
  <c r="AD96" i="19"/>
  <c r="AD94" i="19"/>
  <c r="AD92" i="19"/>
  <c r="AD90" i="19"/>
  <c r="AD88" i="19"/>
  <c r="AD86" i="19"/>
  <c r="AD84" i="19"/>
  <c r="AD82" i="19"/>
  <c r="AD80" i="19"/>
  <c r="AD78" i="19"/>
  <c r="AD76" i="19"/>
  <c r="AD74" i="19"/>
  <c r="AD72" i="19"/>
  <c r="AH103" i="19"/>
  <c r="AH101" i="19"/>
  <c r="AH99" i="19"/>
  <c r="AH97" i="19"/>
  <c r="AH95" i="19"/>
  <c r="AH93" i="19"/>
  <c r="AH91" i="19"/>
  <c r="AH89" i="19"/>
  <c r="AH87" i="19"/>
  <c r="AH85" i="19"/>
  <c r="AH83" i="19"/>
  <c r="AH81" i="19"/>
  <c r="AH79" i="19"/>
  <c r="AH77" i="19"/>
  <c r="AH75" i="19"/>
  <c r="AH73" i="19"/>
  <c r="AH71" i="19"/>
  <c r="AH104" i="19"/>
  <c r="AH102" i="19"/>
  <c r="AH100" i="19"/>
  <c r="AH98" i="19"/>
  <c r="AH96" i="19"/>
  <c r="AH94" i="19"/>
  <c r="AH92" i="19"/>
  <c r="AH90" i="19"/>
  <c r="AH88" i="19"/>
  <c r="AH86" i="19"/>
  <c r="AH84" i="19"/>
  <c r="AH82" i="19"/>
  <c r="AH80" i="19"/>
  <c r="AH78" i="19"/>
  <c r="AH76" i="19"/>
  <c r="AH74" i="19"/>
  <c r="AH72" i="19"/>
  <c r="AL103" i="19"/>
  <c r="AL101" i="19"/>
  <c r="AL99" i="19"/>
  <c r="AL97" i="19"/>
  <c r="AL95" i="19"/>
  <c r="AL93" i="19"/>
  <c r="AL91" i="19"/>
  <c r="AL89" i="19"/>
  <c r="AL87" i="19"/>
  <c r="AL85" i="19"/>
  <c r="AL83" i="19"/>
  <c r="AL81" i="19"/>
  <c r="AL79" i="19"/>
  <c r="AL77" i="19"/>
  <c r="AL75" i="19"/>
  <c r="AL73" i="19"/>
  <c r="AL71" i="19"/>
  <c r="AL104" i="19"/>
  <c r="AL102" i="19"/>
  <c r="AL100" i="19"/>
  <c r="AL98" i="19"/>
  <c r="AL96" i="19"/>
  <c r="AL94" i="19"/>
  <c r="AL92" i="19"/>
  <c r="AL90" i="19"/>
  <c r="AL88" i="19"/>
  <c r="AL86" i="19"/>
  <c r="AL84" i="19"/>
  <c r="AL82" i="19"/>
  <c r="AL80" i="19"/>
  <c r="AL78" i="19"/>
  <c r="AL76" i="19"/>
  <c r="AL74" i="19"/>
  <c r="AL72" i="19"/>
  <c r="AP103" i="19"/>
  <c r="AP101" i="19"/>
  <c r="AP99" i="19"/>
  <c r="AP97" i="19"/>
  <c r="AP95" i="19"/>
  <c r="AP93" i="19"/>
  <c r="AP91" i="19"/>
  <c r="AP89" i="19"/>
  <c r="AP87" i="19"/>
  <c r="AP85" i="19"/>
  <c r="AP83" i="19"/>
  <c r="AP81" i="19"/>
  <c r="AP79" i="19"/>
  <c r="AP77" i="19"/>
  <c r="AP75" i="19"/>
  <c r="AP73" i="19"/>
  <c r="AP71" i="19"/>
  <c r="AP104" i="19"/>
  <c r="AP102" i="19"/>
  <c r="AP100" i="19"/>
  <c r="AP98" i="19"/>
  <c r="AP96" i="19"/>
  <c r="AP94" i="19"/>
  <c r="AP92" i="19"/>
  <c r="AP90" i="19"/>
  <c r="AP88" i="19"/>
  <c r="AP86" i="19"/>
  <c r="AP84" i="19"/>
  <c r="AP82" i="19"/>
  <c r="AP80" i="19"/>
  <c r="AP78" i="19"/>
  <c r="AP76" i="19"/>
  <c r="AP74" i="19"/>
  <c r="AP72" i="19"/>
  <c r="AT103" i="19"/>
  <c r="AT101" i="19"/>
  <c r="AT99" i="19"/>
  <c r="AT97" i="19"/>
  <c r="AT95" i="19"/>
  <c r="AT93" i="19"/>
  <c r="AT91" i="19"/>
  <c r="AT89" i="19"/>
  <c r="AT87" i="19"/>
  <c r="AT85" i="19"/>
  <c r="AT83" i="19"/>
  <c r="AT81" i="19"/>
  <c r="AT79" i="19"/>
  <c r="AT77" i="19"/>
  <c r="AT75" i="19"/>
  <c r="AT73" i="19"/>
  <c r="AT71" i="19"/>
  <c r="AT104" i="19"/>
  <c r="AT102" i="19"/>
  <c r="AT100" i="19"/>
  <c r="AT98" i="19"/>
  <c r="AT96" i="19"/>
  <c r="AT94" i="19"/>
  <c r="AT92" i="19"/>
  <c r="AT90" i="19"/>
  <c r="AT88" i="19"/>
  <c r="AT86" i="19"/>
  <c r="AT84" i="19"/>
  <c r="AT82" i="19"/>
  <c r="AT80" i="19"/>
  <c r="AT78" i="19"/>
  <c r="AT76" i="19"/>
  <c r="AT74" i="19"/>
  <c r="AT72" i="19"/>
  <c r="AX103" i="19"/>
  <c r="AX101" i="19"/>
  <c r="AX99" i="19"/>
  <c r="AX97" i="19"/>
  <c r="AX95" i="19"/>
  <c r="AX93" i="19"/>
  <c r="AX91" i="19"/>
  <c r="AX89" i="19"/>
  <c r="AX87" i="19"/>
  <c r="AX85" i="19"/>
  <c r="AX83" i="19"/>
  <c r="AX81" i="19"/>
  <c r="AX79" i="19"/>
  <c r="AX77" i="19"/>
  <c r="AX75" i="19"/>
  <c r="AX73" i="19"/>
  <c r="AX71" i="19"/>
  <c r="AX104" i="19"/>
  <c r="AX102" i="19"/>
  <c r="AX100" i="19"/>
  <c r="AX98" i="19"/>
  <c r="AX96" i="19"/>
  <c r="AX94" i="19"/>
  <c r="AX92" i="19"/>
  <c r="AX90" i="19"/>
  <c r="AX88" i="19"/>
  <c r="AX86" i="19"/>
  <c r="AX84" i="19"/>
  <c r="AX82" i="19"/>
  <c r="AX80" i="19"/>
  <c r="AX78" i="19"/>
  <c r="AX76" i="19"/>
  <c r="AX74" i="19"/>
  <c r="AX72" i="19"/>
  <c r="J66" i="19"/>
  <c r="AV252" i="19"/>
  <c r="AV251" i="19"/>
  <c r="AV250" i="19"/>
  <c r="AV249" i="19"/>
  <c r="AV248" i="19"/>
  <c r="AV247" i="19"/>
  <c r="AV246" i="19"/>
  <c r="AV245" i="19"/>
  <c r="AV244" i="19"/>
  <c r="AV243" i="19"/>
  <c r="AV242" i="19"/>
  <c r="AV241" i="19"/>
  <c r="AV240" i="19"/>
  <c r="AV239" i="19"/>
  <c r="AV238" i="19"/>
  <c r="AV237" i="19"/>
  <c r="AV236" i="19"/>
  <c r="AV235" i="19"/>
  <c r="AV234" i="19"/>
  <c r="AV233" i="19"/>
  <c r="AV232" i="19"/>
  <c r="AV231" i="19"/>
  <c r="AV230" i="19"/>
  <c r="AV229" i="19"/>
  <c r="AV228" i="19"/>
  <c r="AV227" i="19"/>
  <c r="AV226" i="19"/>
  <c r="AV225" i="19"/>
  <c r="AV224" i="19"/>
  <c r="AV223" i="19"/>
  <c r="AV222" i="19"/>
  <c r="AV221" i="19"/>
  <c r="AV220" i="19"/>
  <c r="AV219" i="19"/>
  <c r="AN251" i="19"/>
  <c r="AN249" i="19"/>
  <c r="AN247" i="19"/>
  <c r="AN245" i="19"/>
  <c r="AN243" i="19"/>
  <c r="AN241" i="19"/>
  <c r="AN239" i="19"/>
  <c r="AN237" i="19"/>
  <c r="AN235" i="19"/>
  <c r="AN233" i="19"/>
  <c r="AN231" i="19"/>
  <c r="AN229" i="19"/>
  <c r="AN227" i="19"/>
  <c r="AN225" i="19"/>
  <c r="AN223" i="19"/>
  <c r="AN221" i="19"/>
  <c r="AN219" i="19"/>
  <c r="AF250" i="19"/>
  <c r="AF246" i="19"/>
  <c r="AF242" i="19"/>
  <c r="AF238" i="19"/>
  <c r="AF234" i="19"/>
  <c r="AF230" i="19"/>
  <c r="AF226" i="19"/>
  <c r="AF222" i="19"/>
  <c r="X251" i="19"/>
  <c r="X249" i="19"/>
  <c r="X247" i="19"/>
  <c r="X245" i="19"/>
  <c r="X243" i="19"/>
  <c r="X241" i="19"/>
  <c r="X239" i="19"/>
  <c r="X237" i="19"/>
  <c r="X235" i="19"/>
  <c r="X233" i="19"/>
  <c r="X231" i="19"/>
  <c r="X229" i="19"/>
  <c r="X227" i="19"/>
  <c r="X225" i="19"/>
  <c r="X223" i="19"/>
  <c r="X221" i="19"/>
  <c r="X219" i="19"/>
  <c r="P252" i="19"/>
  <c r="P251" i="19"/>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O251" i="19"/>
  <c r="O249" i="19"/>
  <c r="O247" i="19"/>
  <c r="O245" i="19"/>
  <c r="O243" i="19"/>
  <c r="O241" i="19"/>
  <c r="O239" i="19"/>
  <c r="O237" i="19"/>
  <c r="O235" i="19"/>
  <c r="O233" i="19"/>
  <c r="O231" i="19"/>
  <c r="O229" i="19"/>
  <c r="O227" i="19"/>
  <c r="O225" i="19"/>
  <c r="O223" i="19"/>
  <c r="O221" i="19"/>
  <c r="O219" i="19"/>
  <c r="S252" i="19"/>
  <c r="S248" i="19"/>
  <c r="S244" i="19"/>
  <c r="S240" i="19"/>
  <c r="S236" i="19"/>
  <c r="S232" i="19"/>
  <c r="S228" i="19"/>
  <c r="S224" i="19"/>
  <c r="S220" i="19"/>
  <c r="W251" i="19"/>
  <c r="W249" i="19"/>
  <c r="W247" i="19"/>
  <c r="W245" i="19"/>
  <c r="W243" i="19"/>
  <c r="W241" i="19"/>
  <c r="W239" i="19"/>
  <c r="W237" i="19"/>
  <c r="W235" i="19"/>
  <c r="W233" i="19"/>
  <c r="W231" i="19"/>
  <c r="W229" i="19"/>
  <c r="W227" i="19"/>
  <c r="W225" i="19"/>
  <c r="W223" i="19"/>
  <c r="W221" i="19"/>
  <c r="W219" i="19"/>
  <c r="AA252" i="19"/>
  <c r="AA251" i="19"/>
  <c r="AA250" i="19"/>
  <c r="AA249" i="19"/>
  <c r="AA248" i="19"/>
  <c r="AA247" i="19"/>
  <c r="AA246" i="19"/>
  <c r="AA245" i="19"/>
  <c r="AA244" i="19"/>
  <c r="AA243" i="19"/>
  <c r="AA242" i="19"/>
  <c r="AA241" i="19"/>
  <c r="AA240" i="19"/>
  <c r="AA239" i="19"/>
  <c r="AA238" i="19"/>
  <c r="AA237" i="19"/>
  <c r="AA236" i="19"/>
  <c r="AA235" i="19"/>
  <c r="AA234" i="19"/>
  <c r="AA233" i="19"/>
  <c r="AA232" i="19"/>
  <c r="AA231" i="19"/>
  <c r="AA230" i="19"/>
  <c r="AA229" i="19"/>
  <c r="AA228" i="19"/>
  <c r="AA227" i="19"/>
  <c r="AA226" i="19"/>
  <c r="AA225" i="19"/>
  <c r="AA224" i="19"/>
  <c r="AA223" i="19"/>
  <c r="AA222" i="19"/>
  <c r="AA221" i="19"/>
  <c r="AA220" i="19"/>
  <c r="AA219" i="19"/>
  <c r="AE251" i="19"/>
  <c r="AE249" i="19"/>
  <c r="AE247" i="19"/>
  <c r="AE245" i="19"/>
  <c r="AE243" i="19"/>
  <c r="AE241" i="19"/>
  <c r="AE239" i="19"/>
  <c r="AE237" i="19"/>
  <c r="AE235" i="19"/>
  <c r="AE233" i="19"/>
  <c r="AE231" i="19"/>
  <c r="AE229" i="19"/>
  <c r="AE227" i="19"/>
  <c r="AE225" i="19"/>
  <c r="AE223" i="19"/>
  <c r="AE221" i="19"/>
  <c r="AE219" i="19"/>
  <c r="AI250" i="19"/>
  <c r="AI246" i="19"/>
  <c r="AI242" i="19"/>
  <c r="AI238" i="19"/>
  <c r="AI234" i="19"/>
  <c r="AI230" i="19"/>
  <c r="AI226" i="19"/>
  <c r="AI222" i="19"/>
  <c r="AM251" i="19"/>
  <c r="AM249" i="19"/>
  <c r="AM247" i="19"/>
  <c r="AM245" i="19"/>
  <c r="AM243" i="19"/>
  <c r="AM241" i="19"/>
  <c r="AM239" i="19"/>
  <c r="AM237" i="19"/>
  <c r="AM235" i="19"/>
  <c r="AM233" i="19"/>
  <c r="AM231" i="19"/>
  <c r="AM229" i="19"/>
  <c r="AM227" i="19"/>
  <c r="AM225" i="19"/>
  <c r="AM223" i="19"/>
  <c r="AM221" i="19"/>
  <c r="AM219" i="19"/>
  <c r="AQ252" i="19"/>
  <c r="AQ251" i="19"/>
  <c r="AQ250" i="19"/>
  <c r="AQ249" i="19"/>
  <c r="AQ248" i="19"/>
  <c r="AQ247" i="19"/>
  <c r="AQ246" i="19"/>
  <c r="AQ245" i="19"/>
  <c r="AQ244" i="19"/>
  <c r="AQ243" i="19"/>
  <c r="AQ242" i="19"/>
  <c r="AQ241" i="19"/>
  <c r="AQ240" i="19"/>
  <c r="AQ239" i="19"/>
  <c r="AQ238" i="19"/>
  <c r="AQ237" i="19"/>
  <c r="AQ236" i="19"/>
  <c r="AQ235" i="19"/>
  <c r="AQ234" i="19"/>
  <c r="AQ233" i="19"/>
  <c r="AQ232" i="19"/>
  <c r="AQ231" i="19"/>
  <c r="AQ230" i="19"/>
  <c r="AQ229" i="19"/>
  <c r="AQ228" i="19"/>
  <c r="AQ227" i="19"/>
  <c r="AQ226" i="19"/>
  <c r="AQ225" i="19"/>
  <c r="AQ224" i="19"/>
  <c r="AQ223" i="19"/>
  <c r="AQ222" i="19"/>
  <c r="AQ221" i="19"/>
  <c r="AQ220" i="19"/>
  <c r="AQ219" i="19"/>
  <c r="AU251" i="19"/>
  <c r="AU249" i="19"/>
  <c r="AU247" i="19"/>
  <c r="AU245" i="19"/>
  <c r="AU243" i="19"/>
  <c r="AU241" i="19"/>
  <c r="AU239" i="19"/>
  <c r="AU237" i="19"/>
  <c r="AU235" i="19"/>
  <c r="AU233" i="19"/>
  <c r="AU231" i="19"/>
  <c r="AU229" i="19"/>
  <c r="AU227" i="19"/>
  <c r="AU225" i="19"/>
  <c r="AU223" i="19"/>
  <c r="AU221" i="19"/>
  <c r="AU219" i="19"/>
  <c r="AY252" i="19"/>
  <c r="AY248" i="19"/>
  <c r="AY244" i="19"/>
  <c r="AY240" i="19"/>
  <c r="AY236" i="19"/>
  <c r="AY232" i="19"/>
  <c r="AY228" i="19"/>
  <c r="AY224" i="19"/>
  <c r="AY220" i="19"/>
  <c r="AV215" i="19"/>
  <c r="AV214" i="19"/>
  <c r="AV213" i="19"/>
  <c r="AV212" i="19"/>
  <c r="AV211" i="19"/>
  <c r="AV210" i="19"/>
  <c r="AV209" i="19"/>
  <c r="AV208" i="19"/>
  <c r="AV207" i="19"/>
  <c r="AV206" i="19"/>
  <c r="AV205" i="19"/>
  <c r="AV204" i="19"/>
  <c r="AV203" i="19"/>
  <c r="AV202" i="19"/>
  <c r="AV201" i="19"/>
  <c r="AV200" i="19"/>
  <c r="AV199" i="19"/>
  <c r="AV198" i="19"/>
  <c r="AV197" i="19"/>
  <c r="AV196" i="19"/>
  <c r="AV195" i="19"/>
  <c r="AV194" i="19"/>
  <c r="AV193" i="19"/>
  <c r="AV192" i="19"/>
  <c r="AV191" i="19"/>
  <c r="AV190" i="19"/>
  <c r="AV189" i="19"/>
  <c r="AV188" i="19"/>
  <c r="AV187" i="19"/>
  <c r="AV186" i="19"/>
  <c r="AV185" i="19"/>
  <c r="AV184" i="19"/>
  <c r="AV183" i="19"/>
  <c r="AV182" i="19"/>
  <c r="AN215" i="19"/>
  <c r="AN214" i="19"/>
  <c r="AN213" i="19"/>
  <c r="AN212" i="19"/>
  <c r="AN211" i="19"/>
  <c r="AN210" i="19"/>
  <c r="AN209" i="19"/>
  <c r="AN208" i="19"/>
  <c r="AN207" i="19"/>
  <c r="AN206" i="19"/>
  <c r="AN205" i="19"/>
  <c r="AN204" i="19"/>
  <c r="AN203" i="19"/>
  <c r="AN202" i="19"/>
  <c r="AN201" i="19"/>
  <c r="AN200" i="19"/>
  <c r="AN199" i="19"/>
  <c r="AN198" i="19"/>
  <c r="AN197" i="19"/>
  <c r="AN196" i="19"/>
  <c r="AN195" i="19"/>
  <c r="AN194" i="19"/>
  <c r="AN193" i="19"/>
  <c r="AN192" i="19"/>
  <c r="AN191" i="19"/>
  <c r="AN190" i="19"/>
  <c r="AN189" i="19"/>
  <c r="AN188" i="19"/>
  <c r="AN187" i="19"/>
  <c r="AN186" i="19"/>
  <c r="AN185" i="19"/>
  <c r="AN184" i="19"/>
  <c r="AN183" i="19"/>
  <c r="AN182" i="19"/>
  <c r="AF215" i="19"/>
  <c r="AF214" i="19"/>
  <c r="AF213" i="19"/>
  <c r="AF212" i="19"/>
  <c r="AF211" i="19"/>
  <c r="AF210" i="19"/>
  <c r="AF209" i="19"/>
  <c r="AF208" i="19"/>
  <c r="AF207" i="19"/>
  <c r="AF206" i="19"/>
  <c r="AF205" i="19"/>
  <c r="AF204" i="19"/>
  <c r="AF203" i="19"/>
  <c r="AF202" i="19"/>
  <c r="AF201" i="19"/>
  <c r="AF200" i="19"/>
  <c r="AF199" i="19"/>
  <c r="AF198" i="19"/>
  <c r="AF197" i="19"/>
  <c r="AF196" i="19"/>
  <c r="AF195" i="19"/>
  <c r="AF194" i="19"/>
  <c r="AF193" i="19"/>
  <c r="AF192" i="19"/>
  <c r="AF191" i="19"/>
  <c r="AF190" i="19"/>
  <c r="AF189" i="19"/>
  <c r="AF188" i="19"/>
  <c r="AF187" i="19"/>
  <c r="AF186" i="19"/>
  <c r="AF185" i="19"/>
  <c r="AF184" i="19"/>
  <c r="AF183" i="19"/>
  <c r="AF182" i="19"/>
  <c r="X215" i="19"/>
  <c r="X214" i="19"/>
  <c r="X213" i="19"/>
  <c r="X212" i="19"/>
  <c r="X211" i="19"/>
  <c r="X210" i="19"/>
  <c r="X209" i="19"/>
  <c r="X208" i="19"/>
  <c r="X207" i="19"/>
  <c r="X206" i="19"/>
  <c r="X205" i="19"/>
  <c r="X204" i="19"/>
  <c r="X203" i="19"/>
  <c r="X202" i="19"/>
  <c r="X201" i="19"/>
  <c r="X200" i="19"/>
  <c r="X199" i="19"/>
  <c r="X198" i="19"/>
  <c r="X197" i="19"/>
  <c r="X196" i="19"/>
  <c r="X195" i="19"/>
  <c r="X194" i="19"/>
  <c r="X193" i="19"/>
  <c r="X192" i="19"/>
  <c r="X191" i="19"/>
  <c r="X190" i="19"/>
  <c r="X189" i="19"/>
  <c r="X188" i="19"/>
  <c r="X187" i="19"/>
  <c r="X186" i="19"/>
  <c r="X185" i="19"/>
  <c r="X184" i="19"/>
  <c r="X183" i="19"/>
  <c r="X182"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S215" i="19"/>
  <c r="S214" i="19"/>
  <c r="S213" i="19"/>
  <c r="S212" i="19"/>
  <c r="S211" i="19"/>
  <c r="S210" i="19"/>
  <c r="S209" i="19"/>
  <c r="S208" i="19"/>
  <c r="S207" i="19"/>
  <c r="S206" i="19"/>
  <c r="S205" i="19"/>
  <c r="S204" i="19"/>
  <c r="S203" i="19"/>
  <c r="S202" i="19"/>
  <c r="S201" i="19"/>
  <c r="S200" i="19"/>
  <c r="S199" i="19"/>
  <c r="S198" i="19"/>
  <c r="S197" i="19"/>
  <c r="S196" i="19"/>
  <c r="S195" i="19"/>
  <c r="S194" i="19"/>
  <c r="S193" i="19"/>
  <c r="S192" i="19"/>
  <c r="S191" i="19"/>
  <c r="S190" i="19"/>
  <c r="S189" i="19"/>
  <c r="S188" i="19"/>
  <c r="S187" i="19"/>
  <c r="S186" i="19"/>
  <c r="S185" i="19"/>
  <c r="S184" i="19"/>
  <c r="S183" i="19"/>
  <c r="S182" i="19"/>
  <c r="W215" i="19"/>
  <c r="W214" i="19"/>
  <c r="W213" i="19"/>
  <c r="W212" i="19"/>
  <c r="W211" i="19"/>
  <c r="W210" i="19"/>
  <c r="W209" i="19"/>
  <c r="W208" i="19"/>
  <c r="W207" i="19"/>
  <c r="W206" i="19"/>
  <c r="W205" i="19"/>
  <c r="W204" i="19"/>
  <c r="W203" i="19"/>
  <c r="W202" i="19"/>
  <c r="W201" i="19"/>
  <c r="W200" i="19"/>
  <c r="W199" i="19"/>
  <c r="W198" i="19"/>
  <c r="W197" i="19"/>
  <c r="W196" i="19"/>
  <c r="W195" i="19"/>
  <c r="W194" i="19"/>
  <c r="W193" i="19"/>
  <c r="W192" i="19"/>
  <c r="W191" i="19"/>
  <c r="W190" i="19"/>
  <c r="W189" i="19"/>
  <c r="W188" i="19"/>
  <c r="W187" i="19"/>
  <c r="W186" i="19"/>
  <c r="W185" i="19"/>
  <c r="W184" i="19"/>
  <c r="W183" i="19"/>
  <c r="W182" i="19"/>
  <c r="AA215" i="19"/>
  <c r="AA214" i="19"/>
  <c r="AA213" i="19"/>
  <c r="AA212" i="19"/>
  <c r="AA211" i="19"/>
  <c r="AA210" i="19"/>
  <c r="AA209" i="19"/>
  <c r="AA208" i="19"/>
  <c r="AA207" i="19"/>
  <c r="AA206" i="19"/>
  <c r="AA205" i="19"/>
  <c r="AA204" i="19"/>
  <c r="AA203" i="19"/>
  <c r="AA202" i="19"/>
  <c r="AA201" i="19"/>
  <c r="AA200" i="19"/>
  <c r="AA199" i="19"/>
  <c r="AA198" i="19"/>
  <c r="AA197" i="19"/>
  <c r="AA196" i="19"/>
  <c r="AA195" i="19"/>
  <c r="AA194" i="19"/>
  <c r="AA193" i="19"/>
  <c r="AA192" i="19"/>
  <c r="AA191" i="19"/>
  <c r="AA190" i="19"/>
  <c r="AA189" i="19"/>
  <c r="AA188" i="19"/>
  <c r="AA187" i="19"/>
  <c r="AA186" i="19"/>
  <c r="AA185" i="19"/>
  <c r="AA184" i="19"/>
  <c r="AA183" i="19"/>
  <c r="AA182" i="19"/>
  <c r="AE215" i="19"/>
  <c r="AE214" i="19"/>
  <c r="AE213" i="19"/>
  <c r="AE212" i="19"/>
  <c r="AE211" i="19"/>
  <c r="AE210" i="19"/>
  <c r="AE209" i="19"/>
  <c r="AE208" i="19"/>
  <c r="AE207" i="19"/>
  <c r="AE206" i="19"/>
  <c r="AE205" i="19"/>
  <c r="AE204" i="19"/>
  <c r="AE203" i="19"/>
  <c r="AE202" i="19"/>
  <c r="AE201" i="19"/>
  <c r="AE200" i="19"/>
  <c r="AE199" i="19"/>
  <c r="AE198" i="19"/>
  <c r="AE197" i="19"/>
  <c r="AE196" i="19"/>
  <c r="AE195" i="19"/>
  <c r="AE194" i="19"/>
  <c r="AE193" i="19"/>
  <c r="AE192" i="19"/>
  <c r="AE191" i="19"/>
  <c r="AE190" i="19"/>
  <c r="AE189" i="19"/>
  <c r="AE188" i="19"/>
  <c r="AE187" i="19"/>
  <c r="AE186" i="19"/>
  <c r="AE185" i="19"/>
  <c r="AE184" i="19"/>
  <c r="AE183" i="19"/>
  <c r="AE182" i="19"/>
  <c r="AI215" i="19"/>
  <c r="AI214" i="19"/>
  <c r="AI213" i="19"/>
  <c r="AI212" i="19"/>
  <c r="AI211" i="19"/>
  <c r="AI210" i="19"/>
  <c r="AI209" i="19"/>
  <c r="AI208" i="19"/>
  <c r="AI207" i="19"/>
  <c r="AI206" i="19"/>
  <c r="AI205" i="19"/>
  <c r="AI204" i="19"/>
  <c r="AI203" i="19"/>
  <c r="AI202" i="19"/>
  <c r="AI201" i="19"/>
  <c r="AI200" i="19"/>
  <c r="AI199" i="19"/>
  <c r="AI198" i="19"/>
  <c r="AI197" i="19"/>
  <c r="AI196" i="19"/>
  <c r="AI195" i="19"/>
  <c r="AI194" i="19"/>
  <c r="AI193" i="19"/>
  <c r="AI192" i="19"/>
  <c r="AI191" i="19"/>
  <c r="AI190" i="19"/>
  <c r="AI189" i="19"/>
  <c r="AI188" i="19"/>
  <c r="AI187" i="19"/>
  <c r="AI186" i="19"/>
  <c r="AI185" i="19"/>
  <c r="AI184" i="19"/>
  <c r="AI183" i="19"/>
  <c r="AI182" i="19"/>
  <c r="AM215" i="19"/>
  <c r="AM214" i="19"/>
  <c r="AM213" i="19"/>
  <c r="AM212" i="19"/>
  <c r="AM211" i="19"/>
  <c r="AM210" i="19"/>
  <c r="AM209" i="19"/>
  <c r="AM208" i="19"/>
  <c r="AM207" i="19"/>
  <c r="AM206" i="19"/>
  <c r="AM205" i="19"/>
  <c r="AM204" i="19"/>
  <c r="AM203" i="19"/>
  <c r="AM202" i="19"/>
  <c r="AM201" i="19"/>
  <c r="AM200" i="19"/>
  <c r="AM199" i="19"/>
  <c r="AM198" i="19"/>
  <c r="AM197" i="19"/>
  <c r="AM196" i="19"/>
  <c r="AM195" i="19"/>
  <c r="AM194" i="19"/>
  <c r="AM193" i="19"/>
  <c r="AM192" i="19"/>
  <c r="AM191" i="19"/>
  <c r="AM190" i="19"/>
  <c r="AM189" i="19"/>
  <c r="AM188" i="19"/>
  <c r="AM187" i="19"/>
  <c r="AM186" i="19"/>
  <c r="AM185" i="19"/>
  <c r="AM184" i="19"/>
  <c r="AM183" i="19"/>
  <c r="AM182" i="19"/>
  <c r="AQ215" i="19"/>
  <c r="AQ214" i="19"/>
  <c r="AQ213" i="19"/>
  <c r="AQ212" i="19"/>
  <c r="AQ211" i="19"/>
  <c r="AQ210" i="19"/>
  <c r="AQ209" i="19"/>
  <c r="AQ208" i="19"/>
  <c r="AQ207" i="19"/>
  <c r="AQ206" i="19"/>
  <c r="AQ205" i="19"/>
  <c r="AQ204" i="19"/>
  <c r="AQ203" i="19"/>
  <c r="AQ202" i="19"/>
  <c r="AQ201" i="19"/>
  <c r="AQ200" i="19"/>
  <c r="AQ199" i="19"/>
  <c r="AQ198" i="19"/>
  <c r="AQ197" i="19"/>
  <c r="AQ196" i="19"/>
  <c r="AQ195" i="19"/>
  <c r="AQ194" i="19"/>
  <c r="AQ193" i="19"/>
  <c r="AQ192" i="19"/>
  <c r="AQ191" i="19"/>
  <c r="AQ190" i="19"/>
  <c r="AQ189" i="19"/>
  <c r="AQ188" i="19"/>
  <c r="AQ187" i="19"/>
  <c r="AQ186" i="19"/>
  <c r="AQ185" i="19"/>
  <c r="AQ184" i="19"/>
  <c r="AQ183" i="19"/>
  <c r="AQ182" i="19"/>
  <c r="AU215" i="19"/>
  <c r="AU214" i="19"/>
  <c r="AU213" i="19"/>
  <c r="AU212" i="19"/>
  <c r="AU211" i="19"/>
  <c r="AU210" i="19"/>
  <c r="AU209" i="19"/>
  <c r="AU208" i="19"/>
  <c r="AU207" i="19"/>
  <c r="AU206" i="19"/>
  <c r="AU205" i="19"/>
  <c r="AU204" i="19"/>
  <c r="AU203" i="19"/>
  <c r="AU202" i="19"/>
  <c r="AU201" i="19"/>
  <c r="AU200" i="19"/>
  <c r="AU199" i="19"/>
  <c r="AU198" i="19"/>
  <c r="AU197" i="19"/>
  <c r="AU196" i="19"/>
  <c r="AU195" i="19"/>
  <c r="AU194" i="19"/>
  <c r="AU193" i="19"/>
  <c r="AU192" i="19"/>
  <c r="AU191" i="19"/>
  <c r="AU190" i="19"/>
  <c r="AU189" i="19"/>
  <c r="AU188" i="19"/>
  <c r="AU187" i="19"/>
  <c r="AU186" i="19"/>
  <c r="AU185" i="19"/>
  <c r="AU184" i="19"/>
  <c r="AU183" i="19"/>
  <c r="AU182" i="19"/>
  <c r="AY215" i="19"/>
  <c r="AY214" i="19"/>
  <c r="AY213" i="19"/>
  <c r="AY212" i="19"/>
  <c r="AY211" i="19"/>
  <c r="AY210" i="19"/>
  <c r="AY209" i="19"/>
  <c r="AY208" i="19"/>
  <c r="AY207" i="19"/>
  <c r="AY206" i="19"/>
  <c r="AY205" i="19"/>
  <c r="AY204" i="19"/>
  <c r="AY203" i="19"/>
  <c r="AY202" i="19"/>
  <c r="AY201" i="19"/>
  <c r="AY200" i="19"/>
  <c r="AY199" i="19"/>
  <c r="AY198" i="19"/>
  <c r="AY197" i="19"/>
  <c r="AY196" i="19"/>
  <c r="AY195" i="19"/>
  <c r="AY194" i="19"/>
  <c r="AY193" i="19"/>
  <c r="AY192" i="19"/>
  <c r="AY191" i="19"/>
  <c r="AY190" i="19"/>
  <c r="AY189" i="19"/>
  <c r="AY188" i="19"/>
  <c r="AY187" i="19"/>
  <c r="AY186" i="19"/>
  <c r="AY185" i="19"/>
  <c r="AY184" i="19"/>
  <c r="AY183" i="19"/>
  <c r="AY182" i="19"/>
  <c r="J60" i="19"/>
  <c r="AY65" i="18"/>
  <c r="AW65" i="18"/>
  <c r="AU65" i="18"/>
  <c r="AS65" i="18"/>
  <c r="AQ65" i="18"/>
  <c r="AO65" i="18"/>
  <c r="AM65" i="18"/>
  <c r="AK65" i="18"/>
  <c r="AI65" i="18"/>
  <c r="AG65" i="18"/>
  <c r="AE65" i="18"/>
  <c r="AC65" i="18"/>
  <c r="AA65" i="18"/>
  <c r="Y65" i="18"/>
  <c r="W65" i="18"/>
  <c r="U65" i="18"/>
  <c r="S65" i="18"/>
  <c r="Q65" i="18"/>
  <c r="O65" i="18"/>
  <c r="M65" i="18"/>
  <c r="AZ65" i="18"/>
  <c r="AX65" i="18"/>
  <c r="AV65" i="18"/>
  <c r="AT65" i="18"/>
  <c r="AR65" i="18"/>
  <c r="AP65" i="18"/>
  <c r="AN65" i="18"/>
  <c r="AL65" i="18"/>
  <c r="AJ65" i="18"/>
  <c r="AH65" i="18"/>
  <c r="AF65" i="18"/>
  <c r="AD65" i="18"/>
  <c r="AB65" i="18"/>
  <c r="Z65" i="18"/>
  <c r="X65" i="18"/>
  <c r="V65" i="18"/>
  <c r="T65" i="18"/>
  <c r="R65" i="18"/>
  <c r="P65" i="18"/>
  <c r="N65" i="18"/>
  <c r="AY61" i="18"/>
  <c r="AW61" i="18"/>
  <c r="AU61" i="18"/>
  <c r="AS61" i="18"/>
  <c r="AQ61" i="18"/>
  <c r="AO61" i="18"/>
  <c r="AM61" i="18"/>
  <c r="AK61" i="18"/>
  <c r="AI61" i="18"/>
  <c r="AG61" i="18"/>
  <c r="AE61" i="18"/>
  <c r="AC61" i="18"/>
  <c r="AA61" i="18"/>
  <c r="Y61" i="18"/>
  <c r="W61" i="18"/>
  <c r="U61" i="18"/>
  <c r="S61" i="18"/>
  <c r="Q61" i="18"/>
  <c r="O61" i="18"/>
  <c r="M61" i="18"/>
  <c r="AZ61" i="18"/>
  <c r="AX61" i="18"/>
  <c r="AV61" i="18"/>
  <c r="AT61" i="18"/>
  <c r="AR61" i="18"/>
  <c r="AP61" i="18"/>
  <c r="AN61" i="18"/>
  <c r="AL61" i="18"/>
  <c r="AJ61" i="18"/>
  <c r="AH61" i="18"/>
  <c r="AF61" i="18"/>
  <c r="AD61" i="18"/>
  <c r="AB61" i="18"/>
  <c r="Z61" i="18"/>
  <c r="X61" i="18"/>
  <c r="V61" i="18"/>
  <c r="T61" i="18"/>
  <c r="R61" i="18"/>
  <c r="P61" i="18"/>
  <c r="N61" i="18"/>
  <c r="J56" i="18"/>
  <c r="AM70" i="21" s="1"/>
  <c r="J54" i="18"/>
  <c r="Y71" i="21" s="1"/>
  <c r="J50" i="18"/>
  <c r="J48" i="18"/>
  <c r="M289" i="18"/>
  <c r="M288" i="18"/>
  <c r="M287" i="18"/>
  <c r="M286" i="18"/>
  <c r="M285" i="18"/>
  <c r="M284" i="18"/>
  <c r="M283" i="18"/>
  <c r="M282" i="18"/>
  <c r="M281" i="18"/>
  <c r="M280" i="18"/>
  <c r="M279" i="18"/>
  <c r="M278" i="18"/>
  <c r="M277" i="18"/>
  <c r="M276" i="18"/>
  <c r="M275" i="18"/>
  <c r="M274" i="18"/>
  <c r="M273" i="18"/>
  <c r="M272" i="18"/>
  <c r="M271" i="18"/>
  <c r="M270" i="18"/>
  <c r="M269" i="18"/>
  <c r="M268" i="18"/>
  <c r="M267" i="18"/>
  <c r="M266" i="18"/>
  <c r="M265" i="18"/>
  <c r="M264" i="18"/>
  <c r="M263" i="18"/>
  <c r="M262" i="18"/>
  <c r="M261" i="18"/>
  <c r="M260" i="18"/>
  <c r="M259" i="18"/>
  <c r="M258" i="18"/>
  <c r="M257" i="18"/>
  <c r="M256" i="18"/>
  <c r="J66" i="18"/>
  <c r="Q289" i="18"/>
  <c r="Q288" i="18"/>
  <c r="Q287" i="18"/>
  <c r="Q286" i="18"/>
  <c r="Q285" i="18"/>
  <c r="Q284" i="18"/>
  <c r="Q283" i="18"/>
  <c r="Q282" i="18"/>
  <c r="Q281" i="18"/>
  <c r="Q280" i="18"/>
  <c r="Q279" i="18"/>
  <c r="Q278" i="18"/>
  <c r="Q277" i="18"/>
  <c r="Q276" i="18"/>
  <c r="Q275" i="18"/>
  <c r="Q274" i="18"/>
  <c r="Q273" i="18"/>
  <c r="Q272" i="18"/>
  <c r="Q271" i="18"/>
  <c r="Q270" i="18"/>
  <c r="Q269" i="18"/>
  <c r="Q268" i="18"/>
  <c r="Q267" i="18"/>
  <c r="Q266" i="18"/>
  <c r="Q265" i="18"/>
  <c r="Q264" i="18"/>
  <c r="Q263" i="18"/>
  <c r="Q262" i="18"/>
  <c r="Q261" i="18"/>
  <c r="Q260" i="18"/>
  <c r="Q259" i="18"/>
  <c r="Q258" i="18"/>
  <c r="Q257" i="18"/>
  <c r="Q256" i="18"/>
  <c r="U289" i="18"/>
  <c r="U288" i="18"/>
  <c r="U287" i="18"/>
  <c r="U286" i="18"/>
  <c r="U285" i="18"/>
  <c r="U284" i="18"/>
  <c r="U283" i="18"/>
  <c r="U282" i="18"/>
  <c r="U281" i="18"/>
  <c r="U280" i="18"/>
  <c r="U279" i="18"/>
  <c r="U278" i="18"/>
  <c r="U277" i="18"/>
  <c r="U276" i="18"/>
  <c r="U275" i="18"/>
  <c r="U274" i="18"/>
  <c r="U273" i="18"/>
  <c r="U272" i="18"/>
  <c r="U271" i="18"/>
  <c r="U270" i="18"/>
  <c r="U269" i="18"/>
  <c r="U268" i="18"/>
  <c r="U267" i="18"/>
  <c r="U266" i="18"/>
  <c r="U265" i="18"/>
  <c r="U264" i="18"/>
  <c r="U263" i="18"/>
  <c r="U262" i="18"/>
  <c r="U261" i="18"/>
  <c r="U260" i="18"/>
  <c r="U259" i="18"/>
  <c r="U258" i="18"/>
  <c r="U257" i="18"/>
  <c r="U256" i="18"/>
  <c r="Y289" i="18"/>
  <c r="Y288" i="18"/>
  <c r="Y287" i="18"/>
  <c r="Y286" i="18"/>
  <c r="Y285" i="18"/>
  <c r="Y284" i="18"/>
  <c r="Y283" i="18"/>
  <c r="Y282" i="18"/>
  <c r="Y281" i="18"/>
  <c r="Y280" i="18"/>
  <c r="Y279" i="18"/>
  <c r="Y278" i="18"/>
  <c r="Y277" i="18"/>
  <c r="Y276" i="18"/>
  <c r="Y275" i="18"/>
  <c r="Y274" i="18"/>
  <c r="Y273" i="18"/>
  <c r="Y272" i="18"/>
  <c r="Y271" i="18"/>
  <c r="Y270" i="18"/>
  <c r="Y269" i="18"/>
  <c r="Y268" i="18"/>
  <c r="Y267" i="18"/>
  <c r="Y266" i="18"/>
  <c r="Y265" i="18"/>
  <c r="Y264" i="18"/>
  <c r="Y263" i="18"/>
  <c r="Y262" i="18"/>
  <c r="Y261" i="18"/>
  <c r="Y260" i="18"/>
  <c r="Y259" i="18"/>
  <c r="Y258" i="18"/>
  <c r="Y257" i="18"/>
  <c r="Y256"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G289" i="18"/>
  <c r="AG288" i="18"/>
  <c r="AG287" i="18"/>
  <c r="AG286" i="18"/>
  <c r="AG285" i="18"/>
  <c r="AG284" i="18"/>
  <c r="AG283" i="18"/>
  <c r="AG282" i="18"/>
  <c r="AG281" i="18"/>
  <c r="AG280" i="18"/>
  <c r="AG279" i="18"/>
  <c r="AG278" i="18"/>
  <c r="AG277" i="18"/>
  <c r="AG276" i="18"/>
  <c r="AG275" i="18"/>
  <c r="AG274" i="18"/>
  <c r="AG273" i="18"/>
  <c r="AG272" i="18"/>
  <c r="AG271" i="18"/>
  <c r="AG270" i="18"/>
  <c r="AG269" i="18"/>
  <c r="AG268" i="18"/>
  <c r="AG267" i="18"/>
  <c r="AG266" i="18"/>
  <c r="AG265" i="18"/>
  <c r="AG264" i="18"/>
  <c r="AG263" i="18"/>
  <c r="AG262" i="18"/>
  <c r="AG261" i="18"/>
  <c r="AG260" i="18"/>
  <c r="AG259" i="18"/>
  <c r="AG258" i="18"/>
  <c r="AG257" i="18"/>
  <c r="AG256" i="18"/>
  <c r="AK289" i="18"/>
  <c r="AK288" i="18"/>
  <c r="AK287" i="18"/>
  <c r="AK286" i="18"/>
  <c r="AK285" i="18"/>
  <c r="AK284" i="18"/>
  <c r="AK283" i="18"/>
  <c r="AK282" i="18"/>
  <c r="AK281" i="18"/>
  <c r="AK280" i="18"/>
  <c r="AK279" i="18"/>
  <c r="AK278" i="18"/>
  <c r="AK277" i="18"/>
  <c r="AK276" i="18"/>
  <c r="AK275" i="18"/>
  <c r="AK274" i="18"/>
  <c r="AK273" i="18"/>
  <c r="AK272" i="18"/>
  <c r="AK271" i="18"/>
  <c r="AK270" i="18"/>
  <c r="AK269" i="18"/>
  <c r="AK268" i="18"/>
  <c r="AK267" i="18"/>
  <c r="AK266" i="18"/>
  <c r="AK265" i="18"/>
  <c r="AK264" i="18"/>
  <c r="AK263" i="18"/>
  <c r="AK262" i="18"/>
  <c r="AK261" i="18"/>
  <c r="AK260" i="18"/>
  <c r="AK259" i="18"/>
  <c r="AK258" i="18"/>
  <c r="AK257" i="18"/>
  <c r="AK256" i="18"/>
  <c r="AO289" i="18"/>
  <c r="AO288" i="18"/>
  <c r="AO287" i="18"/>
  <c r="AO286" i="18"/>
  <c r="AO285" i="18"/>
  <c r="AO284" i="18"/>
  <c r="AO283" i="18"/>
  <c r="AO282" i="18"/>
  <c r="AO281" i="18"/>
  <c r="AO280" i="18"/>
  <c r="AO279" i="18"/>
  <c r="AO278" i="18"/>
  <c r="AO277" i="18"/>
  <c r="AO276" i="18"/>
  <c r="AO275" i="18"/>
  <c r="AO274" i="18"/>
  <c r="AO273" i="18"/>
  <c r="AO272" i="18"/>
  <c r="AO271" i="18"/>
  <c r="AO270" i="18"/>
  <c r="AO269" i="18"/>
  <c r="AO268" i="18"/>
  <c r="AO267" i="18"/>
  <c r="AO266" i="18"/>
  <c r="AO265" i="18"/>
  <c r="AO264" i="18"/>
  <c r="AO263" i="18"/>
  <c r="AO262" i="18"/>
  <c r="AO261" i="18"/>
  <c r="AO260" i="18"/>
  <c r="AO259" i="18"/>
  <c r="AO258" i="18"/>
  <c r="AO257" i="18"/>
  <c r="AO256" i="18"/>
  <c r="AS289" i="18"/>
  <c r="AS288" i="18"/>
  <c r="AS287" i="18"/>
  <c r="AS286" i="18"/>
  <c r="AS285" i="18"/>
  <c r="AS284" i="18"/>
  <c r="AS283" i="18"/>
  <c r="AS282" i="18"/>
  <c r="AS281" i="18"/>
  <c r="AS280" i="18"/>
  <c r="AS279" i="18"/>
  <c r="AS278" i="18"/>
  <c r="AS277" i="18"/>
  <c r="AS276" i="18"/>
  <c r="AS275" i="18"/>
  <c r="AS274" i="18"/>
  <c r="AS273" i="18"/>
  <c r="AS272" i="18"/>
  <c r="AS271" i="18"/>
  <c r="AS270" i="18"/>
  <c r="AS269" i="18"/>
  <c r="AS268" i="18"/>
  <c r="AS267" i="18"/>
  <c r="AS266" i="18"/>
  <c r="AS265" i="18"/>
  <c r="AS264" i="18"/>
  <c r="AS263" i="18"/>
  <c r="AS262" i="18"/>
  <c r="AS261" i="18"/>
  <c r="AS260" i="18"/>
  <c r="AS259" i="18"/>
  <c r="AS258" i="18"/>
  <c r="AS257" i="18"/>
  <c r="AS256" i="18"/>
  <c r="AW289" i="18"/>
  <c r="AW288" i="18"/>
  <c r="AW287" i="18"/>
  <c r="AW286" i="18"/>
  <c r="AW285" i="18"/>
  <c r="AW284" i="18"/>
  <c r="AW283" i="18"/>
  <c r="AW282" i="18"/>
  <c r="AW281" i="18"/>
  <c r="AW280" i="18"/>
  <c r="AW279" i="18"/>
  <c r="AW278" i="18"/>
  <c r="AW277" i="18"/>
  <c r="AW276" i="18"/>
  <c r="AW275" i="18"/>
  <c r="AW274" i="18"/>
  <c r="AW273" i="18"/>
  <c r="AW272" i="18"/>
  <c r="AW271" i="18"/>
  <c r="AW270" i="18"/>
  <c r="AW269" i="18"/>
  <c r="AW268" i="18"/>
  <c r="AW267" i="18"/>
  <c r="AW266" i="18"/>
  <c r="AW265" i="18"/>
  <c r="AW264" i="18"/>
  <c r="AW263" i="18"/>
  <c r="AW262" i="18"/>
  <c r="AW261" i="18"/>
  <c r="AW260" i="18"/>
  <c r="AW259" i="18"/>
  <c r="AW258" i="18"/>
  <c r="AW257" i="18"/>
  <c r="AW256" i="18"/>
  <c r="N289" i="18"/>
  <c r="N288" i="18"/>
  <c r="N287" i="18"/>
  <c r="N286" i="18"/>
  <c r="N285" i="18"/>
  <c r="N284" i="18"/>
  <c r="N283" i="18"/>
  <c r="N282" i="18"/>
  <c r="N281" i="18"/>
  <c r="N280" i="18"/>
  <c r="N279" i="18"/>
  <c r="N278" i="18"/>
  <c r="N277" i="18"/>
  <c r="N276" i="18"/>
  <c r="N275" i="18"/>
  <c r="N274" i="18"/>
  <c r="N273" i="18"/>
  <c r="N272" i="18"/>
  <c r="N271" i="18"/>
  <c r="N270" i="18"/>
  <c r="N269" i="18"/>
  <c r="N268" i="18"/>
  <c r="N267" i="18"/>
  <c r="N266" i="18"/>
  <c r="N265" i="18"/>
  <c r="N264" i="18"/>
  <c r="N263" i="18"/>
  <c r="N262" i="18"/>
  <c r="N261" i="18"/>
  <c r="N260" i="18"/>
  <c r="N259" i="18"/>
  <c r="N258" i="18"/>
  <c r="N257" i="18"/>
  <c r="N256" i="18"/>
  <c r="R289" i="18"/>
  <c r="R288" i="18"/>
  <c r="R287" i="18"/>
  <c r="R286" i="18"/>
  <c r="R285" i="18"/>
  <c r="R284" i="18"/>
  <c r="R283" i="18"/>
  <c r="R282" i="18"/>
  <c r="R281" i="18"/>
  <c r="R280" i="18"/>
  <c r="R279" i="18"/>
  <c r="R278" i="18"/>
  <c r="R277" i="18"/>
  <c r="R276" i="18"/>
  <c r="R275" i="18"/>
  <c r="R274" i="18"/>
  <c r="R273" i="18"/>
  <c r="R272" i="18"/>
  <c r="R271" i="18"/>
  <c r="R270" i="18"/>
  <c r="R269" i="18"/>
  <c r="R268" i="18"/>
  <c r="R267" i="18"/>
  <c r="R266" i="18"/>
  <c r="R265" i="18"/>
  <c r="R264" i="18"/>
  <c r="R263" i="18"/>
  <c r="R262" i="18"/>
  <c r="R261" i="18"/>
  <c r="R260" i="18"/>
  <c r="R259" i="18"/>
  <c r="R258" i="18"/>
  <c r="R257" i="18"/>
  <c r="R256" i="18"/>
  <c r="V289" i="18"/>
  <c r="V288" i="18"/>
  <c r="V287" i="18"/>
  <c r="V286" i="18"/>
  <c r="V285" i="18"/>
  <c r="V284" i="18"/>
  <c r="V283" i="18"/>
  <c r="V282" i="18"/>
  <c r="V281" i="18"/>
  <c r="V280" i="18"/>
  <c r="V279" i="18"/>
  <c r="V278" i="18"/>
  <c r="V277" i="18"/>
  <c r="V276" i="18"/>
  <c r="V275" i="18"/>
  <c r="V274" i="18"/>
  <c r="V273" i="18"/>
  <c r="V272" i="18"/>
  <c r="V271" i="18"/>
  <c r="V270" i="18"/>
  <c r="V269" i="18"/>
  <c r="V268" i="18"/>
  <c r="V267" i="18"/>
  <c r="V266" i="18"/>
  <c r="V265" i="18"/>
  <c r="V264" i="18"/>
  <c r="V263" i="18"/>
  <c r="V262" i="18"/>
  <c r="V261" i="18"/>
  <c r="V260" i="18"/>
  <c r="V259" i="18"/>
  <c r="V258" i="18"/>
  <c r="V257" i="18"/>
  <c r="V256" i="18"/>
  <c r="Z289" i="18"/>
  <c r="Z288" i="18"/>
  <c r="Z287" i="18"/>
  <c r="Z286" i="18"/>
  <c r="Z285" i="18"/>
  <c r="Z284" i="18"/>
  <c r="Z283" i="18"/>
  <c r="Z282" i="18"/>
  <c r="Z281" i="18"/>
  <c r="Z280" i="18"/>
  <c r="Z279" i="18"/>
  <c r="Z278" i="18"/>
  <c r="Z277" i="18"/>
  <c r="Z276" i="18"/>
  <c r="Z275" i="18"/>
  <c r="Z274" i="18"/>
  <c r="Z273" i="18"/>
  <c r="Z272" i="18"/>
  <c r="Z271" i="18"/>
  <c r="Z270" i="18"/>
  <c r="Z269" i="18"/>
  <c r="Z268" i="18"/>
  <c r="Z267" i="18"/>
  <c r="Z266" i="18"/>
  <c r="Z265" i="18"/>
  <c r="Z264" i="18"/>
  <c r="Z263" i="18"/>
  <c r="Z262" i="18"/>
  <c r="Z261" i="18"/>
  <c r="Z260" i="18"/>
  <c r="Z259" i="18"/>
  <c r="Z258" i="18"/>
  <c r="Z257" i="18"/>
  <c r="Z256" i="18"/>
  <c r="AD289" i="18"/>
  <c r="AD288" i="18"/>
  <c r="AD287" i="18"/>
  <c r="AD286" i="18"/>
  <c r="AD285" i="18"/>
  <c r="AD284" i="18"/>
  <c r="AD283" i="18"/>
  <c r="AD282" i="18"/>
  <c r="AD281" i="18"/>
  <c r="AD280" i="18"/>
  <c r="AD279" i="18"/>
  <c r="AD278" i="18"/>
  <c r="AD277" i="18"/>
  <c r="AD276" i="18"/>
  <c r="AD275" i="18"/>
  <c r="AD274" i="18"/>
  <c r="AD273" i="18"/>
  <c r="AD272" i="18"/>
  <c r="AD271" i="18"/>
  <c r="AD270" i="18"/>
  <c r="AD269" i="18"/>
  <c r="AD268" i="18"/>
  <c r="AD267" i="18"/>
  <c r="AD266" i="18"/>
  <c r="AD265" i="18"/>
  <c r="AD264" i="18"/>
  <c r="AD263" i="18"/>
  <c r="AD262" i="18"/>
  <c r="AD261" i="18"/>
  <c r="AD260" i="18"/>
  <c r="AD259" i="18"/>
  <c r="AD258" i="18"/>
  <c r="AD257" i="18"/>
  <c r="AD256" i="18"/>
  <c r="AH289" i="18"/>
  <c r="AH288" i="18"/>
  <c r="AH287" i="18"/>
  <c r="AH286" i="18"/>
  <c r="AH285" i="18"/>
  <c r="AH284" i="18"/>
  <c r="AH283" i="18"/>
  <c r="AH282" i="18"/>
  <c r="AH281" i="18"/>
  <c r="AH280" i="18"/>
  <c r="AH279" i="18"/>
  <c r="AH278" i="18"/>
  <c r="AH277" i="18"/>
  <c r="AH276" i="18"/>
  <c r="AH275" i="18"/>
  <c r="AH274" i="18"/>
  <c r="AH273" i="18"/>
  <c r="AH272" i="18"/>
  <c r="AH271" i="18"/>
  <c r="AH270" i="18"/>
  <c r="AH269" i="18"/>
  <c r="AH268" i="18"/>
  <c r="AH267" i="18"/>
  <c r="AH266" i="18"/>
  <c r="AH265" i="18"/>
  <c r="AH264" i="18"/>
  <c r="AH263" i="18"/>
  <c r="AH262" i="18"/>
  <c r="AH261" i="18"/>
  <c r="AH260" i="18"/>
  <c r="AH259" i="18"/>
  <c r="AH258" i="18"/>
  <c r="AH257" i="18"/>
  <c r="AH256" i="18"/>
  <c r="AL289" i="18"/>
  <c r="AL288" i="18"/>
  <c r="AL287" i="18"/>
  <c r="AL286" i="18"/>
  <c r="AL285" i="18"/>
  <c r="AL284" i="18"/>
  <c r="AL283" i="18"/>
  <c r="AL282" i="18"/>
  <c r="AL281" i="18"/>
  <c r="AL280" i="18"/>
  <c r="AL279" i="18"/>
  <c r="AL278" i="18"/>
  <c r="AL277" i="18"/>
  <c r="AL276" i="18"/>
  <c r="AL275" i="18"/>
  <c r="AL274" i="18"/>
  <c r="AL273" i="18"/>
  <c r="AL272" i="18"/>
  <c r="AL271" i="18"/>
  <c r="AL270" i="18"/>
  <c r="AL269" i="18"/>
  <c r="AL268" i="18"/>
  <c r="AL267" i="18"/>
  <c r="AL266" i="18"/>
  <c r="AL265" i="18"/>
  <c r="AL264" i="18"/>
  <c r="AL263" i="18"/>
  <c r="AL262" i="18"/>
  <c r="AL261" i="18"/>
  <c r="AL260" i="18"/>
  <c r="AL259" i="18"/>
  <c r="AL258" i="18"/>
  <c r="AL257" i="18"/>
  <c r="AL256" i="18"/>
  <c r="AP289" i="18"/>
  <c r="AP288" i="18"/>
  <c r="AP287" i="18"/>
  <c r="AP286" i="18"/>
  <c r="AP285" i="18"/>
  <c r="AP284" i="18"/>
  <c r="AP283" i="18"/>
  <c r="AP282" i="18"/>
  <c r="AP281" i="18"/>
  <c r="AP280" i="18"/>
  <c r="AP279" i="18"/>
  <c r="AP278" i="18"/>
  <c r="AP277" i="18"/>
  <c r="AP276" i="18"/>
  <c r="AP275" i="18"/>
  <c r="AP274" i="18"/>
  <c r="AP273" i="18"/>
  <c r="AP272" i="18"/>
  <c r="AP271" i="18"/>
  <c r="AP270" i="18"/>
  <c r="AP269" i="18"/>
  <c r="AP268" i="18"/>
  <c r="AP267" i="18"/>
  <c r="AP266" i="18"/>
  <c r="AP265" i="18"/>
  <c r="AP264" i="18"/>
  <c r="AP263" i="18"/>
  <c r="AP262" i="18"/>
  <c r="AP261" i="18"/>
  <c r="AP260" i="18"/>
  <c r="AP259" i="18"/>
  <c r="AP258" i="18"/>
  <c r="AP257" i="18"/>
  <c r="AP256" i="18"/>
  <c r="AT289" i="18"/>
  <c r="AT288" i="18"/>
  <c r="AT287" i="18"/>
  <c r="AT286" i="18"/>
  <c r="AT285" i="18"/>
  <c r="AT284" i="18"/>
  <c r="AT283" i="18"/>
  <c r="AT282" i="18"/>
  <c r="AT281" i="18"/>
  <c r="AT280" i="18"/>
  <c r="AT279" i="18"/>
  <c r="AT278" i="18"/>
  <c r="AT277" i="18"/>
  <c r="AT276" i="18"/>
  <c r="AT275" i="18"/>
  <c r="AT274" i="18"/>
  <c r="AT273" i="18"/>
  <c r="AT272" i="18"/>
  <c r="AT271" i="18"/>
  <c r="AT270" i="18"/>
  <c r="AT269" i="18"/>
  <c r="AT268" i="18"/>
  <c r="AT267" i="18"/>
  <c r="AT266" i="18"/>
  <c r="AT265" i="18"/>
  <c r="AT264" i="18"/>
  <c r="AT263" i="18"/>
  <c r="AT262" i="18"/>
  <c r="AT261" i="18"/>
  <c r="AT260" i="18"/>
  <c r="AT259" i="18"/>
  <c r="AT258" i="18"/>
  <c r="AT257" i="18"/>
  <c r="AT256" i="18"/>
  <c r="AX289" i="18"/>
  <c r="AX288" i="18"/>
  <c r="AX287" i="18"/>
  <c r="AX286" i="18"/>
  <c r="AX285" i="18"/>
  <c r="AX284" i="18"/>
  <c r="AX283" i="18"/>
  <c r="AX282" i="18"/>
  <c r="AX281" i="18"/>
  <c r="AX280" i="18"/>
  <c r="AX279" i="18"/>
  <c r="AX278" i="18"/>
  <c r="AX277" i="18"/>
  <c r="AX276" i="18"/>
  <c r="AX275" i="18"/>
  <c r="AX274" i="18"/>
  <c r="AX273" i="18"/>
  <c r="AX272" i="18"/>
  <c r="AX271" i="18"/>
  <c r="AX270" i="18"/>
  <c r="AX269" i="18"/>
  <c r="AX268" i="18"/>
  <c r="AX267" i="18"/>
  <c r="AX266" i="18"/>
  <c r="AX265" i="18"/>
  <c r="AX264" i="18"/>
  <c r="AX263" i="18"/>
  <c r="AX262" i="18"/>
  <c r="AX261" i="18"/>
  <c r="AX260" i="18"/>
  <c r="AX259" i="18"/>
  <c r="AX258" i="18"/>
  <c r="AX257" i="18"/>
  <c r="AX256" i="18"/>
  <c r="O178" i="18"/>
  <c r="O177" i="18"/>
  <c r="O176" i="18"/>
  <c r="O175" i="18"/>
  <c r="O174" i="18"/>
  <c r="O173" i="18"/>
  <c r="O172" i="18"/>
  <c r="O171" i="18"/>
  <c r="O170" i="18"/>
  <c r="O169" i="18"/>
  <c r="O168" i="18"/>
  <c r="O167" i="18"/>
  <c r="O166" i="18"/>
  <c r="O165" i="18"/>
  <c r="O164" i="18"/>
  <c r="O163" i="18"/>
  <c r="O162" i="18"/>
  <c r="O161" i="18"/>
  <c r="O160" i="18"/>
  <c r="O159" i="18"/>
  <c r="O158" i="18"/>
  <c r="O157" i="18"/>
  <c r="O156" i="18"/>
  <c r="O155" i="18"/>
  <c r="O154" i="18"/>
  <c r="O153" i="18"/>
  <c r="O152" i="18"/>
  <c r="O151" i="18"/>
  <c r="O150" i="18"/>
  <c r="O149" i="18"/>
  <c r="O148" i="18"/>
  <c r="O147" i="18"/>
  <c r="O146" i="18"/>
  <c r="O145" i="18"/>
  <c r="S178" i="18"/>
  <c r="S177" i="18"/>
  <c r="S176" i="18"/>
  <c r="S175" i="18"/>
  <c r="S174" i="18"/>
  <c r="S173" i="18"/>
  <c r="S172" i="18"/>
  <c r="S171" i="18"/>
  <c r="S170" i="18"/>
  <c r="S169" i="18"/>
  <c r="S168" i="18"/>
  <c r="S167" i="18"/>
  <c r="S166" i="18"/>
  <c r="S165" i="18"/>
  <c r="S164" i="18"/>
  <c r="S163" i="18"/>
  <c r="S162" i="18"/>
  <c r="S161" i="18"/>
  <c r="S160" i="18"/>
  <c r="S159" i="18"/>
  <c r="S158" i="18"/>
  <c r="S157" i="18"/>
  <c r="S156" i="18"/>
  <c r="S155" i="18"/>
  <c r="S154" i="18"/>
  <c r="S153" i="18"/>
  <c r="S152" i="18"/>
  <c r="S151" i="18"/>
  <c r="S150" i="18"/>
  <c r="S149" i="18"/>
  <c r="S148" i="18"/>
  <c r="S147" i="18"/>
  <c r="S146" i="18"/>
  <c r="S145" i="18"/>
  <c r="W178" i="18"/>
  <c r="W177" i="18"/>
  <c r="W176" i="18"/>
  <c r="W175" i="18"/>
  <c r="W174" i="18"/>
  <c r="W173" i="18"/>
  <c r="W172" i="18"/>
  <c r="W171" i="18"/>
  <c r="W170" i="18"/>
  <c r="W169" i="18"/>
  <c r="W168" i="18"/>
  <c r="W167" i="18"/>
  <c r="W166" i="18"/>
  <c r="W165" i="18"/>
  <c r="W164" i="18"/>
  <c r="W163" i="18"/>
  <c r="W162" i="18"/>
  <c r="W161" i="18"/>
  <c r="W160" i="18"/>
  <c r="W159" i="18"/>
  <c r="W158" i="18"/>
  <c r="W157" i="18"/>
  <c r="W156" i="18"/>
  <c r="W155" i="18"/>
  <c r="W154" i="18"/>
  <c r="W153" i="18"/>
  <c r="W152" i="18"/>
  <c r="W151" i="18"/>
  <c r="W150" i="18"/>
  <c r="W149" i="18"/>
  <c r="W148" i="18"/>
  <c r="W147" i="18"/>
  <c r="W146" i="18"/>
  <c r="W145" i="18"/>
  <c r="AA178" i="18"/>
  <c r="AA177" i="18"/>
  <c r="AA176" i="18"/>
  <c r="AA175" i="18"/>
  <c r="AA174" i="18"/>
  <c r="AA173" i="18"/>
  <c r="AA172" i="18"/>
  <c r="AA171" i="18"/>
  <c r="AA170" i="18"/>
  <c r="AA169" i="18"/>
  <c r="AA168" i="18"/>
  <c r="AA167" i="18"/>
  <c r="AA166" i="18"/>
  <c r="AA165" i="18"/>
  <c r="AA164" i="18"/>
  <c r="AA163" i="18"/>
  <c r="AA162" i="18"/>
  <c r="AA161" i="18"/>
  <c r="AA160" i="18"/>
  <c r="AA159" i="18"/>
  <c r="AA158" i="18"/>
  <c r="AA157" i="18"/>
  <c r="AA156" i="18"/>
  <c r="AA155" i="18"/>
  <c r="AA154" i="18"/>
  <c r="AA153" i="18"/>
  <c r="AA152" i="18"/>
  <c r="AA151" i="18"/>
  <c r="AA150" i="18"/>
  <c r="AA149" i="18"/>
  <c r="AA148" i="18"/>
  <c r="AA147" i="18"/>
  <c r="AA146" i="18"/>
  <c r="AA145" i="18"/>
  <c r="AE178" i="18"/>
  <c r="AE177" i="18"/>
  <c r="AE176" i="18"/>
  <c r="AE175" i="18"/>
  <c r="AE174" i="18"/>
  <c r="AE173" i="18"/>
  <c r="AE172" i="18"/>
  <c r="AE171" i="18"/>
  <c r="AE170" i="18"/>
  <c r="AE169" i="18"/>
  <c r="AE168" i="18"/>
  <c r="AE167" i="18"/>
  <c r="AE166" i="18"/>
  <c r="AE165" i="18"/>
  <c r="AE164" i="18"/>
  <c r="AE163" i="18"/>
  <c r="AE162" i="18"/>
  <c r="AE161" i="18"/>
  <c r="AE160" i="18"/>
  <c r="AE159" i="18"/>
  <c r="AE158" i="18"/>
  <c r="AE157" i="18"/>
  <c r="AE156" i="18"/>
  <c r="AE155" i="18"/>
  <c r="AE154" i="18"/>
  <c r="AE153" i="18"/>
  <c r="AE152" i="18"/>
  <c r="AE151" i="18"/>
  <c r="AE150" i="18"/>
  <c r="AE149" i="18"/>
  <c r="AE148" i="18"/>
  <c r="AE147" i="18"/>
  <c r="AE146" i="18"/>
  <c r="AE145" i="18"/>
  <c r="AI178" i="18"/>
  <c r="AI177" i="18"/>
  <c r="AI176" i="18"/>
  <c r="AI175" i="18"/>
  <c r="AI174" i="18"/>
  <c r="AI173" i="18"/>
  <c r="AI172" i="18"/>
  <c r="AI171" i="18"/>
  <c r="AI170" i="18"/>
  <c r="AI169" i="18"/>
  <c r="AI168" i="18"/>
  <c r="AI167" i="18"/>
  <c r="AI166" i="18"/>
  <c r="AI165" i="18"/>
  <c r="AI164" i="18"/>
  <c r="AI163" i="18"/>
  <c r="AI162" i="18"/>
  <c r="AI161" i="18"/>
  <c r="AI160" i="18"/>
  <c r="AI159" i="18"/>
  <c r="AI158" i="18"/>
  <c r="AI157" i="18"/>
  <c r="AI156" i="18"/>
  <c r="AI155" i="18"/>
  <c r="AI154" i="18"/>
  <c r="AI153" i="18"/>
  <c r="AI152" i="18"/>
  <c r="AI151" i="18"/>
  <c r="AI150" i="18"/>
  <c r="AI149" i="18"/>
  <c r="AI148" i="18"/>
  <c r="AI147" i="18"/>
  <c r="AI146" i="18"/>
  <c r="AI145" i="18"/>
  <c r="AM178" i="18"/>
  <c r="AM177" i="18"/>
  <c r="AM176" i="18"/>
  <c r="AM175" i="18"/>
  <c r="AM174" i="18"/>
  <c r="AM173" i="18"/>
  <c r="AM172" i="18"/>
  <c r="AM171" i="18"/>
  <c r="AM170" i="18"/>
  <c r="AM169" i="18"/>
  <c r="AM168" i="18"/>
  <c r="AM167" i="18"/>
  <c r="AM166" i="18"/>
  <c r="AM165" i="18"/>
  <c r="AM164" i="18"/>
  <c r="AM163" i="18"/>
  <c r="AM162" i="18"/>
  <c r="AM161" i="18"/>
  <c r="AM160" i="18"/>
  <c r="AM159" i="18"/>
  <c r="AM158" i="18"/>
  <c r="AM157" i="18"/>
  <c r="AM156" i="18"/>
  <c r="AM155" i="18"/>
  <c r="AM154" i="18"/>
  <c r="AM153" i="18"/>
  <c r="AM152" i="18"/>
  <c r="AM151" i="18"/>
  <c r="AM150" i="18"/>
  <c r="AM149" i="18"/>
  <c r="AM148" i="18"/>
  <c r="AM147" i="18"/>
  <c r="AM146" i="18"/>
  <c r="AM145" i="18"/>
  <c r="AQ178" i="18"/>
  <c r="AQ177" i="18"/>
  <c r="AQ176" i="18"/>
  <c r="AQ175" i="18"/>
  <c r="AQ174" i="18"/>
  <c r="AQ173" i="18"/>
  <c r="AQ172" i="18"/>
  <c r="AQ171" i="18"/>
  <c r="AQ170" i="18"/>
  <c r="AQ169" i="18"/>
  <c r="AQ168" i="18"/>
  <c r="AQ167" i="18"/>
  <c r="AQ166" i="18"/>
  <c r="AQ165" i="18"/>
  <c r="AQ164" i="18"/>
  <c r="AQ163" i="18"/>
  <c r="AQ162" i="18"/>
  <c r="AQ161" i="18"/>
  <c r="AQ160" i="18"/>
  <c r="AQ159" i="18"/>
  <c r="AQ158" i="18"/>
  <c r="AQ157" i="18"/>
  <c r="AQ156" i="18"/>
  <c r="AQ155" i="18"/>
  <c r="AQ154" i="18"/>
  <c r="AQ153" i="18"/>
  <c r="AQ152" i="18"/>
  <c r="AQ151" i="18"/>
  <c r="AQ150" i="18"/>
  <c r="AQ149" i="18"/>
  <c r="AQ148" i="18"/>
  <c r="AQ147" i="18"/>
  <c r="AQ146" i="18"/>
  <c r="AQ145" i="18"/>
  <c r="AU178" i="18"/>
  <c r="AU177" i="18"/>
  <c r="AU176" i="18"/>
  <c r="AU175" i="18"/>
  <c r="AU174" i="18"/>
  <c r="AU173" i="18"/>
  <c r="AU172" i="18"/>
  <c r="AU171" i="18"/>
  <c r="AU170" i="18"/>
  <c r="AU169" i="18"/>
  <c r="AU168" i="18"/>
  <c r="AU167" i="18"/>
  <c r="AU166" i="18"/>
  <c r="AU165" i="18"/>
  <c r="AU164" i="18"/>
  <c r="AU163" i="18"/>
  <c r="AU162" i="18"/>
  <c r="AU161" i="18"/>
  <c r="AU160" i="18"/>
  <c r="AU159" i="18"/>
  <c r="AU158" i="18"/>
  <c r="AU157" i="18"/>
  <c r="AU156" i="18"/>
  <c r="AU155" i="18"/>
  <c r="AU154" i="18"/>
  <c r="AU153" i="18"/>
  <c r="AU152" i="18"/>
  <c r="AU151" i="18"/>
  <c r="AU150" i="18"/>
  <c r="AU149" i="18"/>
  <c r="AU148" i="18"/>
  <c r="AU147" i="18"/>
  <c r="AU146" i="18"/>
  <c r="AU145" i="18"/>
  <c r="AY178" i="18"/>
  <c r="AY177" i="18"/>
  <c r="AY176" i="18"/>
  <c r="AY175" i="18"/>
  <c r="AY174" i="18"/>
  <c r="AY173" i="18"/>
  <c r="AY172" i="18"/>
  <c r="AY171" i="18"/>
  <c r="AY170" i="18"/>
  <c r="AY169" i="18"/>
  <c r="AY168" i="18"/>
  <c r="AY167" i="18"/>
  <c r="AY166" i="18"/>
  <c r="AY165" i="18"/>
  <c r="AY164" i="18"/>
  <c r="AY163" i="18"/>
  <c r="AY162" i="18"/>
  <c r="AY161" i="18"/>
  <c r="AY160" i="18"/>
  <c r="AY159" i="18"/>
  <c r="AY158" i="18"/>
  <c r="AY157" i="18"/>
  <c r="AY156" i="18"/>
  <c r="AY155" i="18"/>
  <c r="AY154" i="18"/>
  <c r="AY153" i="18"/>
  <c r="AY152" i="18"/>
  <c r="AY151" i="18"/>
  <c r="AY150" i="18"/>
  <c r="AY149" i="18"/>
  <c r="AY148" i="18"/>
  <c r="AY147" i="18"/>
  <c r="AY146" i="18"/>
  <c r="AY145" i="18"/>
  <c r="P178" i="18"/>
  <c r="P177" i="18"/>
  <c r="P176" i="18"/>
  <c r="P175" i="18"/>
  <c r="P174" i="18"/>
  <c r="P173" i="18"/>
  <c r="P172" i="18"/>
  <c r="P171" i="18"/>
  <c r="P170" i="18"/>
  <c r="P169" i="18"/>
  <c r="P168" i="18"/>
  <c r="P167" i="18"/>
  <c r="P166" i="18"/>
  <c r="P165" i="18"/>
  <c r="P164" i="18"/>
  <c r="P163" i="18"/>
  <c r="P162" i="18"/>
  <c r="P161" i="18"/>
  <c r="P160" i="18"/>
  <c r="P159" i="18"/>
  <c r="P158" i="18"/>
  <c r="P157" i="18"/>
  <c r="P156" i="18"/>
  <c r="P155" i="18"/>
  <c r="P154" i="18"/>
  <c r="P153" i="18"/>
  <c r="P152" i="18"/>
  <c r="P151" i="18"/>
  <c r="P150" i="18"/>
  <c r="P149" i="18"/>
  <c r="P148" i="18"/>
  <c r="P147" i="18"/>
  <c r="P146" i="18"/>
  <c r="P145" i="18"/>
  <c r="T178" i="18"/>
  <c r="T177" i="18"/>
  <c r="T176" i="18"/>
  <c r="T175" i="18"/>
  <c r="T174" i="18"/>
  <c r="T173" i="18"/>
  <c r="T172" i="18"/>
  <c r="T171" i="18"/>
  <c r="T170" i="18"/>
  <c r="T169" i="18"/>
  <c r="T168" i="18"/>
  <c r="T167" i="18"/>
  <c r="T166" i="18"/>
  <c r="T165" i="18"/>
  <c r="T164" i="18"/>
  <c r="T163" i="18"/>
  <c r="T162" i="18"/>
  <c r="T161" i="18"/>
  <c r="T160" i="18"/>
  <c r="T159" i="18"/>
  <c r="T158" i="18"/>
  <c r="T157" i="18"/>
  <c r="T156" i="18"/>
  <c r="T155" i="18"/>
  <c r="T154" i="18"/>
  <c r="T153" i="18"/>
  <c r="T152" i="18"/>
  <c r="T151" i="18"/>
  <c r="T150" i="18"/>
  <c r="T149" i="18"/>
  <c r="T148" i="18"/>
  <c r="T147" i="18"/>
  <c r="T146" i="18"/>
  <c r="T145" i="18"/>
  <c r="X178" i="18"/>
  <c r="X177" i="18"/>
  <c r="X176" i="18"/>
  <c r="X175" i="18"/>
  <c r="X174" i="18"/>
  <c r="X173" i="18"/>
  <c r="X172" i="18"/>
  <c r="X171" i="18"/>
  <c r="X170" i="18"/>
  <c r="X169" i="18"/>
  <c r="X168" i="18"/>
  <c r="X167" i="18"/>
  <c r="X166" i="18"/>
  <c r="X165" i="18"/>
  <c r="X164" i="18"/>
  <c r="X163" i="18"/>
  <c r="X162" i="18"/>
  <c r="X161" i="18"/>
  <c r="X160" i="18"/>
  <c r="X159" i="18"/>
  <c r="X158" i="18"/>
  <c r="X157" i="18"/>
  <c r="X156" i="18"/>
  <c r="X155" i="18"/>
  <c r="X154" i="18"/>
  <c r="X153" i="18"/>
  <c r="X152" i="18"/>
  <c r="X151" i="18"/>
  <c r="X150" i="18"/>
  <c r="X149" i="18"/>
  <c r="X148" i="18"/>
  <c r="X147" i="18"/>
  <c r="X146" i="18"/>
  <c r="X145" i="18"/>
  <c r="AB178" i="18"/>
  <c r="AB177" i="18"/>
  <c r="AB176" i="18"/>
  <c r="AB175" i="18"/>
  <c r="AB174" i="18"/>
  <c r="AB173" i="18"/>
  <c r="AB172" i="18"/>
  <c r="AB171" i="18"/>
  <c r="AB170" i="18"/>
  <c r="AB169" i="18"/>
  <c r="AB168" i="18"/>
  <c r="AB167" i="18"/>
  <c r="AB166" i="18"/>
  <c r="AB165" i="18"/>
  <c r="AB164" i="18"/>
  <c r="AB163" i="18"/>
  <c r="AB162" i="18"/>
  <c r="AB161" i="18"/>
  <c r="AB160" i="18"/>
  <c r="AB159" i="18"/>
  <c r="AB158" i="18"/>
  <c r="AB157" i="18"/>
  <c r="AB156" i="18"/>
  <c r="AB155" i="18"/>
  <c r="AB154" i="18"/>
  <c r="AB153" i="18"/>
  <c r="AB152" i="18"/>
  <c r="AB151" i="18"/>
  <c r="AB150" i="18"/>
  <c r="AB149" i="18"/>
  <c r="AB148" i="18"/>
  <c r="AB147" i="18"/>
  <c r="AB146" i="18"/>
  <c r="AB145" i="18"/>
  <c r="AF178" i="18"/>
  <c r="AF177" i="18"/>
  <c r="AF176" i="18"/>
  <c r="AF175" i="18"/>
  <c r="AF174" i="18"/>
  <c r="AF173" i="18"/>
  <c r="AF172" i="18"/>
  <c r="AF171" i="18"/>
  <c r="AF170" i="18"/>
  <c r="AF169" i="18"/>
  <c r="AF168" i="18"/>
  <c r="AF167" i="18"/>
  <c r="AF166" i="18"/>
  <c r="AF165" i="18"/>
  <c r="AF164" i="18"/>
  <c r="AF163" i="18"/>
  <c r="AF162" i="18"/>
  <c r="AF161" i="18"/>
  <c r="AF160" i="18"/>
  <c r="AF159" i="18"/>
  <c r="AF158" i="18"/>
  <c r="AF157" i="18"/>
  <c r="AF156" i="18"/>
  <c r="AF155" i="18"/>
  <c r="AF154" i="18"/>
  <c r="AF153" i="18"/>
  <c r="AF152" i="18"/>
  <c r="AF151" i="18"/>
  <c r="AF150" i="18"/>
  <c r="AF149" i="18"/>
  <c r="AF148" i="18"/>
  <c r="AF147" i="18"/>
  <c r="AF146" i="18"/>
  <c r="AF145" i="18"/>
  <c r="AJ178" i="18"/>
  <c r="AJ177" i="18"/>
  <c r="AJ176" i="18"/>
  <c r="AJ175" i="18"/>
  <c r="AJ174" i="18"/>
  <c r="AJ173" i="18"/>
  <c r="AJ172" i="18"/>
  <c r="AJ171" i="18"/>
  <c r="AJ170" i="18"/>
  <c r="AJ169" i="18"/>
  <c r="AJ168" i="18"/>
  <c r="AJ167" i="18"/>
  <c r="AJ166" i="18"/>
  <c r="AJ165" i="18"/>
  <c r="AJ164" i="18"/>
  <c r="AJ163" i="18"/>
  <c r="AJ162" i="18"/>
  <c r="AJ161" i="18"/>
  <c r="AJ160" i="18"/>
  <c r="AJ159" i="18"/>
  <c r="AJ158" i="18"/>
  <c r="AJ157" i="18"/>
  <c r="AJ156" i="18"/>
  <c r="AJ155" i="18"/>
  <c r="AJ154" i="18"/>
  <c r="AJ153" i="18"/>
  <c r="AJ152" i="18"/>
  <c r="AJ151" i="18"/>
  <c r="AJ150" i="18"/>
  <c r="AJ149" i="18"/>
  <c r="AJ148" i="18"/>
  <c r="AJ147" i="18"/>
  <c r="AJ146" i="18"/>
  <c r="AJ145" i="18"/>
  <c r="AN178" i="18"/>
  <c r="AN177" i="18"/>
  <c r="AN176" i="18"/>
  <c r="AN175" i="18"/>
  <c r="AN174" i="18"/>
  <c r="AN173" i="18"/>
  <c r="AN172" i="18"/>
  <c r="AN171" i="18"/>
  <c r="AN170" i="18"/>
  <c r="AN169" i="18"/>
  <c r="AN168" i="18"/>
  <c r="AN167" i="18"/>
  <c r="AN166" i="18"/>
  <c r="AN165" i="18"/>
  <c r="AN164" i="18"/>
  <c r="AN163" i="18"/>
  <c r="AN162" i="18"/>
  <c r="AN161" i="18"/>
  <c r="AN160" i="18"/>
  <c r="AN159" i="18"/>
  <c r="AN158" i="18"/>
  <c r="AN157" i="18"/>
  <c r="AN156" i="18"/>
  <c r="AN155" i="18"/>
  <c r="AN154" i="18"/>
  <c r="AN153" i="18"/>
  <c r="AN152" i="18"/>
  <c r="AN151" i="18"/>
  <c r="AN150" i="18"/>
  <c r="AN149" i="18"/>
  <c r="AN148" i="18"/>
  <c r="AN147" i="18"/>
  <c r="AN146" i="18"/>
  <c r="AN145" i="18"/>
  <c r="AR178" i="18"/>
  <c r="AR177" i="18"/>
  <c r="AR176" i="18"/>
  <c r="AR175" i="18"/>
  <c r="AR174" i="18"/>
  <c r="AR173" i="18"/>
  <c r="AR172" i="18"/>
  <c r="AR171" i="18"/>
  <c r="AR170" i="18"/>
  <c r="AR169" i="18"/>
  <c r="AR168" i="18"/>
  <c r="AR167" i="18"/>
  <c r="AR166" i="18"/>
  <c r="AR165" i="18"/>
  <c r="AR164" i="18"/>
  <c r="AR163" i="18"/>
  <c r="AR162" i="18"/>
  <c r="AR161" i="18"/>
  <c r="AR160" i="18"/>
  <c r="AR159" i="18"/>
  <c r="AR158" i="18"/>
  <c r="AR157" i="18"/>
  <c r="AR156" i="18"/>
  <c r="AR155" i="18"/>
  <c r="AR154" i="18"/>
  <c r="AR153" i="18"/>
  <c r="AR152" i="18"/>
  <c r="AR151" i="18"/>
  <c r="AR150" i="18"/>
  <c r="AR149" i="18"/>
  <c r="AR148" i="18"/>
  <c r="AR147" i="18"/>
  <c r="AR146" i="18"/>
  <c r="AR145" i="18"/>
  <c r="AV178" i="18"/>
  <c r="AV177" i="18"/>
  <c r="AV176" i="18"/>
  <c r="AV175" i="18"/>
  <c r="AV174" i="18"/>
  <c r="AV173" i="18"/>
  <c r="AV172" i="18"/>
  <c r="AV171" i="18"/>
  <c r="AV170" i="18"/>
  <c r="AV169" i="18"/>
  <c r="AV168" i="18"/>
  <c r="AV167" i="18"/>
  <c r="AV166" i="18"/>
  <c r="AV165" i="18"/>
  <c r="AV164" i="18"/>
  <c r="AV163" i="18"/>
  <c r="AV162" i="18"/>
  <c r="AV161" i="18"/>
  <c r="AV160" i="18"/>
  <c r="AV159" i="18"/>
  <c r="AV158" i="18"/>
  <c r="AV157" i="18"/>
  <c r="AV156" i="18"/>
  <c r="AV155" i="18"/>
  <c r="AV154" i="18"/>
  <c r="AV153" i="18"/>
  <c r="AV152" i="18"/>
  <c r="AV151" i="18"/>
  <c r="AV150" i="18"/>
  <c r="AV149" i="18"/>
  <c r="AV148" i="18"/>
  <c r="AV147" i="18"/>
  <c r="AV146" i="18"/>
  <c r="AV145" i="18"/>
  <c r="AZ178" i="18"/>
  <c r="AZ177" i="18"/>
  <c r="AZ176" i="18"/>
  <c r="AZ175" i="18"/>
  <c r="AZ174" i="18"/>
  <c r="AZ173" i="18"/>
  <c r="AZ172" i="18"/>
  <c r="AZ171" i="18"/>
  <c r="AZ170" i="18"/>
  <c r="AZ169" i="18"/>
  <c r="AZ168" i="18"/>
  <c r="AZ167" i="18"/>
  <c r="AZ166" i="18"/>
  <c r="AZ165" i="18"/>
  <c r="AZ164" i="18"/>
  <c r="AZ163" i="18"/>
  <c r="AZ162" i="18"/>
  <c r="AZ161" i="18"/>
  <c r="AZ160" i="18"/>
  <c r="AZ159" i="18"/>
  <c r="AZ158" i="18"/>
  <c r="AZ157" i="18"/>
  <c r="AZ156" i="18"/>
  <c r="AZ155" i="18"/>
  <c r="AZ154" i="18"/>
  <c r="AZ153" i="18"/>
  <c r="AZ152" i="18"/>
  <c r="AZ151" i="18"/>
  <c r="AZ150" i="18"/>
  <c r="AZ149" i="18"/>
  <c r="AZ148" i="18"/>
  <c r="AZ147" i="18"/>
  <c r="AZ146" i="18"/>
  <c r="AZ145" i="18"/>
  <c r="M363" i="18"/>
  <c r="M362" i="18"/>
  <c r="M361" i="18"/>
  <c r="M360" i="18"/>
  <c r="M359" i="18"/>
  <c r="M358" i="18"/>
  <c r="M357" i="18"/>
  <c r="M356" i="18"/>
  <c r="M355" i="18"/>
  <c r="M354" i="18"/>
  <c r="M353" i="18"/>
  <c r="M352" i="18"/>
  <c r="M351" i="18"/>
  <c r="M350" i="18"/>
  <c r="M349" i="18"/>
  <c r="M348" i="18"/>
  <c r="M347" i="18"/>
  <c r="M346" i="18"/>
  <c r="M345" i="18"/>
  <c r="M344" i="18"/>
  <c r="M342" i="18"/>
  <c r="M340" i="18"/>
  <c r="M339" i="18"/>
  <c r="M338" i="18"/>
  <c r="M337" i="18"/>
  <c r="M336" i="18"/>
  <c r="M335" i="18"/>
  <c r="M334" i="18"/>
  <c r="M333" i="18"/>
  <c r="M332" i="18"/>
  <c r="M331" i="18"/>
  <c r="M330" i="18"/>
  <c r="M343" i="18"/>
  <c r="M341" i="18"/>
  <c r="J68" i="18"/>
  <c r="Q363" i="18"/>
  <c r="Q362" i="18"/>
  <c r="Q361" i="18"/>
  <c r="Q360" i="18"/>
  <c r="Q359" i="18"/>
  <c r="Q358" i="18"/>
  <c r="Q357" i="18"/>
  <c r="Q356" i="18"/>
  <c r="Q355" i="18"/>
  <c r="Q354" i="18"/>
  <c r="Q353" i="18"/>
  <c r="Q352" i="18"/>
  <c r="Q351" i="18"/>
  <c r="Q350" i="18"/>
  <c r="Q349" i="18"/>
  <c r="Q348" i="18"/>
  <c r="Q347" i="18"/>
  <c r="Q346" i="18"/>
  <c r="Q345" i="18"/>
  <c r="Q344" i="18"/>
  <c r="Q342" i="18"/>
  <c r="Q340" i="18"/>
  <c r="Q339" i="18"/>
  <c r="Q338" i="18"/>
  <c r="Q337" i="18"/>
  <c r="Q336" i="18"/>
  <c r="Q335" i="18"/>
  <c r="Q334" i="18"/>
  <c r="Q333" i="18"/>
  <c r="Q332" i="18"/>
  <c r="Q331" i="18"/>
  <c r="Q330" i="18"/>
  <c r="Q343" i="18"/>
  <c r="Q341" i="18"/>
  <c r="U363" i="18"/>
  <c r="U362" i="18"/>
  <c r="U361" i="18"/>
  <c r="U360" i="18"/>
  <c r="U359" i="18"/>
  <c r="U358" i="18"/>
  <c r="U357" i="18"/>
  <c r="U356" i="18"/>
  <c r="U355" i="18"/>
  <c r="U354" i="18"/>
  <c r="U353" i="18"/>
  <c r="U352" i="18"/>
  <c r="U351" i="18"/>
  <c r="U350" i="18"/>
  <c r="U349" i="18"/>
  <c r="U348" i="18"/>
  <c r="U347" i="18"/>
  <c r="U346" i="18"/>
  <c r="U345" i="18"/>
  <c r="U344" i="18"/>
  <c r="U342" i="18"/>
  <c r="U340" i="18"/>
  <c r="U339" i="18"/>
  <c r="U338" i="18"/>
  <c r="U337" i="18"/>
  <c r="U336" i="18"/>
  <c r="U335" i="18"/>
  <c r="U334" i="18"/>
  <c r="U333" i="18"/>
  <c r="U332" i="18"/>
  <c r="U331" i="18"/>
  <c r="U330" i="18"/>
  <c r="U343" i="18"/>
  <c r="U341" i="18"/>
  <c r="Y363" i="18"/>
  <c r="Y362" i="18"/>
  <c r="Y361" i="18"/>
  <c r="Y360" i="18"/>
  <c r="Y359" i="18"/>
  <c r="Y358" i="18"/>
  <c r="Y357" i="18"/>
  <c r="Y356" i="18"/>
  <c r="Y355" i="18"/>
  <c r="Y354" i="18"/>
  <c r="Y353" i="18"/>
  <c r="Y352" i="18"/>
  <c r="Y351" i="18"/>
  <c r="Y350" i="18"/>
  <c r="Y349" i="18"/>
  <c r="Y348" i="18"/>
  <c r="Y347" i="18"/>
  <c r="Y346" i="18"/>
  <c r="Y345" i="18"/>
  <c r="Y344" i="18"/>
  <c r="Y342" i="18"/>
  <c r="Y340" i="18"/>
  <c r="Y339" i="18"/>
  <c r="Y338" i="18"/>
  <c r="Y337" i="18"/>
  <c r="Y336" i="18"/>
  <c r="Y335" i="18"/>
  <c r="Y334" i="18"/>
  <c r="Y333" i="18"/>
  <c r="Y332" i="18"/>
  <c r="Y331" i="18"/>
  <c r="Y330" i="18"/>
  <c r="Y343" i="18"/>
  <c r="Y341" i="18"/>
  <c r="AC363" i="18"/>
  <c r="AC362" i="18"/>
  <c r="AC361" i="18"/>
  <c r="AC360" i="18"/>
  <c r="AC359" i="18"/>
  <c r="AC358" i="18"/>
  <c r="AC357" i="18"/>
  <c r="AC356" i="18"/>
  <c r="AC355" i="18"/>
  <c r="AC354" i="18"/>
  <c r="AC353" i="18"/>
  <c r="AC352" i="18"/>
  <c r="AC351" i="18"/>
  <c r="AC350" i="18"/>
  <c r="AC349" i="18"/>
  <c r="AC348" i="18"/>
  <c r="AC347" i="18"/>
  <c r="AC346" i="18"/>
  <c r="AC345" i="18"/>
  <c r="AC344" i="18"/>
  <c r="AC342" i="18"/>
  <c r="AC340" i="18"/>
  <c r="AC339" i="18"/>
  <c r="AC338" i="18"/>
  <c r="AC337" i="18"/>
  <c r="AC336" i="18"/>
  <c r="AC335" i="18"/>
  <c r="AC334" i="18"/>
  <c r="AC333" i="18"/>
  <c r="AC332" i="18"/>
  <c r="AC331" i="18"/>
  <c r="AC330" i="18"/>
  <c r="AC343" i="18"/>
  <c r="AC341" i="18"/>
  <c r="AG363" i="18"/>
  <c r="AG362" i="18"/>
  <c r="AG361" i="18"/>
  <c r="AG360" i="18"/>
  <c r="AG359" i="18"/>
  <c r="AG358" i="18"/>
  <c r="AG357" i="18"/>
  <c r="AG356" i="18"/>
  <c r="AG355" i="18"/>
  <c r="AG354" i="18"/>
  <c r="AG353" i="18"/>
  <c r="AG352" i="18"/>
  <c r="AG351" i="18"/>
  <c r="AG350" i="18"/>
  <c r="AG349" i="18"/>
  <c r="AG348" i="18"/>
  <c r="AG347" i="18"/>
  <c r="AG346" i="18"/>
  <c r="AG345" i="18"/>
  <c r="AG344" i="18"/>
  <c r="AG342" i="18"/>
  <c r="AG340" i="18"/>
  <c r="AG339" i="18"/>
  <c r="AG338" i="18"/>
  <c r="AG337" i="18"/>
  <c r="AG336" i="18"/>
  <c r="AG335" i="18"/>
  <c r="AG334" i="18"/>
  <c r="AG333" i="18"/>
  <c r="AG332" i="18"/>
  <c r="AG331" i="18"/>
  <c r="AG330" i="18"/>
  <c r="AG343" i="18"/>
  <c r="AG341" i="18"/>
  <c r="AK363" i="18"/>
  <c r="AK362" i="18"/>
  <c r="AK361" i="18"/>
  <c r="AK360" i="18"/>
  <c r="AK359" i="18"/>
  <c r="AK358" i="18"/>
  <c r="AK357" i="18"/>
  <c r="AK356" i="18"/>
  <c r="AK355" i="18"/>
  <c r="AK354" i="18"/>
  <c r="AK353" i="18"/>
  <c r="AK352" i="18"/>
  <c r="AK351" i="18"/>
  <c r="AK350" i="18"/>
  <c r="AK349" i="18"/>
  <c r="AK348" i="18"/>
  <c r="AK347" i="18"/>
  <c r="AK346" i="18"/>
  <c r="AK345" i="18"/>
  <c r="AK344" i="18"/>
  <c r="AK343" i="18"/>
  <c r="AK342" i="18"/>
  <c r="AK340" i="18"/>
  <c r="AK339" i="18"/>
  <c r="AK338" i="18"/>
  <c r="AK337" i="18"/>
  <c r="AK336" i="18"/>
  <c r="AK335" i="18"/>
  <c r="AK334" i="18"/>
  <c r="AK333" i="18"/>
  <c r="AK332" i="18"/>
  <c r="AK331" i="18"/>
  <c r="AK330" i="18"/>
  <c r="AK341" i="18"/>
  <c r="AO363" i="18"/>
  <c r="AO362" i="18"/>
  <c r="AO361" i="18"/>
  <c r="AO360" i="18"/>
  <c r="AO359" i="18"/>
  <c r="AO358" i="18"/>
  <c r="AO357" i="18"/>
  <c r="AO356" i="18"/>
  <c r="AO355" i="18"/>
  <c r="AO354" i="18"/>
  <c r="AO353" i="18"/>
  <c r="AO352" i="18"/>
  <c r="AO351" i="18"/>
  <c r="AO350" i="18"/>
  <c r="AO349" i="18"/>
  <c r="AO348" i="18"/>
  <c r="AO347" i="18"/>
  <c r="AO346" i="18"/>
  <c r="AO345" i="18"/>
  <c r="AO344" i="18"/>
  <c r="AO343" i="18"/>
  <c r="AO342" i="18"/>
  <c r="AO340" i="18"/>
  <c r="AO339" i="18"/>
  <c r="AO338" i="18"/>
  <c r="AO337" i="18"/>
  <c r="AO336" i="18"/>
  <c r="AO335" i="18"/>
  <c r="AO334" i="18"/>
  <c r="AO333" i="18"/>
  <c r="AO332" i="18"/>
  <c r="AO331" i="18"/>
  <c r="AO330" i="18"/>
  <c r="AO341" i="18"/>
  <c r="AS363" i="18"/>
  <c r="AS362" i="18"/>
  <c r="AS361" i="18"/>
  <c r="AS360" i="18"/>
  <c r="AS359" i="18"/>
  <c r="AS358" i="18"/>
  <c r="AS357" i="18"/>
  <c r="AS356" i="18"/>
  <c r="AS355" i="18"/>
  <c r="AS354" i="18"/>
  <c r="AS353" i="18"/>
  <c r="AS352" i="18"/>
  <c r="AS351" i="18"/>
  <c r="AS350" i="18"/>
  <c r="AS349" i="18"/>
  <c r="AS348" i="18"/>
  <c r="AS347" i="18"/>
  <c r="AS346" i="18"/>
  <c r="AS345" i="18"/>
  <c r="AS344" i="18"/>
  <c r="AS343" i="18"/>
  <c r="AS342" i="18"/>
  <c r="AS340" i="18"/>
  <c r="AS339" i="18"/>
  <c r="AS338" i="18"/>
  <c r="AS337" i="18"/>
  <c r="AS336" i="18"/>
  <c r="AS335" i="18"/>
  <c r="AS334" i="18"/>
  <c r="AS333" i="18"/>
  <c r="AS332" i="18"/>
  <c r="AS331" i="18"/>
  <c r="AS330" i="18"/>
  <c r="AS341" i="18"/>
  <c r="AW363" i="18"/>
  <c r="AW362" i="18"/>
  <c r="AW361" i="18"/>
  <c r="AW360" i="18"/>
  <c r="AW359" i="18"/>
  <c r="AW358" i="18"/>
  <c r="AW357" i="18"/>
  <c r="AW356" i="18"/>
  <c r="AW355" i="18"/>
  <c r="AW354" i="18"/>
  <c r="AW353" i="18"/>
  <c r="AW352" i="18"/>
  <c r="AW351" i="18"/>
  <c r="AW350" i="18"/>
  <c r="AW349" i="18"/>
  <c r="AW348" i="18"/>
  <c r="AW347" i="18"/>
  <c r="AW346" i="18"/>
  <c r="AW345" i="18"/>
  <c r="AW344" i="18"/>
  <c r="AW343" i="18"/>
  <c r="AW342" i="18"/>
  <c r="AW340" i="18"/>
  <c r="AW339" i="18"/>
  <c r="AW338" i="18"/>
  <c r="AW337" i="18"/>
  <c r="AW336" i="18"/>
  <c r="AW335" i="18"/>
  <c r="AW334" i="18"/>
  <c r="AW333" i="18"/>
  <c r="AW332" i="18"/>
  <c r="AW331" i="18"/>
  <c r="AW330" i="18"/>
  <c r="AW341" i="18"/>
  <c r="N363" i="18"/>
  <c r="N362" i="18"/>
  <c r="N361" i="18"/>
  <c r="N359" i="18"/>
  <c r="N358" i="18"/>
  <c r="N357" i="18"/>
  <c r="N360" i="18"/>
  <c r="N356" i="18"/>
  <c r="N355" i="18"/>
  <c r="N354" i="18"/>
  <c r="N353" i="18"/>
  <c r="N352" i="18"/>
  <c r="N351" i="18"/>
  <c r="N350" i="18"/>
  <c r="N349" i="18"/>
  <c r="N348" i="18"/>
  <c r="N347" i="18"/>
  <c r="N346" i="18"/>
  <c r="N345" i="18"/>
  <c r="N344" i="18"/>
  <c r="N343" i="18"/>
  <c r="N342" i="18"/>
  <c r="N341" i="18"/>
  <c r="N340" i="18"/>
  <c r="N339" i="18"/>
  <c r="N338" i="18"/>
  <c r="N337" i="18"/>
  <c r="N336" i="18"/>
  <c r="N335" i="18"/>
  <c r="N334" i="18"/>
  <c r="N333" i="18"/>
  <c r="N332" i="18"/>
  <c r="N331" i="18"/>
  <c r="N330" i="18"/>
  <c r="R363" i="18"/>
  <c r="R362" i="18"/>
  <c r="R361" i="18"/>
  <c r="R359" i="18"/>
  <c r="R358" i="18"/>
  <c r="R357" i="18"/>
  <c r="R360" i="18"/>
  <c r="R356" i="18"/>
  <c r="R355" i="18"/>
  <c r="R354" i="18"/>
  <c r="R353" i="18"/>
  <c r="R352" i="18"/>
  <c r="R351" i="18"/>
  <c r="R350" i="18"/>
  <c r="R349" i="18"/>
  <c r="R347" i="18"/>
  <c r="R346" i="18"/>
  <c r="R345" i="18"/>
  <c r="R344" i="18"/>
  <c r="R343" i="18"/>
  <c r="R342" i="18"/>
  <c r="R341" i="18"/>
  <c r="R340" i="18"/>
  <c r="R348" i="18"/>
  <c r="R339" i="18"/>
  <c r="R338" i="18"/>
  <c r="R337" i="18"/>
  <c r="R336" i="18"/>
  <c r="R335" i="18"/>
  <c r="R334" i="18"/>
  <c r="R333" i="18"/>
  <c r="R332" i="18"/>
  <c r="R331" i="18"/>
  <c r="R330" i="18"/>
  <c r="V363" i="18"/>
  <c r="V362" i="18"/>
  <c r="V361" i="18"/>
  <c r="V359" i="18"/>
  <c r="V358" i="18"/>
  <c r="V357" i="18"/>
  <c r="V356" i="18"/>
  <c r="V360" i="18"/>
  <c r="V355" i="18"/>
  <c r="V354" i="18"/>
  <c r="V353" i="18"/>
  <c r="V352" i="18"/>
  <c r="V351" i="18"/>
  <c r="V350" i="18"/>
  <c r="V349" i="18"/>
  <c r="V347" i="18"/>
  <c r="V346" i="18"/>
  <c r="V345" i="18"/>
  <c r="V344" i="18"/>
  <c r="V343" i="18"/>
  <c r="V342" i="18"/>
  <c r="V341" i="18"/>
  <c r="V340" i="18"/>
  <c r="V348" i="18"/>
  <c r="V339" i="18"/>
  <c r="V338" i="18"/>
  <c r="V337" i="18"/>
  <c r="V336" i="18"/>
  <c r="V335" i="18"/>
  <c r="V334" i="18"/>
  <c r="V333" i="18"/>
  <c r="V332" i="18"/>
  <c r="V331" i="18"/>
  <c r="V330" i="18"/>
  <c r="Z363" i="18"/>
  <c r="Z362" i="18"/>
  <c r="Z361" i="18"/>
  <c r="Z359" i="18"/>
  <c r="Z358" i="18"/>
  <c r="Z357" i="18"/>
  <c r="Z356" i="18"/>
  <c r="Z360" i="18"/>
  <c r="Z355" i="18"/>
  <c r="Z354" i="18"/>
  <c r="Z353" i="18"/>
  <c r="Z352" i="18"/>
  <c r="Z351" i="18"/>
  <c r="Z350" i="18"/>
  <c r="Z349" i="18"/>
  <c r="Z348" i="18"/>
  <c r="Z347" i="18"/>
  <c r="Z346" i="18"/>
  <c r="Z345" i="18"/>
  <c r="Z344" i="18"/>
  <c r="Z343" i="18"/>
  <c r="Z342" i="18"/>
  <c r="Z341" i="18"/>
  <c r="Z340" i="18"/>
  <c r="Z339" i="18"/>
  <c r="Z338" i="18"/>
  <c r="Z337" i="18"/>
  <c r="Z336" i="18"/>
  <c r="Z335" i="18"/>
  <c r="Z334" i="18"/>
  <c r="Z333" i="18"/>
  <c r="Z332" i="18"/>
  <c r="Z331" i="18"/>
  <c r="Z330" i="18"/>
  <c r="AD363" i="18"/>
  <c r="AD362" i="18"/>
  <c r="AD361" i="18"/>
  <c r="AD359" i="18"/>
  <c r="AD358" i="18"/>
  <c r="AD357" i="18"/>
  <c r="AD356" i="18"/>
  <c r="AD360" i="18"/>
  <c r="AD355" i="18"/>
  <c r="AD354" i="18"/>
  <c r="AD353" i="18"/>
  <c r="AD352" i="18"/>
  <c r="AD351" i="18"/>
  <c r="AD350" i="18"/>
  <c r="AD349" i="18"/>
  <c r="AD348" i="18"/>
  <c r="AD347" i="18"/>
  <c r="AD346" i="18"/>
  <c r="AD345" i="18"/>
  <c r="AD344" i="18"/>
  <c r="AD343" i="18"/>
  <c r="AD342" i="18"/>
  <c r="AD341" i="18"/>
  <c r="AD340" i="18"/>
  <c r="AD339" i="18"/>
  <c r="AD338" i="18"/>
  <c r="AD337" i="18"/>
  <c r="AD336" i="18"/>
  <c r="AD335" i="18"/>
  <c r="AD334" i="18"/>
  <c r="AD333" i="18"/>
  <c r="AD332" i="18"/>
  <c r="AD331" i="18"/>
  <c r="AD330" i="18"/>
  <c r="AH363" i="18"/>
  <c r="AH362" i="18"/>
  <c r="AH361" i="18"/>
  <c r="AH360" i="18"/>
  <c r="AH359" i="18"/>
  <c r="AH358" i="18"/>
  <c r="AH357" i="18"/>
  <c r="AH356" i="18"/>
  <c r="AH355" i="18"/>
  <c r="AH354" i="18"/>
  <c r="AH353" i="18"/>
  <c r="AH352" i="18"/>
  <c r="AH351" i="18"/>
  <c r="AH350" i="18"/>
  <c r="AH349" i="18"/>
  <c r="AH348" i="18"/>
  <c r="AH347" i="18"/>
  <c r="AH346" i="18"/>
  <c r="AH345" i="18"/>
  <c r="AH344" i="18"/>
  <c r="AH343" i="18"/>
  <c r="AH342" i="18"/>
  <c r="AH341" i="18"/>
  <c r="AH340" i="18"/>
  <c r="AH339" i="18"/>
  <c r="AH338" i="18"/>
  <c r="AH337" i="18"/>
  <c r="AH336" i="18"/>
  <c r="AH335" i="18"/>
  <c r="AH334" i="18"/>
  <c r="AH333" i="18"/>
  <c r="AH332" i="18"/>
  <c r="AH331" i="18"/>
  <c r="AH330" i="18"/>
  <c r="AL363" i="18"/>
  <c r="AL362" i="18"/>
  <c r="AL361" i="18"/>
  <c r="AL360" i="18"/>
  <c r="AL359" i="18"/>
  <c r="AL358" i="18"/>
  <c r="AL357" i="18"/>
  <c r="AL356" i="18"/>
  <c r="AL355" i="18"/>
  <c r="AL354" i="18"/>
  <c r="AL353" i="18"/>
  <c r="AL352" i="18"/>
  <c r="AL351" i="18"/>
  <c r="AL350" i="18"/>
  <c r="AL349" i="18"/>
  <c r="AL348" i="18"/>
  <c r="AL347" i="18"/>
  <c r="AL346" i="18"/>
  <c r="AL345" i="18"/>
  <c r="AL344" i="18"/>
  <c r="AL343" i="18"/>
  <c r="AL342" i="18"/>
  <c r="AL341" i="18"/>
  <c r="AL340" i="18"/>
  <c r="AL339" i="18"/>
  <c r="AL338" i="18"/>
  <c r="AL337" i="18"/>
  <c r="AL336" i="18"/>
  <c r="AL335" i="18"/>
  <c r="AL334" i="18"/>
  <c r="AL333" i="18"/>
  <c r="AL332" i="18"/>
  <c r="AL331" i="18"/>
  <c r="AL330" i="18"/>
  <c r="AP363" i="18"/>
  <c r="AP362" i="18"/>
  <c r="AP361" i="18"/>
  <c r="AP360" i="18"/>
  <c r="AP359" i="18"/>
  <c r="AP358" i="18"/>
  <c r="AP357" i="18"/>
  <c r="AP356" i="18"/>
  <c r="AP355" i="18"/>
  <c r="AP354" i="18"/>
  <c r="AP353" i="18"/>
  <c r="AP352" i="18"/>
  <c r="AP351" i="18"/>
  <c r="AP350" i="18"/>
  <c r="AP349" i="18"/>
  <c r="AP348" i="18"/>
  <c r="AP347" i="18"/>
  <c r="AP346" i="18"/>
  <c r="AP345" i="18"/>
  <c r="AP344" i="18"/>
  <c r="AP343" i="18"/>
  <c r="AP342" i="18"/>
  <c r="AP341" i="18"/>
  <c r="AP340" i="18"/>
  <c r="AP339" i="18"/>
  <c r="AP338" i="18"/>
  <c r="AP337" i="18"/>
  <c r="AP336" i="18"/>
  <c r="AP335" i="18"/>
  <c r="AP334" i="18"/>
  <c r="AP333" i="18"/>
  <c r="AP332" i="18"/>
  <c r="AP331" i="18"/>
  <c r="AP330" i="18"/>
  <c r="AT363" i="18"/>
  <c r="AT362" i="18"/>
  <c r="AT361" i="18"/>
  <c r="AT360" i="18"/>
  <c r="AT359" i="18"/>
  <c r="AT358" i="18"/>
  <c r="AT357" i="18"/>
  <c r="AT356" i="18"/>
  <c r="AT355" i="18"/>
  <c r="AT354" i="18"/>
  <c r="AT353" i="18"/>
  <c r="AT352" i="18"/>
  <c r="AT351" i="18"/>
  <c r="AT350" i="18"/>
  <c r="AT349" i="18"/>
  <c r="AT348" i="18"/>
  <c r="AT347" i="18"/>
  <c r="AT346" i="18"/>
  <c r="AT345" i="18"/>
  <c r="AT344" i="18"/>
  <c r="AT343" i="18"/>
  <c r="AT342" i="18"/>
  <c r="AT341" i="18"/>
  <c r="AT340" i="18"/>
  <c r="AT339" i="18"/>
  <c r="AT338" i="18"/>
  <c r="AT337" i="18"/>
  <c r="AT336" i="18"/>
  <c r="AT335" i="18"/>
  <c r="AT334" i="18"/>
  <c r="AT333" i="18"/>
  <c r="AT332" i="18"/>
  <c r="AT331" i="18"/>
  <c r="AT330" i="18"/>
  <c r="AX363" i="18"/>
  <c r="AX362" i="18"/>
  <c r="AX361" i="18"/>
  <c r="AX360" i="18"/>
  <c r="AX359" i="18"/>
  <c r="AX358" i="18"/>
  <c r="AX357" i="18"/>
  <c r="AX356" i="18"/>
  <c r="AX355" i="18"/>
  <c r="AX354" i="18"/>
  <c r="AX353" i="18"/>
  <c r="AX352" i="18"/>
  <c r="AX351" i="18"/>
  <c r="AX350" i="18"/>
  <c r="AX349" i="18"/>
  <c r="AX348" i="18"/>
  <c r="AX347" i="18"/>
  <c r="AX346" i="18"/>
  <c r="AX345" i="18"/>
  <c r="AX344" i="18"/>
  <c r="AX343" i="18"/>
  <c r="AX342" i="18"/>
  <c r="AX341" i="18"/>
  <c r="AX340" i="18"/>
  <c r="AX339" i="18"/>
  <c r="AX338" i="18"/>
  <c r="AX337" i="18"/>
  <c r="AX336" i="18"/>
  <c r="AX335" i="18"/>
  <c r="AX334" i="18"/>
  <c r="AX333" i="18"/>
  <c r="AX332" i="18"/>
  <c r="AX331" i="18"/>
  <c r="AX330" i="18"/>
  <c r="M104" i="18"/>
  <c r="M102" i="18"/>
  <c r="M103" i="18"/>
  <c r="M100" i="18"/>
  <c r="M98" i="18"/>
  <c r="M96" i="18"/>
  <c r="M94" i="18"/>
  <c r="M92" i="18"/>
  <c r="M90" i="18"/>
  <c r="M88" i="18"/>
  <c r="M86" i="18"/>
  <c r="M84" i="18"/>
  <c r="M82" i="18"/>
  <c r="M80" i="18"/>
  <c r="M78" i="18"/>
  <c r="M76" i="18"/>
  <c r="M74" i="18"/>
  <c r="M72" i="18"/>
  <c r="J60" i="18"/>
  <c r="M101" i="18"/>
  <c r="M99" i="18"/>
  <c r="M97" i="18"/>
  <c r="M95" i="18"/>
  <c r="M93" i="18"/>
  <c r="M91" i="18"/>
  <c r="M89" i="18"/>
  <c r="M87" i="18"/>
  <c r="M85" i="18"/>
  <c r="M83" i="18"/>
  <c r="M81" i="18"/>
  <c r="M79" i="18"/>
  <c r="M77" i="18"/>
  <c r="M75" i="18"/>
  <c r="M73" i="18"/>
  <c r="M71" i="18"/>
  <c r="Q104" i="18"/>
  <c r="Q102" i="18"/>
  <c r="Q103" i="18"/>
  <c r="Q100" i="18"/>
  <c r="Q98" i="18"/>
  <c r="Q96" i="18"/>
  <c r="Q94" i="18"/>
  <c r="Q92" i="18"/>
  <c r="Q90" i="18"/>
  <c r="Q88" i="18"/>
  <c r="Q86" i="18"/>
  <c r="Q84" i="18"/>
  <c r="Q82" i="18"/>
  <c r="Q80" i="18"/>
  <c r="Q78" i="18"/>
  <c r="Q76" i="18"/>
  <c r="Q74" i="18"/>
  <c r="Q72" i="18"/>
  <c r="Q101" i="18"/>
  <c r="Q99" i="18"/>
  <c r="Q97" i="18"/>
  <c r="Q95" i="18"/>
  <c r="Q93" i="18"/>
  <c r="Q91" i="18"/>
  <c r="Q89" i="18"/>
  <c r="Q87" i="18"/>
  <c r="Q85" i="18"/>
  <c r="Q83" i="18"/>
  <c r="Q81" i="18"/>
  <c r="Q79" i="18"/>
  <c r="Q77" i="18"/>
  <c r="Q75" i="18"/>
  <c r="Q73" i="18"/>
  <c r="Q71" i="18"/>
  <c r="U104" i="18"/>
  <c r="U102" i="18"/>
  <c r="U103" i="18"/>
  <c r="U100" i="18"/>
  <c r="U98" i="18"/>
  <c r="U96" i="18"/>
  <c r="U94" i="18"/>
  <c r="U92" i="18"/>
  <c r="U90" i="18"/>
  <c r="U88" i="18"/>
  <c r="U86" i="18"/>
  <c r="U84" i="18"/>
  <c r="U82" i="18"/>
  <c r="U80" i="18"/>
  <c r="U78" i="18"/>
  <c r="U76" i="18"/>
  <c r="U74" i="18"/>
  <c r="U72" i="18"/>
  <c r="U101" i="18"/>
  <c r="U99" i="18"/>
  <c r="U97" i="18"/>
  <c r="U95" i="18"/>
  <c r="U93" i="18"/>
  <c r="U91" i="18"/>
  <c r="U89" i="18"/>
  <c r="U87" i="18"/>
  <c r="U85" i="18"/>
  <c r="U83" i="18"/>
  <c r="U81" i="18"/>
  <c r="U79" i="18"/>
  <c r="U77" i="18"/>
  <c r="U75" i="18"/>
  <c r="U73" i="18"/>
  <c r="U71" i="18"/>
  <c r="Y104" i="18"/>
  <c r="Y102" i="18"/>
  <c r="Y103" i="18"/>
  <c r="Y100" i="18"/>
  <c r="Y98" i="18"/>
  <c r="Y96" i="18"/>
  <c r="Y94" i="18"/>
  <c r="Y92" i="18"/>
  <c r="Y90" i="18"/>
  <c r="Y88" i="18"/>
  <c r="Y86" i="18"/>
  <c r="Y84" i="18"/>
  <c r="Y82" i="18"/>
  <c r="Y80" i="18"/>
  <c r="Y78" i="18"/>
  <c r="Y76" i="18"/>
  <c r="Y74" i="18"/>
  <c r="Y72" i="18"/>
  <c r="Y101" i="18"/>
  <c r="Y99" i="18"/>
  <c r="Y97" i="18"/>
  <c r="Y95" i="18"/>
  <c r="Y93" i="18"/>
  <c r="Y91" i="18"/>
  <c r="Y89" i="18"/>
  <c r="Y87" i="18"/>
  <c r="Y85" i="18"/>
  <c r="Y83" i="18"/>
  <c r="Y81" i="18"/>
  <c r="Y79" i="18"/>
  <c r="Y77" i="18"/>
  <c r="Y75" i="18"/>
  <c r="Y73" i="18"/>
  <c r="Y71" i="18"/>
  <c r="AC104" i="18"/>
  <c r="AC102" i="18"/>
  <c r="AC103" i="18"/>
  <c r="AC100" i="18"/>
  <c r="AC98" i="18"/>
  <c r="AC96" i="18"/>
  <c r="AC94" i="18"/>
  <c r="AC92" i="18"/>
  <c r="AC90" i="18"/>
  <c r="AC88" i="18"/>
  <c r="AC86" i="18"/>
  <c r="AC84" i="18"/>
  <c r="AC82" i="18"/>
  <c r="AC80" i="18"/>
  <c r="AC78" i="18"/>
  <c r="AC76" i="18"/>
  <c r="AC74" i="18"/>
  <c r="AC72" i="18"/>
  <c r="AC101" i="18"/>
  <c r="AC99" i="18"/>
  <c r="AC97" i="18"/>
  <c r="AC95" i="18"/>
  <c r="AC93" i="18"/>
  <c r="AC91" i="18"/>
  <c r="AC89" i="18"/>
  <c r="AC87" i="18"/>
  <c r="AC85" i="18"/>
  <c r="AC83" i="18"/>
  <c r="AC81" i="18"/>
  <c r="AC79" i="18"/>
  <c r="AC77" i="18"/>
  <c r="AC75" i="18"/>
  <c r="AC73" i="18"/>
  <c r="AC71" i="18"/>
  <c r="AG104" i="18"/>
  <c r="AG102" i="18"/>
  <c r="AG103" i="18"/>
  <c r="AG100" i="18"/>
  <c r="AG98" i="18"/>
  <c r="AG96" i="18"/>
  <c r="AG94" i="18"/>
  <c r="AG92" i="18"/>
  <c r="AG90" i="18"/>
  <c r="AG88" i="18"/>
  <c r="AG86" i="18"/>
  <c r="AG84" i="18"/>
  <c r="AG82" i="18"/>
  <c r="AG80" i="18"/>
  <c r="AG78" i="18"/>
  <c r="AG76" i="18"/>
  <c r="AG74" i="18"/>
  <c r="AG72" i="18"/>
  <c r="AG101" i="18"/>
  <c r="AG99" i="18"/>
  <c r="AG97" i="18"/>
  <c r="AG95" i="18"/>
  <c r="AG93" i="18"/>
  <c r="AG91" i="18"/>
  <c r="AG89" i="18"/>
  <c r="AG87" i="18"/>
  <c r="AG85" i="18"/>
  <c r="AG83" i="18"/>
  <c r="AG81" i="18"/>
  <c r="AG79" i="18"/>
  <c r="AG77" i="18"/>
  <c r="AG75" i="18"/>
  <c r="AG73" i="18"/>
  <c r="AG71" i="18"/>
  <c r="AK104" i="18"/>
  <c r="AK102" i="18"/>
  <c r="AK103" i="18"/>
  <c r="AK100" i="18"/>
  <c r="AK98" i="18"/>
  <c r="AK96" i="18"/>
  <c r="AK94" i="18"/>
  <c r="AK92" i="18"/>
  <c r="AK90" i="18"/>
  <c r="AK88" i="18"/>
  <c r="AK86" i="18"/>
  <c r="AK84" i="18"/>
  <c r="AK82" i="18"/>
  <c r="AK80" i="18"/>
  <c r="AK78" i="18"/>
  <c r="AK76" i="18"/>
  <c r="AK74" i="18"/>
  <c r="AK72" i="18"/>
  <c r="AK101" i="18"/>
  <c r="AK99" i="18"/>
  <c r="AK97" i="18"/>
  <c r="AK95" i="18"/>
  <c r="AK93" i="18"/>
  <c r="AK91" i="18"/>
  <c r="AK89" i="18"/>
  <c r="AK87" i="18"/>
  <c r="AK85" i="18"/>
  <c r="AK83" i="18"/>
  <c r="AK81" i="18"/>
  <c r="AK79" i="18"/>
  <c r="AK77" i="18"/>
  <c r="AK75" i="18"/>
  <c r="AK73" i="18"/>
  <c r="AK71" i="18"/>
  <c r="AO104" i="18"/>
  <c r="AO102" i="18"/>
  <c r="AO103" i="18"/>
  <c r="AO100" i="18"/>
  <c r="AO98" i="18"/>
  <c r="AO96" i="18"/>
  <c r="AO94" i="18"/>
  <c r="AO92" i="18"/>
  <c r="AO90" i="18"/>
  <c r="AO88" i="18"/>
  <c r="AO86" i="18"/>
  <c r="AO84" i="18"/>
  <c r="AO82" i="18"/>
  <c r="AO80" i="18"/>
  <c r="AO78" i="18"/>
  <c r="AO76" i="18"/>
  <c r="AO74" i="18"/>
  <c r="AO72" i="18"/>
  <c r="AO101" i="18"/>
  <c r="AO99" i="18"/>
  <c r="AO97" i="18"/>
  <c r="AO95" i="18"/>
  <c r="AO93" i="18"/>
  <c r="AO91" i="18"/>
  <c r="AO89" i="18"/>
  <c r="AO87" i="18"/>
  <c r="AO85" i="18"/>
  <c r="AO83" i="18"/>
  <c r="AO81" i="18"/>
  <c r="AO79" i="18"/>
  <c r="AO77" i="18"/>
  <c r="AO75" i="18"/>
  <c r="AO73" i="18"/>
  <c r="AO71" i="18"/>
  <c r="AS104" i="18"/>
  <c r="AS102" i="18"/>
  <c r="AS103" i="18"/>
  <c r="AS100" i="18"/>
  <c r="AS98" i="18"/>
  <c r="AS96" i="18"/>
  <c r="AS94" i="18"/>
  <c r="AS92" i="18"/>
  <c r="AS90" i="18"/>
  <c r="AS88" i="18"/>
  <c r="AS86" i="18"/>
  <c r="AS84" i="18"/>
  <c r="AS82" i="18"/>
  <c r="AS80" i="18"/>
  <c r="AS78" i="18"/>
  <c r="AS76" i="18"/>
  <c r="AS74" i="18"/>
  <c r="AS72" i="18"/>
  <c r="AS101" i="18"/>
  <c r="AS99" i="18"/>
  <c r="AS97" i="18"/>
  <c r="AS95" i="18"/>
  <c r="AS93" i="18"/>
  <c r="AS91" i="18"/>
  <c r="AS89" i="18"/>
  <c r="AS87" i="18"/>
  <c r="AS85" i="18"/>
  <c r="AS83" i="18"/>
  <c r="AS81" i="18"/>
  <c r="AS79" i="18"/>
  <c r="AS77" i="18"/>
  <c r="AS75" i="18"/>
  <c r="AS73" i="18"/>
  <c r="AS71" i="18"/>
  <c r="AW104" i="18"/>
  <c r="AW102" i="18"/>
  <c r="AW103" i="18"/>
  <c r="AW100" i="18"/>
  <c r="AW98" i="18"/>
  <c r="AW96" i="18"/>
  <c r="AW94" i="18"/>
  <c r="AW92" i="18"/>
  <c r="AW90" i="18"/>
  <c r="AW88" i="18"/>
  <c r="AW86" i="18"/>
  <c r="AW84" i="18"/>
  <c r="AW82" i="18"/>
  <c r="AW80" i="18"/>
  <c r="AW78" i="18"/>
  <c r="AW76" i="18"/>
  <c r="AW74" i="18"/>
  <c r="AW72" i="18"/>
  <c r="AW101" i="18"/>
  <c r="AW99" i="18"/>
  <c r="AW97" i="18"/>
  <c r="AW95" i="18"/>
  <c r="AW93" i="18"/>
  <c r="AW91" i="18"/>
  <c r="AW89" i="18"/>
  <c r="AW87" i="18"/>
  <c r="AW85" i="18"/>
  <c r="AW83" i="18"/>
  <c r="AW81" i="18"/>
  <c r="AW79" i="18"/>
  <c r="AW77" i="18"/>
  <c r="AW75" i="18"/>
  <c r="AW73" i="18"/>
  <c r="AW71" i="18"/>
  <c r="N103" i="18"/>
  <c r="N104" i="18"/>
  <c r="N102" i="18"/>
  <c r="N101" i="18"/>
  <c r="N99" i="18"/>
  <c r="N97" i="18"/>
  <c r="N95" i="18"/>
  <c r="N93" i="18"/>
  <c r="N91" i="18"/>
  <c r="N89" i="18"/>
  <c r="N87" i="18"/>
  <c r="N85" i="18"/>
  <c r="N83" i="18"/>
  <c r="N81" i="18"/>
  <c r="N79" i="18"/>
  <c r="N77" i="18"/>
  <c r="N75" i="18"/>
  <c r="N73" i="18"/>
  <c r="N71" i="18"/>
  <c r="N100" i="18"/>
  <c r="N98" i="18"/>
  <c r="N96" i="18"/>
  <c r="N94" i="18"/>
  <c r="N92" i="18"/>
  <c r="N90" i="18"/>
  <c r="N88" i="18"/>
  <c r="N86" i="18"/>
  <c r="N84" i="18"/>
  <c r="N82" i="18"/>
  <c r="N80" i="18"/>
  <c r="N78" i="18"/>
  <c r="N76" i="18"/>
  <c r="N74" i="18"/>
  <c r="N72" i="18"/>
  <c r="R103" i="18"/>
  <c r="R104" i="18"/>
  <c r="R102" i="18"/>
  <c r="R101" i="18"/>
  <c r="R99" i="18"/>
  <c r="R97" i="18"/>
  <c r="R95" i="18"/>
  <c r="R93" i="18"/>
  <c r="R91" i="18"/>
  <c r="R89" i="18"/>
  <c r="R87" i="18"/>
  <c r="R85" i="18"/>
  <c r="R83" i="18"/>
  <c r="R81" i="18"/>
  <c r="R79" i="18"/>
  <c r="R77" i="18"/>
  <c r="R75" i="18"/>
  <c r="R73" i="18"/>
  <c r="R71" i="18"/>
  <c r="R100" i="18"/>
  <c r="R98" i="18"/>
  <c r="R96" i="18"/>
  <c r="R94" i="18"/>
  <c r="R92" i="18"/>
  <c r="R90" i="18"/>
  <c r="R88" i="18"/>
  <c r="R86" i="18"/>
  <c r="R84" i="18"/>
  <c r="R82" i="18"/>
  <c r="R80" i="18"/>
  <c r="R78" i="18"/>
  <c r="R76" i="18"/>
  <c r="R74" i="18"/>
  <c r="R72" i="18"/>
  <c r="V103" i="18"/>
  <c r="V104" i="18"/>
  <c r="V102" i="18"/>
  <c r="V101" i="18"/>
  <c r="V99" i="18"/>
  <c r="V97" i="18"/>
  <c r="V95" i="18"/>
  <c r="V93" i="18"/>
  <c r="V91" i="18"/>
  <c r="V89" i="18"/>
  <c r="V87" i="18"/>
  <c r="V85" i="18"/>
  <c r="V83" i="18"/>
  <c r="V81" i="18"/>
  <c r="V79" i="18"/>
  <c r="V77" i="18"/>
  <c r="V75" i="18"/>
  <c r="V73" i="18"/>
  <c r="V71" i="18"/>
  <c r="V100" i="18"/>
  <c r="V98" i="18"/>
  <c r="V96" i="18"/>
  <c r="V94" i="18"/>
  <c r="V92" i="18"/>
  <c r="V90" i="18"/>
  <c r="V88" i="18"/>
  <c r="V86" i="18"/>
  <c r="V84" i="18"/>
  <c r="V82" i="18"/>
  <c r="V80" i="18"/>
  <c r="V78" i="18"/>
  <c r="V76" i="18"/>
  <c r="V74" i="18"/>
  <c r="V72" i="18"/>
  <c r="Z103" i="18"/>
  <c r="Z104" i="18"/>
  <c r="Z102" i="18"/>
  <c r="Z101" i="18"/>
  <c r="Z99" i="18"/>
  <c r="Z97" i="18"/>
  <c r="Z95" i="18"/>
  <c r="Z93" i="18"/>
  <c r="Z91" i="18"/>
  <c r="Z89" i="18"/>
  <c r="Z87" i="18"/>
  <c r="Z85" i="18"/>
  <c r="Z83" i="18"/>
  <c r="Z81" i="18"/>
  <c r="Z79" i="18"/>
  <c r="Z77" i="18"/>
  <c r="Z75" i="18"/>
  <c r="Z73" i="18"/>
  <c r="Z71" i="18"/>
  <c r="Z100" i="18"/>
  <c r="Z98" i="18"/>
  <c r="Z96" i="18"/>
  <c r="Z94" i="18"/>
  <c r="Z92" i="18"/>
  <c r="Z90" i="18"/>
  <c r="Z88" i="18"/>
  <c r="Z86" i="18"/>
  <c r="Z84" i="18"/>
  <c r="Z82" i="18"/>
  <c r="Z80" i="18"/>
  <c r="Z78" i="18"/>
  <c r="Z76" i="18"/>
  <c r="Z74" i="18"/>
  <c r="Z72" i="18"/>
  <c r="AD103" i="18"/>
  <c r="AD104" i="18"/>
  <c r="AD102" i="18"/>
  <c r="AD101" i="18"/>
  <c r="AD99" i="18"/>
  <c r="AD97" i="18"/>
  <c r="AD95" i="18"/>
  <c r="AD93" i="18"/>
  <c r="AD91" i="18"/>
  <c r="AD89" i="18"/>
  <c r="AD87" i="18"/>
  <c r="AD85" i="18"/>
  <c r="AD83" i="18"/>
  <c r="AD81" i="18"/>
  <c r="AD79" i="18"/>
  <c r="AD77" i="18"/>
  <c r="AD75" i="18"/>
  <c r="AD73" i="18"/>
  <c r="AD71" i="18"/>
  <c r="AD100" i="18"/>
  <c r="AD98" i="18"/>
  <c r="AD96" i="18"/>
  <c r="AD94" i="18"/>
  <c r="AD92" i="18"/>
  <c r="AD90" i="18"/>
  <c r="AD88" i="18"/>
  <c r="AD86" i="18"/>
  <c r="AD84" i="18"/>
  <c r="AD82" i="18"/>
  <c r="AD80" i="18"/>
  <c r="AD78" i="18"/>
  <c r="AD76" i="18"/>
  <c r="AD74" i="18"/>
  <c r="AD72" i="18"/>
  <c r="AH103" i="18"/>
  <c r="AH104" i="18"/>
  <c r="AH102" i="18"/>
  <c r="AH101" i="18"/>
  <c r="AH99" i="18"/>
  <c r="AH97" i="18"/>
  <c r="AH95" i="18"/>
  <c r="AH93" i="18"/>
  <c r="AH91" i="18"/>
  <c r="AH89" i="18"/>
  <c r="AH87" i="18"/>
  <c r="AH85" i="18"/>
  <c r="AH83" i="18"/>
  <c r="AH81" i="18"/>
  <c r="AH79" i="18"/>
  <c r="AH77" i="18"/>
  <c r="AH75" i="18"/>
  <c r="AH73" i="18"/>
  <c r="AH71" i="18"/>
  <c r="AH100" i="18"/>
  <c r="AH98" i="18"/>
  <c r="AH96" i="18"/>
  <c r="AH94" i="18"/>
  <c r="AH92" i="18"/>
  <c r="AH90" i="18"/>
  <c r="AH88" i="18"/>
  <c r="AH86" i="18"/>
  <c r="AH84" i="18"/>
  <c r="AH82" i="18"/>
  <c r="AH80" i="18"/>
  <c r="AH78" i="18"/>
  <c r="AH76" i="18"/>
  <c r="AH74" i="18"/>
  <c r="AH72" i="18"/>
  <c r="AL103" i="18"/>
  <c r="AL104" i="18"/>
  <c r="AL102" i="18"/>
  <c r="AL101" i="18"/>
  <c r="AL99" i="18"/>
  <c r="AL97" i="18"/>
  <c r="AL95" i="18"/>
  <c r="AL93" i="18"/>
  <c r="AL91" i="18"/>
  <c r="AL89" i="18"/>
  <c r="AL87" i="18"/>
  <c r="AL85" i="18"/>
  <c r="AL83" i="18"/>
  <c r="AL81" i="18"/>
  <c r="AL79" i="18"/>
  <c r="AL77" i="18"/>
  <c r="AL75" i="18"/>
  <c r="AL73" i="18"/>
  <c r="AL71" i="18"/>
  <c r="AL100" i="18"/>
  <c r="AL98" i="18"/>
  <c r="AL96" i="18"/>
  <c r="AL94" i="18"/>
  <c r="AL92" i="18"/>
  <c r="AL90" i="18"/>
  <c r="AL88" i="18"/>
  <c r="AL86" i="18"/>
  <c r="AL84" i="18"/>
  <c r="AL82" i="18"/>
  <c r="AL80" i="18"/>
  <c r="AL78" i="18"/>
  <c r="AL76" i="18"/>
  <c r="AL74" i="18"/>
  <c r="AL72" i="18"/>
  <c r="AP103" i="18"/>
  <c r="AP104" i="18"/>
  <c r="AP102" i="18"/>
  <c r="AP101" i="18"/>
  <c r="AP99" i="18"/>
  <c r="AP97" i="18"/>
  <c r="AP95" i="18"/>
  <c r="AP93" i="18"/>
  <c r="AP91" i="18"/>
  <c r="AP89" i="18"/>
  <c r="AP87" i="18"/>
  <c r="AP85" i="18"/>
  <c r="AP83" i="18"/>
  <c r="AP81" i="18"/>
  <c r="AP79" i="18"/>
  <c r="AP77" i="18"/>
  <c r="AP75" i="18"/>
  <c r="AP73" i="18"/>
  <c r="AP71" i="18"/>
  <c r="AP100" i="18"/>
  <c r="AP98" i="18"/>
  <c r="AP96" i="18"/>
  <c r="AP94" i="18"/>
  <c r="AP92" i="18"/>
  <c r="AP90" i="18"/>
  <c r="AP88" i="18"/>
  <c r="AP86" i="18"/>
  <c r="AP84" i="18"/>
  <c r="AP82" i="18"/>
  <c r="AP80" i="18"/>
  <c r="AP78" i="18"/>
  <c r="AP76" i="18"/>
  <c r="AP74" i="18"/>
  <c r="AP72" i="18"/>
  <c r="AT103" i="18"/>
  <c r="AT104" i="18"/>
  <c r="AT102" i="18"/>
  <c r="AT101" i="18"/>
  <c r="AT99" i="18"/>
  <c r="AT97" i="18"/>
  <c r="AT95" i="18"/>
  <c r="AT93" i="18"/>
  <c r="AT91" i="18"/>
  <c r="AT89" i="18"/>
  <c r="AT87" i="18"/>
  <c r="AT85" i="18"/>
  <c r="AT83" i="18"/>
  <c r="AT81" i="18"/>
  <c r="AT79" i="18"/>
  <c r="AT77" i="18"/>
  <c r="AT75" i="18"/>
  <c r="AT73" i="18"/>
  <c r="AT71" i="18"/>
  <c r="AT100" i="18"/>
  <c r="AT98" i="18"/>
  <c r="AT96" i="18"/>
  <c r="AT94" i="18"/>
  <c r="AT92" i="18"/>
  <c r="AT90" i="18"/>
  <c r="AT88" i="18"/>
  <c r="AT86" i="18"/>
  <c r="AT84" i="18"/>
  <c r="AT82" i="18"/>
  <c r="AT80" i="18"/>
  <c r="AT78" i="18"/>
  <c r="AT76" i="18"/>
  <c r="AT74" i="18"/>
  <c r="AT72" i="18"/>
  <c r="AX103" i="18"/>
  <c r="AX104" i="18"/>
  <c r="AX102" i="18"/>
  <c r="AX101" i="18"/>
  <c r="AX99" i="18"/>
  <c r="AX97" i="18"/>
  <c r="AX95" i="18"/>
  <c r="AX93" i="18"/>
  <c r="AX91" i="18"/>
  <c r="AX89" i="18"/>
  <c r="AX87" i="18"/>
  <c r="AX85" i="18"/>
  <c r="AX83" i="18"/>
  <c r="AX81" i="18"/>
  <c r="AX79" i="18"/>
  <c r="AX77" i="18"/>
  <c r="AX75" i="18"/>
  <c r="AX73" i="18"/>
  <c r="AX71" i="18"/>
  <c r="AX100" i="18"/>
  <c r="AX98" i="18"/>
  <c r="AX96" i="18"/>
  <c r="AX94" i="18"/>
  <c r="AX92" i="18"/>
  <c r="AX90" i="18"/>
  <c r="AX88" i="18"/>
  <c r="AX86" i="18"/>
  <c r="AX84" i="18"/>
  <c r="AX82" i="18"/>
  <c r="AX80" i="18"/>
  <c r="AX78" i="18"/>
  <c r="AX76" i="18"/>
  <c r="AX74" i="18"/>
  <c r="AX72" i="18"/>
  <c r="AY67" i="18"/>
  <c r="AW67" i="18"/>
  <c r="AU67" i="18"/>
  <c r="AS67" i="18"/>
  <c r="AQ67" i="18"/>
  <c r="AO67" i="18"/>
  <c r="AM67" i="18"/>
  <c r="AK67" i="18"/>
  <c r="AI67" i="18"/>
  <c r="AG67" i="18"/>
  <c r="AE67" i="18"/>
  <c r="AC67" i="18"/>
  <c r="AA67" i="18"/>
  <c r="Y67" i="18"/>
  <c r="W67" i="18"/>
  <c r="U67" i="18"/>
  <c r="S67" i="18"/>
  <c r="Q67" i="18"/>
  <c r="O67" i="18"/>
  <c r="M67" i="18"/>
  <c r="AZ67" i="18"/>
  <c r="AX67" i="18"/>
  <c r="AV67" i="18"/>
  <c r="AT67" i="18"/>
  <c r="AR67" i="18"/>
  <c r="AP67" i="18"/>
  <c r="AN67" i="18"/>
  <c r="AL67" i="18"/>
  <c r="AJ67" i="18"/>
  <c r="AH67" i="18"/>
  <c r="AF67" i="18"/>
  <c r="AD67" i="18"/>
  <c r="AB67" i="18"/>
  <c r="Z67" i="18"/>
  <c r="X67" i="18"/>
  <c r="V67" i="18"/>
  <c r="T67" i="18"/>
  <c r="R67" i="18"/>
  <c r="P67" i="18"/>
  <c r="N67" i="18"/>
  <c r="AY63" i="18"/>
  <c r="AW63" i="18"/>
  <c r="AU63" i="18"/>
  <c r="AS63" i="18"/>
  <c r="AQ63" i="18"/>
  <c r="AO63" i="18"/>
  <c r="AM63" i="18"/>
  <c r="AK63" i="18"/>
  <c r="AI63" i="18"/>
  <c r="AG63" i="18"/>
  <c r="AE63" i="18"/>
  <c r="AC63" i="18"/>
  <c r="AA63" i="18"/>
  <c r="Y63" i="18"/>
  <c r="W63" i="18"/>
  <c r="U63" i="18"/>
  <c r="S63" i="18"/>
  <c r="Q63" i="18"/>
  <c r="O63" i="18"/>
  <c r="M63" i="18"/>
  <c r="AZ63" i="18"/>
  <c r="AX63" i="18"/>
  <c r="AV63" i="18"/>
  <c r="AT63" i="18"/>
  <c r="AR63" i="18"/>
  <c r="AP63" i="18"/>
  <c r="AN63" i="18"/>
  <c r="AL63" i="18"/>
  <c r="AJ63" i="18"/>
  <c r="AH63" i="18"/>
  <c r="AF63" i="18"/>
  <c r="AD63" i="18"/>
  <c r="AB63" i="18"/>
  <c r="Z63" i="18"/>
  <c r="X63" i="18"/>
  <c r="V63" i="18"/>
  <c r="T63" i="18"/>
  <c r="R63" i="18"/>
  <c r="P63" i="18"/>
  <c r="N63" i="18"/>
  <c r="O289" i="18"/>
  <c r="O288" i="18"/>
  <c r="O287" i="18"/>
  <c r="O286" i="18"/>
  <c r="O285" i="18"/>
  <c r="O284" i="18"/>
  <c r="O283" i="18"/>
  <c r="O282" i="18"/>
  <c r="O281" i="18"/>
  <c r="O280" i="18"/>
  <c r="O279" i="18"/>
  <c r="O278" i="18"/>
  <c r="O277" i="18"/>
  <c r="O276" i="18"/>
  <c r="O275" i="18"/>
  <c r="O274" i="18"/>
  <c r="O273" i="18"/>
  <c r="O272" i="18"/>
  <c r="O270" i="18"/>
  <c r="O269" i="18"/>
  <c r="O268" i="18"/>
  <c r="O267" i="18"/>
  <c r="O266" i="18"/>
  <c r="O265" i="18"/>
  <c r="O264" i="18"/>
  <c r="O263" i="18"/>
  <c r="O262" i="18"/>
  <c r="O261" i="18"/>
  <c r="O260" i="18"/>
  <c r="O259" i="18"/>
  <c r="O258" i="18"/>
  <c r="O257" i="18"/>
  <c r="O256" i="18"/>
  <c r="O271" i="18"/>
  <c r="S289" i="18"/>
  <c r="S288" i="18"/>
  <c r="S287" i="18"/>
  <c r="S286" i="18"/>
  <c r="S285" i="18"/>
  <c r="S284" i="18"/>
  <c r="S283" i="18"/>
  <c r="S282" i="18"/>
  <c r="S281" i="18"/>
  <c r="S280" i="18"/>
  <c r="S279" i="18"/>
  <c r="S278" i="18"/>
  <c r="S277" i="18"/>
  <c r="S276" i="18"/>
  <c r="S275" i="18"/>
  <c r="S274" i="18"/>
  <c r="S273" i="18"/>
  <c r="S272" i="18"/>
  <c r="S270" i="18"/>
  <c r="S269" i="18"/>
  <c r="S268" i="18"/>
  <c r="S267" i="18"/>
  <c r="S266" i="18"/>
  <c r="S265" i="18"/>
  <c r="S264" i="18"/>
  <c r="S263" i="18"/>
  <c r="S262" i="18"/>
  <c r="S261" i="18"/>
  <c r="S260" i="18"/>
  <c r="S259" i="18"/>
  <c r="S258" i="18"/>
  <c r="S257" i="18"/>
  <c r="S256" i="18"/>
  <c r="S271" i="18"/>
  <c r="W289" i="18"/>
  <c r="W288" i="18"/>
  <c r="W287" i="18"/>
  <c r="W286" i="18"/>
  <c r="W285" i="18"/>
  <c r="W284" i="18"/>
  <c r="W283" i="18"/>
  <c r="W282" i="18"/>
  <c r="W281" i="18"/>
  <c r="W280" i="18"/>
  <c r="W279" i="18"/>
  <c r="W278" i="18"/>
  <c r="W277" i="18"/>
  <c r="W276" i="18"/>
  <c r="W275" i="18"/>
  <c r="W274" i="18"/>
  <c r="W273" i="18"/>
  <c r="W272" i="18"/>
  <c r="W270" i="18"/>
  <c r="W269" i="18"/>
  <c r="W268" i="18"/>
  <c r="W267" i="18"/>
  <c r="W266" i="18"/>
  <c r="W265" i="18"/>
  <c r="W264" i="18"/>
  <c r="W263" i="18"/>
  <c r="W262" i="18"/>
  <c r="W261" i="18"/>
  <c r="W260" i="18"/>
  <c r="W259" i="18"/>
  <c r="W258" i="18"/>
  <c r="W257" i="18"/>
  <c r="W256" i="18"/>
  <c r="W271" i="18"/>
  <c r="AA289" i="18"/>
  <c r="AA288" i="18"/>
  <c r="AA287" i="18"/>
  <c r="AA286" i="18"/>
  <c r="AA285" i="18"/>
  <c r="AA284" i="18"/>
  <c r="AA283" i="18"/>
  <c r="AA282" i="18"/>
  <c r="AA281" i="18"/>
  <c r="AA280" i="18"/>
  <c r="AA279" i="18"/>
  <c r="AA278" i="18"/>
  <c r="AA277" i="18"/>
  <c r="AA276" i="18"/>
  <c r="AA275" i="18"/>
  <c r="AA274" i="18"/>
  <c r="AA273" i="18"/>
  <c r="AA272" i="18"/>
  <c r="AA270" i="18"/>
  <c r="AA269" i="18"/>
  <c r="AA268" i="18"/>
  <c r="AA267" i="18"/>
  <c r="AA266" i="18"/>
  <c r="AA265" i="18"/>
  <c r="AA264" i="18"/>
  <c r="AA263" i="18"/>
  <c r="AA262" i="18"/>
  <c r="AA261" i="18"/>
  <c r="AA260" i="18"/>
  <c r="AA259" i="18"/>
  <c r="AA258" i="18"/>
  <c r="AA257" i="18"/>
  <c r="AA256" i="18"/>
  <c r="AA271" i="18"/>
  <c r="AE289" i="18"/>
  <c r="AE288" i="18"/>
  <c r="AE287" i="18"/>
  <c r="AE286" i="18"/>
  <c r="AE285" i="18"/>
  <c r="AE284" i="18"/>
  <c r="AE283" i="18"/>
  <c r="AE282" i="18"/>
  <c r="AE281" i="18"/>
  <c r="AE280" i="18"/>
  <c r="AE279" i="18"/>
  <c r="AE278" i="18"/>
  <c r="AE277" i="18"/>
  <c r="AE276" i="18"/>
  <c r="AE275" i="18"/>
  <c r="AE274" i="18"/>
  <c r="AE273" i="18"/>
  <c r="AE272" i="18"/>
  <c r="AE270" i="18"/>
  <c r="AE269" i="18"/>
  <c r="AE268" i="18"/>
  <c r="AE267" i="18"/>
  <c r="AE266" i="18"/>
  <c r="AE265" i="18"/>
  <c r="AE264" i="18"/>
  <c r="AE263" i="18"/>
  <c r="AE262" i="18"/>
  <c r="AE261" i="18"/>
  <c r="AE260" i="18"/>
  <c r="AE259" i="18"/>
  <c r="AE258" i="18"/>
  <c r="AE257" i="18"/>
  <c r="AE256" i="18"/>
  <c r="AE271" i="18"/>
  <c r="AI289" i="18"/>
  <c r="AI288" i="18"/>
  <c r="AI287" i="18"/>
  <c r="AI286" i="18"/>
  <c r="AI285" i="18"/>
  <c r="AI284" i="18"/>
  <c r="AI283" i="18"/>
  <c r="AI282" i="18"/>
  <c r="AI281" i="18"/>
  <c r="AI280" i="18"/>
  <c r="AI279" i="18"/>
  <c r="AI278" i="18"/>
  <c r="AI277" i="18"/>
  <c r="AI276" i="18"/>
  <c r="AI275" i="18"/>
  <c r="AI274" i="18"/>
  <c r="AI273" i="18"/>
  <c r="AI272" i="18"/>
  <c r="AI270" i="18"/>
  <c r="AI269" i="18"/>
  <c r="AI268" i="18"/>
  <c r="AI267" i="18"/>
  <c r="AI266" i="18"/>
  <c r="AI265" i="18"/>
  <c r="AI264" i="18"/>
  <c r="AI263" i="18"/>
  <c r="AI262" i="18"/>
  <c r="AI261" i="18"/>
  <c r="AI260" i="18"/>
  <c r="AI259" i="18"/>
  <c r="AI258" i="18"/>
  <c r="AI257" i="18"/>
  <c r="AI256" i="18"/>
  <c r="AI271" i="18"/>
  <c r="AM289" i="18"/>
  <c r="AM288" i="18"/>
  <c r="AM287" i="18"/>
  <c r="AM286" i="18"/>
  <c r="AM285" i="18"/>
  <c r="AM284" i="18"/>
  <c r="AM283" i="18"/>
  <c r="AM282" i="18"/>
  <c r="AM281" i="18"/>
  <c r="AM280" i="18"/>
  <c r="AM279" i="18"/>
  <c r="AM278" i="18"/>
  <c r="AM277" i="18"/>
  <c r="AM276" i="18"/>
  <c r="AM275" i="18"/>
  <c r="AM274" i="18"/>
  <c r="AM273" i="18"/>
  <c r="AM272" i="18"/>
  <c r="AM270" i="18"/>
  <c r="AM269" i="18"/>
  <c r="AM268" i="18"/>
  <c r="AM267" i="18"/>
  <c r="AM266" i="18"/>
  <c r="AM265" i="18"/>
  <c r="AM264" i="18"/>
  <c r="AM263" i="18"/>
  <c r="AM262" i="18"/>
  <c r="AM261" i="18"/>
  <c r="AM260" i="18"/>
  <c r="AM259" i="18"/>
  <c r="AM258" i="18"/>
  <c r="AM257" i="18"/>
  <c r="AM256" i="18"/>
  <c r="AM271" i="18"/>
  <c r="AQ289" i="18"/>
  <c r="AQ288" i="18"/>
  <c r="AQ287" i="18"/>
  <c r="AQ286" i="18"/>
  <c r="AQ285" i="18"/>
  <c r="AQ284" i="18"/>
  <c r="AQ283" i="18"/>
  <c r="AQ282" i="18"/>
  <c r="AQ281" i="18"/>
  <c r="AQ280" i="18"/>
  <c r="AQ279" i="18"/>
  <c r="AQ278" i="18"/>
  <c r="AQ277" i="18"/>
  <c r="AQ276" i="18"/>
  <c r="AQ275" i="18"/>
  <c r="AQ274" i="18"/>
  <c r="AQ273" i="18"/>
  <c r="AQ272" i="18"/>
  <c r="AQ271" i="18"/>
  <c r="AQ270" i="18"/>
  <c r="AQ269" i="18"/>
  <c r="AQ268" i="18"/>
  <c r="AQ267" i="18"/>
  <c r="AQ266" i="18"/>
  <c r="AQ265" i="18"/>
  <c r="AQ264" i="18"/>
  <c r="AQ263" i="18"/>
  <c r="AQ262" i="18"/>
  <c r="AQ261" i="18"/>
  <c r="AQ260" i="18"/>
  <c r="AQ259" i="18"/>
  <c r="AQ258" i="18"/>
  <c r="AQ257" i="18"/>
  <c r="AQ256" i="18"/>
  <c r="AU289" i="18"/>
  <c r="AU288" i="18"/>
  <c r="AU287" i="18"/>
  <c r="AU286" i="18"/>
  <c r="AU285" i="18"/>
  <c r="AU284" i="18"/>
  <c r="AU283" i="18"/>
  <c r="AU282" i="18"/>
  <c r="AU281" i="18"/>
  <c r="AU280" i="18"/>
  <c r="AU279" i="18"/>
  <c r="AU278" i="18"/>
  <c r="AU277" i="18"/>
  <c r="AU276" i="18"/>
  <c r="AU275" i="18"/>
  <c r="AU274" i="18"/>
  <c r="AU273" i="18"/>
  <c r="AU272" i="18"/>
  <c r="AU271" i="18"/>
  <c r="AU270" i="18"/>
  <c r="AU269" i="18"/>
  <c r="AU268" i="18"/>
  <c r="AU267" i="18"/>
  <c r="AU266" i="18"/>
  <c r="AU265" i="18"/>
  <c r="AU264" i="18"/>
  <c r="AU263" i="18"/>
  <c r="AU262" i="18"/>
  <c r="AU261" i="18"/>
  <c r="AU260" i="18"/>
  <c r="AU259" i="18"/>
  <c r="AU258" i="18"/>
  <c r="AU257" i="18"/>
  <c r="AU256" i="18"/>
  <c r="AY289" i="18"/>
  <c r="AY288" i="18"/>
  <c r="AY287" i="18"/>
  <c r="AY286" i="18"/>
  <c r="AY285" i="18"/>
  <c r="AY284" i="18"/>
  <c r="AY283" i="18"/>
  <c r="AY282" i="18"/>
  <c r="AY281" i="18"/>
  <c r="AY280" i="18"/>
  <c r="AY279" i="18"/>
  <c r="AY278" i="18"/>
  <c r="AY277" i="18"/>
  <c r="AY276" i="18"/>
  <c r="AY275" i="18"/>
  <c r="AY274" i="18"/>
  <c r="AY273" i="18"/>
  <c r="AY272" i="18"/>
  <c r="AY271" i="18"/>
  <c r="AY270" i="18"/>
  <c r="AY269" i="18"/>
  <c r="AY268" i="18"/>
  <c r="AY267" i="18"/>
  <c r="AY266" i="18"/>
  <c r="AY265" i="18"/>
  <c r="AY264" i="18"/>
  <c r="AY263" i="18"/>
  <c r="AY262" i="18"/>
  <c r="AY261" i="18"/>
  <c r="AY260" i="18"/>
  <c r="AY259" i="18"/>
  <c r="AY258" i="18"/>
  <c r="AY257" i="18"/>
  <c r="AY256" i="18"/>
  <c r="P289" i="18"/>
  <c r="P288" i="18"/>
  <c r="P287" i="18"/>
  <c r="P286" i="18"/>
  <c r="P285" i="18"/>
  <c r="P284" i="18"/>
  <c r="P283" i="18"/>
  <c r="P282" i="18"/>
  <c r="P281" i="18"/>
  <c r="P280" i="18"/>
  <c r="P279" i="18"/>
  <c r="P278" i="18"/>
  <c r="P277" i="18"/>
  <c r="P276" i="18"/>
  <c r="P275" i="18"/>
  <c r="P274" i="18"/>
  <c r="P273" i="18"/>
  <c r="P272" i="18"/>
  <c r="P271" i="18"/>
  <c r="P270" i="18"/>
  <c r="P269" i="18"/>
  <c r="P268" i="18"/>
  <c r="P267" i="18"/>
  <c r="P266" i="18"/>
  <c r="P265" i="18"/>
  <c r="P264" i="18"/>
  <c r="P263" i="18"/>
  <c r="P262" i="18"/>
  <c r="P261" i="18"/>
  <c r="P260" i="18"/>
  <c r="P259" i="18"/>
  <c r="P258" i="18"/>
  <c r="P257" i="18"/>
  <c r="P256" i="18"/>
  <c r="T289" i="18"/>
  <c r="T288" i="18"/>
  <c r="T287" i="18"/>
  <c r="T286" i="18"/>
  <c r="T285" i="18"/>
  <c r="T284" i="18"/>
  <c r="T283" i="18"/>
  <c r="T282" i="18"/>
  <c r="T281" i="18"/>
  <c r="T280" i="18"/>
  <c r="T279" i="18"/>
  <c r="T278" i="18"/>
  <c r="T277" i="18"/>
  <c r="T276" i="18"/>
  <c r="T275" i="18"/>
  <c r="T274" i="18"/>
  <c r="T273" i="18"/>
  <c r="T272" i="18"/>
  <c r="T271" i="18"/>
  <c r="T270" i="18"/>
  <c r="T269" i="18"/>
  <c r="T268" i="18"/>
  <c r="T267" i="18"/>
  <c r="T266" i="18"/>
  <c r="T265" i="18"/>
  <c r="T264" i="18"/>
  <c r="T263" i="18"/>
  <c r="T262" i="18"/>
  <c r="T261" i="18"/>
  <c r="T260" i="18"/>
  <c r="T259" i="18"/>
  <c r="T258" i="18"/>
  <c r="T257" i="18"/>
  <c r="T256" i="18"/>
  <c r="X289" i="18"/>
  <c r="X288" i="18"/>
  <c r="X287" i="18"/>
  <c r="X286" i="18"/>
  <c r="X285" i="18"/>
  <c r="X284" i="18"/>
  <c r="X283" i="18"/>
  <c r="X282" i="18"/>
  <c r="X281" i="18"/>
  <c r="X280" i="18"/>
  <c r="X279" i="18"/>
  <c r="X278" i="18"/>
  <c r="X277" i="18"/>
  <c r="X276" i="18"/>
  <c r="X275" i="18"/>
  <c r="X274" i="18"/>
  <c r="X273" i="18"/>
  <c r="X272" i="18"/>
  <c r="X271" i="18"/>
  <c r="X270" i="18"/>
  <c r="X269" i="18"/>
  <c r="X268" i="18"/>
  <c r="X267" i="18"/>
  <c r="X266" i="18"/>
  <c r="X265" i="18"/>
  <c r="X264" i="18"/>
  <c r="X263" i="18"/>
  <c r="X262" i="18"/>
  <c r="X261" i="18"/>
  <c r="X260" i="18"/>
  <c r="X259" i="18"/>
  <c r="X258" i="18"/>
  <c r="X257" i="18"/>
  <c r="X256" i="18"/>
  <c r="AB289" i="18"/>
  <c r="AB288" i="18"/>
  <c r="AB287" i="18"/>
  <c r="AB286" i="18"/>
  <c r="AB285" i="18"/>
  <c r="AB284" i="18"/>
  <c r="AB283" i="18"/>
  <c r="AB282" i="18"/>
  <c r="AB281" i="18"/>
  <c r="AB280" i="18"/>
  <c r="AB279" i="18"/>
  <c r="AB278" i="18"/>
  <c r="AB277" i="18"/>
  <c r="AB276" i="18"/>
  <c r="AB275" i="18"/>
  <c r="AB274" i="18"/>
  <c r="AB273" i="18"/>
  <c r="AB272" i="18"/>
  <c r="AB271" i="18"/>
  <c r="AB270" i="18"/>
  <c r="AB269" i="18"/>
  <c r="AB268" i="18"/>
  <c r="AB267" i="18"/>
  <c r="AB266" i="18"/>
  <c r="AB265" i="18"/>
  <c r="AB264" i="18"/>
  <c r="AB263" i="18"/>
  <c r="AB262" i="18"/>
  <c r="AB261" i="18"/>
  <c r="AB260" i="18"/>
  <c r="AB259" i="18"/>
  <c r="AB258" i="18"/>
  <c r="AB257" i="18"/>
  <c r="AB256" i="18"/>
  <c r="AF289" i="18"/>
  <c r="AF288" i="18"/>
  <c r="AF287" i="18"/>
  <c r="AF286" i="18"/>
  <c r="AF285" i="18"/>
  <c r="AF284" i="18"/>
  <c r="AF283" i="18"/>
  <c r="AF282" i="18"/>
  <c r="AF281" i="18"/>
  <c r="AF280" i="18"/>
  <c r="AF279" i="18"/>
  <c r="AF278" i="18"/>
  <c r="AF277" i="18"/>
  <c r="AF276" i="18"/>
  <c r="AF275" i="18"/>
  <c r="AF274" i="18"/>
  <c r="AF273" i="18"/>
  <c r="AF272" i="18"/>
  <c r="AF271" i="18"/>
  <c r="AF270" i="18"/>
  <c r="AF269" i="18"/>
  <c r="AF268" i="18"/>
  <c r="AF267" i="18"/>
  <c r="AF266" i="18"/>
  <c r="AF265" i="18"/>
  <c r="AF264" i="18"/>
  <c r="AF263" i="18"/>
  <c r="AF262" i="18"/>
  <c r="AF261" i="18"/>
  <c r="AF260" i="18"/>
  <c r="AF259" i="18"/>
  <c r="AF258" i="18"/>
  <c r="AF257" i="18"/>
  <c r="AF256" i="18"/>
  <c r="AJ289" i="18"/>
  <c r="AJ288" i="18"/>
  <c r="AJ287" i="18"/>
  <c r="AJ286" i="18"/>
  <c r="AJ285" i="18"/>
  <c r="AJ284" i="18"/>
  <c r="AJ283" i="18"/>
  <c r="AJ282" i="18"/>
  <c r="AJ281" i="18"/>
  <c r="AJ280" i="18"/>
  <c r="AJ279" i="18"/>
  <c r="AJ278" i="18"/>
  <c r="AJ277" i="18"/>
  <c r="AJ276" i="18"/>
  <c r="AJ275" i="18"/>
  <c r="AJ274" i="18"/>
  <c r="AJ273" i="18"/>
  <c r="AJ272" i="18"/>
  <c r="AJ271" i="18"/>
  <c r="AJ270" i="18"/>
  <c r="AJ269" i="18"/>
  <c r="AJ268" i="18"/>
  <c r="AJ267" i="18"/>
  <c r="AJ266" i="18"/>
  <c r="AJ265" i="18"/>
  <c r="AJ264" i="18"/>
  <c r="AJ263" i="18"/>
  <c r="AJ262" i="18"/>
  <c r="AJ261" i="18"/>
  <c r="AJ260" i="18"/>
  <c r="AJ259" i="18"/>
  <c r="AJ258" i="18"/>
  <c r="AJ257" i="18"/>
  <c r="AJ256" i="18"/>
  <c r="AN289" i="18"/>
  <c r="AN288" i="18"/>
  <c r="AN287" i="18"/>
  <c r="AN286" i="18"/>
  <c r="AN285" i="18"/>
  <c r="AN284" i="18"/>
  <c r="AN283" i="18"/>
  <c r="AN282" i="18"/>
  <c r="AN281" i="18"/>
  <c r="AN280" i="18"/>
  <c r="AN279" i="18"/>
  <c r="AN278" i="18"/>
  <c r="AN277" i="18"/>
  <c r="AN276" i="18"/>
  <c r="AN275" i="18"/>
  <c r="AN274" i="18"/>
  <c r="AN273" i="18"/>
  <c r="AN272" i="18"/>
  <c r="AN271" i="18"/>
  <c r="AN270" i="18"/>
  <c r="AN269" i="18"/>
  <c r="AN268" i="18"/>
  <c r="AN267" i="18"/>
  <c r="AN266" i="18"/>
  <c r="AN265" i="18"/>
  <c r="AN264" i="18"/>
  <c r="AN263" i="18"/>
  <c r="AN262" i="18"/>
  <c r="AN261" i="18"/>
  <c r="AN260" i="18"/>
  <c r="AN259" i="18"/>
  <c r="AN258" i="18"/>
  <c r="AN257" i="18"/>
  <c r="AN256" i="18"/>
  <c r="AR289" i="18"/>
  <c r="AR288" i="18"/>
  <c r="AR287" i="18"/>
  <c r="AR286" i="18"/>
  <c r="AR285" i="18"/>
  <c r="AR284" i="18"/>
  <c r="AR283" i="18"/>
  <c r="AR282" i="18"/>
  <c r="AR281" i="18"/>
  <c r="AR280" i="18"/>
  <c r="AR279" i="18"/>
  <c r="AR278" i="18"/>
  <c r="AR277" i="18"/>
  <c r="AR276" i="18"/>
  <c r="AR275" i="18"/>
  <c r="AR274" i="18"/>
  <c r="AR273" i="18"/>
  <c r="AR272" i="18"/>
  <c r="AR271" i="18"/>
  <c r="AR270" i="18"/>
  <c r="AR269" i="18"/>
  <c r="AR268" i="18"/>
  <c r="AR267" i="18"/>
  <c r="AR266" i="18"/>
  <c r="AR265" i="18"/>
  <c r="AR264" i="18"/>
  <c r="AR263" i="18"/>
  <c r="AR262" i="18"/>
  <c r="AR261" i="18"/>
  <c r="AR260" i="18"/>
  <c r="AR259" i="18"/>
  <c r="AR258" i="18"/>
  <c r="AR257" i="18"/>
  <c r="AR256" i="18"/>
  <c r="AV289" i="18"/>
  <c r="AV288" i="18"/>
  <c r="AV287" i="18"/>
  <c r="AV286" i="18"/>
  <c r="AV285" i="18"/>
  <c r="AV284" i="18"/>
  <c r="AV283" i="18"/>
  <c r="AV282" i="18"/>
  <c r="AV281" i="18"/>
  <c r="AV280" i="18"/>
  <c r="AV279" i="18"/>
  <c r="AV278" i="18"/>
  <c r="AV277" i="18"/>
  <c r="AV276" i="18"/>
  <c r="AV275" i="18"/>
  <c r="AV274" i="18"/>
  <c r="AV273" i="18"/>
  <c r="AV272" i="18"/>
  <c r="AV271" i="18"/>
  <c r="AV270" i="18"/>
  <c r="AV269" i="18"/>
  <c r="AV268" i="18"/>
  <c r="AV267" i="18"/>
  <c r="AV266" i="18"/>
  <c r="AV265" i="18"/>
  <c r="AV264" i="18"/>
  <c r="AV263" i="18"/>
  <c r="AV262" i="18"/>
  <c r="AV261" i="18"/>
  <c r="AV260" i="18"/>
  <c r="AV259" i="18"/>
  <c r="AV258" i="18"/>
  <c r="AV257" i="18"/>
  <c r="AV256" i="18"/>
  <c r="AZ289" i="18"/>
  <c r="AZ288" i="18"/>
  <c r="AZ287" i="18"/>
  <c r="AZ286" i="18"/>
  <c r="AZ285" i="18"/>
  <c r="AZ284" i="18"/>
  <c r="AZ283" i="18"/>
  <c r="AZ282" i="18"/>
  <c r="AZ281" i="18"/>
  <c r="AZ280" i="18"/>
  <c r="AZ279" i="18"/>
  <c r="AZ278" i="18"/>
  <c r="AZ277" i="18"/>
  <c r="AZ276" i="18"/>
  <c r="AZ275" i="18"/>
  <c r="AZ274" i="18"/>
  <c r="AZ273" i="18"/>
  <c r="AZ272" i="18"/>
  <c r="AZ271" i="18"/>
  <c r="AZ270" i="18"/>
  <c r="AZ269" i="18"/>
  <c r="AZ268" i="18"/>
  <c r="AZ267" i="18"/>
  <c r="AZ266" i="18"/>
  <c r="AZ265" i="18"/>
  <c r="AZ264" i="18"/>
  <c r="AZ263" i="18"/>
  <c r="AZ262" i="18"/>
  <c r="AZ261" i="18"/>
  <c r="AZ260" i="18"/>
  <c r="AZ259" i="18"/>
  <c r="AZ258" i="18"/>
  <c r="AZ257" i="18"/>
  <c r="AZ256" i="18"/>
  <c r="M178" i="18"/>
  <c r="M177" i="18"/>
  <c r="M176" i="18"/>
  <c r="M175" i="18"/>
  <c r="M174" i="18"/>
  <c r="M173" i="18"/>
  <c r="M172" i="18"/>
  <c r="M171" i="18"/>
  <c r="M170" i="18"/>
  <c r="M169" i="18"/>
  <c r="M168" i="18"/>
  <c r="M166" i="18"/>
  <c r="M165" i="18"/>
  <c r="M164" i="18"/>
  <c r="M163" i="18"/>
  <c r="M162" i="18"/>
  <c r="M161" i="18"/>
  <c r="M160" i="18"/>
  <c r="M159" i="18"/>
  <c r="M158" i="18"/>
  <c r="M157" i="18"/>
  <c r="M156" i="18"/>
  <c r="M155" i="18"/>
  <c r="M154" i="18"/>
  <c r="M153" i="18"/>
  <c r="M152" i="18"/>
  <c r="M151" i="18"/>
  <c r="M150" i="18"/>
  <c r="M149" i="18"/>
  <c r="M148" i="18"/>
  <c r="M147" i="18"/>
  <c r="M146" i="18"/>
  <c r="M145" i="18"/>
  <c r="M167" i="18"/>
  <c r="J62" i="18"/>
  <c r="Q178" i="18"/>
  <c r="Q177" i="18"/>
  <c r="Q176" i="18"/>
  <c r="Q175" i="18"/>
  <c r="Q174" i="18"/>
  <c r="Q173" i="18"/>
  <c r="Q172" i="18"/>
  <c r="Q171" i="18"/>
  <c r="Q170" i="18"/>
  <c r="Q169" i="18"/>
  <c r="Q168" i="18"/>
  <c r="Q166" i="18"/>
  <c r="Q165" i="18"/>
  <c r="Q164" i="18"/>
  <c r="Q163" i="18"/>
  <c r="Q162" i="18"/>
  <c r="Q161" i="18"/>
  <c r="Q160" i="18"/>
  <c r="Q159" i="18"/>
  <c r="Q158" i="18"/>
  <c r="Q157" i="18"/>
  <c r="Q156" i="18"/>
  <c r="Q155" i="18"/>
  <c r="Q154" i="18"/>
  <c r="Q153" i="18"/>
  <c r="Q152" i="18"/>
  <c r="Q151" i="18"/>
  <c r="Q150" i="18"/>
  <c r="Q149" i="18"/>
  <c r="Q148" i="18"/>
  <c r="Q147" i="18"/>
  <c r="Q146" i="18"/>
  <c r="Q145" i="18"/>
  <c r="Q167" i="18"/>
  <c r="U178" i="18"/>
  <c r="U177" i="18"/>
  <c r="U176" i="18"/>
  <c r="U175" i="18"/>
  <c r="U174" i="18"/>
  <c r="U173" i="18"/>
  <c r="U172" i="18"/>
  <c r="U171" i="18"/>
  <c r="U170" i="18"/>
  <c r="U169" i="18"/>
  <c r="U168" i="18"/>
  <c r="U166" i="18"/>
  <c r="U165" i="18"/>
  <c r="U164" i="18"/>
  <c r="U163" i="18"/>
  <c r="U162" i="18"/>
  <c r="U161" i="18"/>
  <c r="U160" i="18"/>
  <c r="U159" i="18"/>
  <c r="U158" i="18"/>
  <c r="U157" i="18"/>
  <c r="U156" i="18"/>
  <c r="U155" i="18"/>
  <c r="U154" i="18"/>
  <c r="U153" i="18"/>
  <c r="U152" i="18"/>
  <c r="U151" i="18"/>
  <c r="U150" i="18"/>
  <c r="U149" i="18"/>
  <c r="U148" i="18"/>
  <c r="U147" i="18"/>
  <c r="U146" i="18"/>
  <c r="U145" i="18"/>
  <c r="U167" i="18"/>
  <c r="Y178" i="18"/>
  <c r="Y177" i="18"/>
  <c r="Y176" i="18"/>
  <c r="Y175" i="18"/>
  <c r="Y174" i="18"/>
  <c r="Y173" i="18"/>
  <c r="Y172" i="18"/>
  <c r="Y171" i="18"/>
  <c r="Y170" i="18"/>
  <c r="Y169" i="18"/>
  <c r="Y168" i="18"/>
  <c r="Y166" i="18"/>
  <c r="Y165" i="18"/>
  <c r="Y164" i="18"/>
  <c r="Y163" i="18"/>
  <c r="Y162" i="18"/>
  <c r="Y161" i="18"/>
  <c r="Y160" i="18"/>
  <c r="Y159" i="18"/>
  <c r="Y158" i="18"/>
  <c r="Y157" i="18"/>
  <c r="Y156" i="18"/>
  <c r="Y155" i="18"/>
  <c r="Y154" i="18"/>
  <c r="Y153" i="18"/>
  <c r="Y152" i="18"/>
  <c r="Y151" i="18"/>
  <c r="Y150" i="18"/>
  <c r="Y149" i="18"/>
  <c r="Y148" i="18"/>
  <c r="Y147" i="18"/>
  <c r="Y146" i="18"/>
  <c r="Y145" i="18"/>
  <c r="Y167" i="18"/>
  <c r="AC178" i="18"/>
  <c r="AC177" i="18"/>
  <c r="AC176" i="18"/>
  <c r="AC175" i="18"/>
  <c r="AC174" i="18"/>
  <c r="AC173" i="18"/>
  <c r="AC172" i="18"/>
  <c r="AC171" i="18"/>
  <c r="AC170" i="18"/>
  <c r="AC169" i="18"/>
  <c r="AC168" i="18"/>
  <c r="AC166" i="18"/>
  <c r="AC165" i="18"/>
  <c r="AC164" i="18"/>
  <c r="AC163" i="18"/>
  <c r="AC162" i="18"/>
  <c r="AC161" i="18"/>
  <c r="AC160" i="18"/>
  <c r="AC159" i="18"/>
  <c r="AC158" i="18"/>
  <c r="AC157" i="18"/>
  <c r="AC156" i="18"/>
  <c r="AC155" i="18"/>
  <c r="AC154" i="18"/>
  <c r="AC153" i="18"/>
  <c r="AC152" i="18"/>
  <c r="AC151" i="18"/>
  <c r="AC150" i="18"/>
  <c r="AC149" i="18"/>
  <c r="AC148" i="18"/>
  <c r="AC147" i="18"/>
  <c r="AC146" i="18"/>
  <c r="AC145" i="18"/>
  <c r="AC167" i="18"/>
  <c r="AG178" i="18"/>
  <c r="AG177" i="18"/>
  <c r="AG176" i="18"/>
  <c r="AG175" i="18"/>
  <c r="AG174" i="18"/>
  <c r="AG173" i="18"/>
  <c r="AG172" i="18"/>
  <c r="AG171" i="18"/>
  <c r="AG170" i="18"/>
  <c r="AG169" i="18"/>
  <c r="AG168" i="18"/>
  <c r="AG166" i="18"/>
  <c r="AG165" i="18"/>
  <c r="AG164" i="18"/>
  <c r="AG163" i="18"/>
  <c r="AG162" i="18"/>
  <c r="AG161" i="18"/>
  <c r="AG160" i="18"/>
  <c r="AG159" i="18"/>
  <c r="AG158" i="18"/>
  <c r="AG157" i="18"/>
  <c r="AG156" i="18"/>
  <c r="AG155" i="18"/>
  <c r="AG154" i="18"/>
  <c r="AG153" i="18"/>
  <c r="AG152" i="18"/>
  <c r="AG151" i="18"/>
  <c r="AG150" i="18"/>
  <c r="AG149" i="18"/>
  <c r="AG148" i="18"/>
  <c r="AG147" i="18"/>
  <c r="AG146" i="18"/>
  <c r="AG145" i="18"/>
  <c r="AG167" i="18"/>
  <c r="AK178" i="18"/>
  <c r="AK177" i="18"/>
  <c r="AK176" i="18"/>
  <c r="AK175" i="18"/>
  <c r="AK174" i="18"/>
  <c r="AK173" i="18"/>
  <c r="AK172" i="18"/>
  <c r="AK171" i="18"/>
  <c r="AK170" i="18"/>
  <c r="AK169" i="18"/>
  <c r="AK168" i="18"/>
  <c r="AK167" i="18"/>
  <c r="AK166" i="18"/>
  <c r="AK165" i="18"/>
  <c r="AK164" i="18"/>
  <c r="AK163" i="18"/>
  <c r="AK162" i="18"/>
  <c r="AK161" i="18"/>
  <c r="AK160" i="18"/>
  <c r="AK159" i="18"/>
  <c r="AK158" i="18"/>
  <c r="AK157" i="18"/>
  <c r="AK156" i="18"/>
  <c r="AK155" i="18"/>
  <c r="AK154" i="18"/>
  <c r="AK153" i="18"/>
  <c r="AK152" i="18"/>
  <c r="AK151" i="18"/>
  <c r="AK150" i="18"/>
  <c r="AK149" i="18"/>
  <c r="AK148" i="18"/>
  <c r="AK147" i="18"/>
  <c r="AK146" i="18"/>
  <c r="AK145" i="18"/>
  <c r="AO178" i="18"/>
  <c r="AO177" i="18"/>
  <c r="AO176" i="18"/>
  <c r="AO175" i="18"/>
  <c r="AO174" i="18"/>
  <c r="AO173" i="18"/>
  <c r="AO172" i="18"/>
  <c r="AO171" i="18"/>
  <c r="AO170" i="18"/>
  <c r="AO169" i="18"/>
  <c r="AO168" i="18"/>
  <c r="AO167" i="18"/>
  <c r="AO166" i="18"/>
  <c r="AO165" i="18"/>
  <c r="AO164" i="18"/>
  <c r="AO163" i="18"/>
  <c r="AO162" i="18"/>
  <c r="AO161" i="18"/>
  <c r="AO160" i="18"/>
  <c r="AO159" i="18"/>
  <c r="AO158" i="18"/>
  <c r="AO157" i="18"/>
  <c r="AO156" i="18"/>
  <c r="AO155" i="18"/>
  <c r="AO154" i="18"/>
  <c r="AO153" i="18"/>
  <c r="AO152" i="18"/>
  <c r="AO151" i="18"/>
  <c r="AO150" i="18"/>
  <c r="AO149" i="18"/>
  <c r="AO148" i="18"/>
  <c r="AO147" i="18"/>
  <c r="AO146" i="18"/>
  <c r="AO145" i="18"/>
  <c r="AS178" i="18"/>
  <c r="AS177" i="18"/>
  <c r="AS176" i="18"/>
  <c r="AS175" i="18"/>
  <c r="AS174" i="18"/>
  <c r="AS173" i="18"/>
  <c r="AS172" i="18"/>
  <c r="AS171" i="18"/>
  <c r="AS170" i="18"/>
  <c r="AS169" i="18"/>
  <c r="AS168" i="18"/>
  <c r="AS167" i="18"/>
  <c r="AS165" i="18"/>
  <c r="AS164" i="18"/>
  <c r="AS163" i="18"/>
  <c r="AS162" i="18"/>
  <c r="AS161" i="18"/>
  <c r="AS160" i="18"/>
  <c r="AS159" i="18"/>
  <c r="AS158" i="18"/>
  <c r="AS157" i="18"/>
  <c r="AS156" i="18"/>
  <c r="AS155" i="18"/>
  <c r="AS154" i="18"/>
  <c r="AS153" i="18"/>
  <c r="AS152" i="18"/>
  <c r="AS151" i="18"/>
  <c r="AS150" i="18"/>
  <c r="AS149" i="18"/>
  <c r="AS148" i="18"/>
  <c r="AS147" i="18"/>
  <c r="AS146" i="18"/>
  <c r="AS145" i="18"/>
  <c r="AS166" i="18"/>
  <c r="AW178" i="18"/>
  <c r="AW177" i="18"/>
  <c r="AW176" i="18"/>
  <c r="AW175" i="18"/>
  <c r="AW174" i="18"/>
  <c r="AW173" i="18"/>
  <c r="AW172" i="18"/>
  <c r="AW171" i="18"/>
  <c r="AW170" i="18"/>
  <c r="AW169" i="18"/>
  <c r="AW168" i="18"/>
  <c r="AW167" i="18"/>
  <c r="AW165" i="18"/>
  <c r="AW164" i="18"/>
  <c r="AW163" i="18"/>
  <c r="AW162" i="18"/>
  <c r="AW161" i="18"/>
  <c r="AW160" i="18"/>
  <c r="AW159" i="18"/>
  <c r="AW158" i="18"/>
  <c r="AW157" i="18"/>
  <c r="AW156" i="18"/>
  <c r="AW155" i="18"/>
  <c r="AW154" i="18"/>
  <c r="AW153" i="18"/>
  <c r="AW152" i="18"/>
  <c r="AW151" i="18"/>
  <c r="AW150" i="18"/>
  <c r="AW149" i="18"/>
  <c r="AW148" i="18"/>
  <c r="AW147" i="18"/>
  <c r="AW146" i="18"/>
  <c r="AW145" i="18"/>
  <c r="AW166"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R178" i="18"/>
  <c r="R177" i="18"/>
  <c r="R176" i="18"/>
  <c r="R175" i="18"/>
  <c r="R174" i="18"/>
  <c r="R173" i="18"/>
  <c r="R172" i="18"/>
  <c r="R171" i="18"/>
  <c r="R170" i="18"/>
  <c r="R169" i="18"/>
  <c r="R168" i="18"/>
  <c r="R167" i="18"/>
  <c r="R166" i="18"/>
  <c r="R165" i="18"/>
  <c r="R164" i="18"/>
  <c r="R163" i="18"/>
  <c r="R162" i="18"/>
  <c r="R161" i="18"/>
  <c r="R160" i="18"/>
  <c r="R159" i="18"/>
  <c r="R158" i="18"/>
  <c r="R157" i="18"/>
  <c r="R156" i="18"/>
  <c r="R155" i="18"/>
  <c r="R154" i="18"/>
  <c r="R153" i="18"/>
  <c r="R152" i="18"/>
  <c r="R151" i="18"/>
  <c r="R150" i="18"/>
  <c r="R149" i="18"/>
  <c r="R148" i="18"/>
  <c r="R147" i="18"/>
  <c r="R146" i="18"/>
  <c r="R145" i="18"/>
  <c r="V178" i="18"/>
  <c r="V177" i="18"/>
  <c r="V176" i="18"/>
  <c r="V175" i="18"/>
  <c r="V174" i="18"/>
  <c r="V173" i="18"/>
  <c r="V172" i="18"/>
  <c r="V171" i="18"/>
  <c r="V170" i="18"/>
  <c r="V169" i="18"/>
  <c r="V168" i="18"/>
  <c r="V167" i="18"/>
  <c r="V166" i="18"/>
  <c r="V165" i="18"/>
  <c r="V164" i="18"/>
  <c r="V163" i="18"/>
  <c r="V162" i="18"/>
  <c r="V161" i="18"/>
  <c r="V160" i="18"/>
  <c r="V159" i="18"/>
  <c r="V158" i="18"/>
  <c r="V157" i="18"/>
  <c r="V156" i="18"/>
  <c r="V155" i="18"/>
  <c r="V154" i="18"/>
  <c r="V153" i="18"/>
  <c r="V152" i="18"/>
  <c r="V151" i="18"/>
  <c r="V150" i="18"/>
  <c r="V149" i="18"/>
  <c r="V148" i="18"/>
  <c r="V147" i="18"/>
  <c r="V146" i="18"/>
  <c r="V145" i="18"/>
  <c r="Z178" i="18"/>
  <c r="Z177" i="18"/>
  <c r="Z176" i="18"/>
  <c r="Z175" i="18"/>
  <c r="Z174" i="18"/>
  <c r="Z173" i="18"/>
  <c r="Z172" i="18"/>
  <c r="Z171" i="18"/>
  <c r="Z170" i="18"/>
  <c r="Z169" i="18"/>
  <c r="Z168" i="18"/>
  <c r="Z167" i="18"/>
  <c r="Z166" i="18"/>
  <c r="Z165" i="18"/>
  <c r="Z164" i="18"/>
  <c r="Z163" i="18"/>
  <c r="Z162" i="18"/>
  <c r="Z161" i="18"/>
  <c r="Z160" i="18"/>
  <c r="Z159" i="18"/>
  <c r="Z158" i="18"/>
  <c r="Z157" i="18"/>
  <c r="Z156" i="18"/>
  <c r="Z155" i="18"/>
  <c r="Z154" i="18"/>
  <c r="Z153" i="18"/>
  <c r="Z152" i="18"/>
  <c r="Z151" i="18"/>
  <c r="Z150" i="18"/>
  <c r="Z149" i="18"/>
  <c r="Z148" i="18"/>
  <c r="Z147" i="18"/>
  <c r="Z146" i="18"/>
  <c r="Z145" i="18"/>
  <c r="AD178" i="18"/>
  <c r="AD177" i="18"/>
  <c r="AD176" i="18"/>
  <c r="AD175" i="18"/>
  <c r="AD174" i="18"/>
  <c r="AD173" i="18"/>
  <c r="AD172" i="18"/>
  <c r="AD171" i="18"/>
  <c r="AD170" i="18"/>
  <c r="AD169" i="18"/>
  <c r="AD168" i="18"/>
  <c r="AD167" i="18"/>
  <c r="AD166" i="18"/>
  <c r="AD165" i="18"/>
  <c r="AD164" i="18"/>
  <c r="AD163" i="18"/>
  <c r="AD162" i="18"/>
  <c r="AD161" i="18"/>
  <c r="AD160" i="18"/>
  <c r="AD159" i="18"/>
  <c r="AD158" i="18"/>
  <c r="AD157" i="18"/>
  <c r="AD156" i="18"/>
  <c r="AD155" i="18"/>
  <c r="AD154" i="18"/>
  <c r="AD153" i="18"/>
  <c r="AD152" i="18"/>
  <c r="AD151" i="18"/>
  <c r="AD150" i="18"/>
  <c r="AD149" i="18"/>
  <c r="AD148" i="18"/>
  <c r="AD147" i="18"/>
  <c r="AD146" i="18"/>
  <c r="AD145" i="18"/>
  <c r="AH178" i="18"/>
  <c r="AH177" i="18"/>
  <c r="AH176" i="18"/>
  <c r="AH175" i="18"/>
  <c r="AH174" i="18"/>
  <c r="AH173" i="18"/>
  <c r="AH172" i="18"/>
  <c r="AH171" i="18"/>
  <c r="AH170" i="18"/>
  <c r="AH169" i="18"/>
  <c r="AH168" i="18"/>
  <c r="AH167" i="18"/>
  <c r="AH166" i="18"/>
  <c r="AH165" i="18"/>
  <c r="AH164" i="18"/>
  <c r="AH163" i="18"/>
  <c r="AH162" i="18"/>
  <c r="AH161" i="18"/>
  <c r="AH160" i="18"/>
  <c r="AH159" i="18"/>
  <c r="AH158" i="18"/>
  <c r="AH157" i="18"/>
  <c r="AH156" i="18"/>
  <c r="AH155" i="18"/>
  <c r="AH154" i="18"/>
  <c r="AH153" i="18"/>
  <c r="AH152" i="18"/>
  <c r="AH151" i="18"/>
  <c r="AH150" i="18"/>
  <c r="AH149" i="18"/>
  <c r="AH148" i="18"/>
  <c r="AH147" i="18"/>
  <c r="AH146" i="18"/>
  <c r="AH145" i="18"/>
  <c r="AL178" i="18"/>
  <c r="AL177" i="18"/>
  <c r="AL176" i="18"/>
  <c r="AL175" i="18"/>
  <c r="AL174" i="18"/>
  <c r="AL173" i="18"/>
  <c r="AL172" i="18"/>
  <c r="AL171" i="18"/>
  <c r="AL170" i="18"/>
  <c r="AL169" i="18"/>
  <c r="AL168" i="18"/>
  <c r="AL167" i="18"/>
  <c r="AL166" i="18"/>
  <c r="AL165" i="18"/>
  <c r="AL164" i="18"/>
  <c r="AL163" i="18"/>
  <c r="AL162" i="18"/>
  <c r="AL161" i="18"/>
  <c r="AL160" i="18"/>
  <c r="AL159" i="18"/>
  <c r="AL158" i="18"/>
  <c r="AL157" i="18"/>
  <c r="AL156" i="18"/>
  <c r="AL155" i="18"/>
  <c r="AL154" i="18"/>
  <c r="AL153" i="18"/>
  <c r="AL152" i="18"/>
  <c r="AL151" i="18"/>
  <c r="AL150" i="18"/>
  <c r="AL149" i="18"/>
  <c r="AL148" i="18"/>
  <c r="AL147" i="18"/>
  <c r="AL146" i="18"/>
  <c r="AL145" i="18"/>
  <c r="AP178" i="18"/>
  <c r="AP177" i="18"/>
  <c r="AP176" i="18"/>
  <c r="AP175" i="18"/>
  <c r="AP174" i="18"/>
  <c r="AP173" i="18"/>
  <c r="AP172" i="18"/>
  <c r="AP171" i="18"/>
  <c r="AP170" i="18"/>
  <c r="AP169" i="18"/>
  <c r="AP168" i="18"/>
  <c r="AP167" i="18"/>
  <c r="AP166" i="18"/>
  <c r="AP165" i="18"/>
  <c r="AP164" i="18"/>
  <c r="AP163" i="18"/>
  <c r="AP162" i="18"/>
  <c r="AP161" i="18"/>
  <c r="AP160" i="18"/>
  <c r="AP159" i="18"/>
  <c r="AP158" i="18"/>
  <c r="AP157" i="18"/>
  <c r="AP156" i="18"/>
  <c r="AP155" i="18"/>
  <c r="AP154" i="18"/>
  <c r="AP153" i="18"/>
  <c r="AP152" i="18"/>
  <c r="AP151" i="18"/>
  <c r="AP150" i="18"/>
  <c r="AP149" i="18"/>
  <c r="AP148" i="18"/>
  <c r="AP147" i="18"/>
  <c r="AP146" i="18"/>
  <c r="AP145" i="18"/>
  <c r="AT178" i="18"/>
  <c r="AT177" i="18"/>
  <c r="AT176" i="18"/>
  <c r="AT175" i="18"/>
  <c r="AT174" i="18"/>
  <c r="AT173" i="18"/>
  <c r="AT172" i="18"/>
  <c r="AT171" i="18"/>
  <c r="AT170" i="18"/>
  <c r="AT169" i="18"/>
  <c r="AT168" i="18"/>
  <c r="AT167" i="18"/>
  <c r="AT166" i="18"/>
  <c r="AT165" i="18"/>
  <c r="AT164" i="18"/>
  <c r="AT163" i="18"/>
  <c r="AT162" i="18"/>
  <c r="AT161" i="18"/>
  <c r="AT160" i="18"/>
  <c r="AT159" i="18"/>
  <c r="AT158" i="18"/>
  <c r="AT157" i="18"/>
  <c r="AT156" i="18"/>
  <c r="AT155" i="18"/>
  <c r="AT154" i="18"/>
  <c r="AT153" i="18"/>
  <c r="AT152" i="18"/>
  <c r="AT151" i="18"/>
  <c r="AT150" i="18"/>
  <c r="AT149" i="18"/>
  <c r="AT148" i="18"/>
  <c r="AT147" i="18"/>
  <c r="AT146" i="18"/>
  <c r="AT145" i="18"/>
  <c r="AX178" i="18"/>
  <c r="AX177" i="18"/>
  <c r="AX176" i="18"/>
  <c r="AX175" i="18"/>
  <c r="AX174" i="18"/>
  <c r="AX173" i="18"/>
  <c r="AX172" i="18"/>
  <c r="AX171" i="18"/>
  <c r="AX170" i="18"/>
  <c r="AX169" i="18"/>
  <c r="AX168" i="18"/>
  <c r="AX167" i="18"/>
  <c r="AX166" i="18"/>
  <c r="AX165" i="18"/>
  <c r="AX164" i="18"/>
  <c r="AX163" i="18"/>
  <c r="AX162" i="18"/>
  <c r="AX161" i="18"/>
  <c r="AX160" i="18"/>
  <c r="AX159" i="18"/>
  <c r="AX158" i="18"/>
  <c r="AX157" i="18"/>
  <c r="AX156" i="18"/>
  <c r="AX155" i="18"/>
  <c r="AX154" i="18"/>
  <c r="AX153" i="18"/>
  <c r="AX152" i="18"/>
  <c r="AX151" i="18"/>
  <c r="AX150" i="18"/>
  <c r="AX149" i="18"/>
  <c r="AX148" i="18"/>
  <c r="AX147" i="18"/>
  <c r="AX146" i="18"/>
  <c r="AX145" i="18"/>
  <c r="O363" i="18"/>
  <c r="O362" i="18"/>
  <c r="O361" i="18"/>
  <c r="O360" i="18"/>
  <c r="O359" i="18"/>
  <c r="O358" i="18"/>
  <c r="O357" i="18"/>
  <c r="O356" i="18"/>
  <c r="O355" i="18"/>
  <c r="O354" i="18"/>
  <c r="O353" i="18"/>
  <c r="O352" i="18"/>
  <c r="O351" i="18"/>
  <c r="O350" i="18"/>
  <c r="O349" i="18"/>
  <c r="O348" i="18"/>
  <c r="O347" i="18"/>
  <c r="O346" i="18"/>
  <c r="O345" i="18"/>
  <c r="O344" i="18"/>
  <c r="O343" i="18"/>
  <c r="O341" i="18"/>
  <c r="O340" i="18"/>
  <c r="O339" i="18"/>
  <c r="O338" i="18"/>
  <c r="O337" i="18"/>
  <c r="O336" i="18"/>
  <c r="O335" i="18"/>
  <c r="O334" i="18"/>
  <c r="O333" i="18"/>
  <c r="O332" i="18"/>
  <c r="O331" i="18"/>
  <c r="O330" i="18"/>
  <c r="O342" i="18"/>
  <c r="S363" i="18"/>
  <c r="S362" i="18"/>
  <c r="S361" i="18"/>
  <c r="S360" i="18"/>
  <c r="S359" i="18"/>
  <c r="S358" i="18"/>
  <c r="S357" i="18"/>
  <c r="S356" i="18"/>
  <c r="S355" i="18"/>
  <c r="S354" i="18"/>
  <c r="S353" i="18"/>
  <c r="S352" i="18"/>
  <c r="S351" i="18"/>
  <c r="S350" i="18"/>
  <c r="S349" i="18"/>
  <c r="S348" i="18"/>
  <c r="S347" i="18"/>
  <c r="S346" i="18"/>
  <c r="S345" i="18"/>
  <c r="S344" i="18"/>
  <c r="S343" i="18"/>
  <c r="S341" i="18"/>
  <c r="S339" i="18"/>
  <c r="S338" i="18"/>
  <c r="S337" i="18"/>
  <c r="S336" i="18"/>
  <c r="S335" i="18"/>
  <c r="S334" i="18"/>
  <c r="S333" i="18"/>
  <c r="S332" i="18"/>
  <c r="S331" i="18"/>
  <c r="S330" i="18"/>
  <c r="S342" i="18"/>
  <c r="S340" i="18"/>
  <c r="W363" i="18"/>
  <c r="W362" i="18"/>
  <c r="W361" i="18"/>
  <c r="W360" i="18"/>
  <c r="W359" i="18"/>
  <c r="W358" i="18"/>
  <c r="W357" i="18"/>
  <c r="W356" i="18"/>
  <c r="W355" i="18"/>
  <c r="W354" i="18"/>
  <c r="W353" i="18"/>
  <c r="W352" i="18"/>
  <c r="W351" i="18"/>
  <c r="W350" i="18"/>
  <c r="W349" i="18"/>
  <c r="W348" i="18"/>
  <c r="W347" i="18"/>
  <c r="W346" i="18"/>
  <c r="W345" i="18"/>
  <c r="W344" i="18"/>
  <c r="W343" i="18"/>
  <c r="W341" i="18"/>
  <c r="W339" i="18"/>
  <c r="W338" i="18"/>
  <c r="W337" i="18"/>
  <c r="W336" i="18"/>
  <c r="W335" i="18"/>
  <c r="W334" i="18"/>
  <c r="W333" i="18"/>
  <c r="W332" i="18"/>
  <c r="W331" i="18"/>
  <c r="W330" i="18"/>
  <c r="W342" i="18"/>
  <c r="W340" i="18"/>
  <c r="AA363" i="18"/>
  <c r="AA362" i="18"/>
  <c r="AA361" i="18"/>
  <c r="AA360" i="18"/>
  <c r="AA359" i="18"/>
  <c r="AA358" i="18"/>
  <c r="AA357" i="18"/>
  <c r="AA356" i="18"/>
  <c r="AA355" i="18"/>
  <c r="AA354" i="18"/>
  <c r="AA353" i="18"/>
  <c r="AA352" i="18"/>
  <c r="AA351" i="18"/>
  <c r="AA350" i="18"/>
  <c r="AA349" i="18"/>
  <c r="AA348" i="18"/>
  <c r="AA347" i="18"/>
  <c r="AA346" i="18"/>
  <c r="AA345" i="18"/>
  <c r="AA344" i="18"/>
  <c r="AA343" i="18"/>
  <c r="AA341" i="18"/>
  <c r="AA339" i="18"/>
  <c r="AA338" i="18"/>
  <c r="AA337" i="18"/>
  <c r="AA336" i="18"/>
  <c r="AA335" i="18"/>
  <c r="AA334" i="18"/>
  <c r="AA333" i="18"/>
  <c r="AA332" i="18"/>
  <c r="AA331" i="18"/>
  <c r="AA330" i="18"/>
  <c r="AA342" i="18"/>
  <c r="AA340" i="18"/>
  <c r="AE363" i="18"/>
  <c r="AE362" i="18"/>
  <c r="AE361" i="18"/>
  <c r="AE360" i="18"/>
  <c r="AE359" i="18"/>
  <c r="AE358" i="18"/>
  <c r="AE357" i="18"/>
  <c r="AE356" i="18"/>
  <c r="AE355" i="18"/>
  <c r="AE354" i="18"/>
  <c r="AE353" i="18"/>
  <c r="AE352" i="18"/>
  <c r="AE351" i="18"/>
  <c r="AE350" i="18"/>
  <c r="AE349" i="18"/>
  <c r="AE348" i="18"/>
  <c r="AE347" i="18"/>
  <c r="AE346" i="18"/>
  <c r="AE345" i="18"/>
  <c r="AE344" i="18"/>
  <c r="AE343" i="18"/>
  <c r="AE341" i="18"/>
  <c r="AE339" i="18"/>
  <c r="AE338" i="18"/>
  <c r="AE337" i="18"/>
  <c r="AE336" i="18"/>
  <c r="AE335" i="18"/>
  <c r="AE334" i="18"/>
  <c r="AE333" i="18"/>
  <c r="AE332" i="18"/>
  <c r="AE331" i="18"/>
  <c r="AE330" i="18"/>
  <c r="AE342" i="18"/>
  <c r="AE340" i="18"/>
  <c r="AI363" i="18"/>
  <c r="AI362" i="18"/>
  <c r="AI361" i="18"/>
  <c r="AI360" i="18"/>
  <c r="AI359" i="18"/>
  <c r="AI358" i="18"/>
  <c r="AI357" i="18"/>
  <c r="AI356" i="18"/>
  <c r="AI355" i="18"/>
  <c r="AI354" i="18"/>
  <c r="AI353" i="18"/>
  <c r="AI352" i="18"/>
  <c r="AI351" i="18"/>
  <c r="AI350" i="18"/>
  <c r="AI349" i="18"/>
  <c r="AI348" i="18"/>
  <c r="AI347" i="18"/>
  <c r="AI346" i="18"/>
  <c r="AI345" i="18"/>
  <c r="AI344" i="18"/>
  <c r="AI343" i="18"/>
  <c r="AI341" i="18"/>
  <c r="AI339" i="18"/>
  <c r="AI338" i="18"/>
  <c r="AI337" i="18"/>
  <c r="AI336" i="18"/>
  <c r="AI335" i="18"/>
  <c r="AI334" i="18"/>
  <c r="AI333" i="18"/>
  <c r="AI332" i="18"/>
  <c r="AI331" i="18"/>
  <c r="AI330" i="18"/>
  <c r="AI342" i="18"/>
  <c r="AI340" i="18"/>
  <c r="AM363" i="18"/>
  <c r="AM362" i="18"/>
  <c r="AM361" i="18"/>
  <c r="AM360" i="18"/>
  <c r="AM359" i="18"/>
  <c r="AM358" i="18"/>
  <c r="AM357" i="18"/>
  <c r="AM356" i="18"/>
  <c r="AM355" i="18"/>
  <c r="AM354" i="18"/>
  <c r="AM353" i="18"/>
  <c r="AM352" i="18"/>
  <c r="AM351" i="18"/>
  <c r="AM350" i="18"/>
  <c r="AM349" i="18"/>
  <c r="AM348" i="18"/>
  <c r="AM347" i="18"/>
  <c r="AM346" i="18"/>
  <c r="AM345" i="18"/>
  <c r="AM344" i="18"/>
  <c r="AM343" i="18"/>
  <c r="AM341" i="18"/>
  <c r="AM339" i="18"/>
  <c r="AM338" i="18"/>
  <c r="AM337" i="18"/>
  <c r="AM336" i="18"/>
  <c r="AM335" i="18"/>
  <c r="AM334" i="18"/>
  <c r="AM333" i="18"/>
  <c r="AM332" i="18"/>
  <c r="AM331" i="18"/>
  <c r="AM330" i="18"/>
  <c r="AM342" i="18"/>
  <c r="AM340" i="18"/>
  <c r="AQ363" i="18"/>
  <c r="AQ362" i="18"/>
  <c r="AQ361" i="18"/>
  <c r="AQ360" i="18"/>
  <c r="AQ359" i="18"/>
  <c r="AQ358" i="18"/>
  <c r="AQ357" i="18"/>
  <c r="AQ356" i="18"/>
  <c r="AQ355" i="18"/>
  <c r="AQ354" i="18"/>
  <c r="AQ353" i="18"/>
  <c r="AQ352" i="18"/>
  <c r="AQ351" i="18"/>
  <c r="AQ350" i="18"/>
  <c r="AQ349" i="18"/>
  <c r="AQ348" i="18"/>
  <c r="AQ347" i="18"/>
  <c r="AQ346" i="18"/>
  <c r="AQ345" i="18"/>
  <c r="AQ344" i="18"/>
  <c r="AQ343" i="18"/>
  <c r="AQ341" i="18"/>
  <c r="AQ339" i="18"/>
  <c r="AQ338" i="18"/>
  <c r="AQ337" i="18"/>
  <c r="AQ336" i="18"/>
  <c r="AQ335" i="18"/>
  <c r="AQ334" i="18"/>
  <c r="AQ333" i="18"/>
  <c r="AQ332" i="18"/>
  <c r="AQ331" i="18"/>
  <c r="AQ330" i="18"/>
  <c r="AQ342" i="18"/>
  <c r="AQ340" i="18"/>
  <c r="AU363" i="18"/>
  <c r="AU362" i="18"/>
  <c r="AU361" i="18"/>
  <c r="AU360" i="18"/>
  <c r="AU359" i="18"/>
  <c r="AU358" i="18"/>
  <c r="AU357" i="18"/>
  <c r="AU356" i="18"/>
  <c r="AU355" i="18"/>
  <c r="AU354" i="18"/>
  <c r="AU353" i="18"/>
  <c r="AU352" i="18"/>
  <c r="AU351" i="18"/>
  <c r="AU350" i="18"/>
  <c r="AU349" i="18"/>
  <c r="AU348" i="18"/>
  <c r="AU347" i="18"/>
  <c r="AU346" i="18"/>
  <c r="AU345" i="18"/>
  <c r="AU344" i="18"/>
  <c r="AU343" i="18"/>
  <c r="AU341" i="18"/>
  <c r="AU339" i="18"/>
  <c r="AU338" i="18"/>
  <c r="AU337" i="18"/>
  <c r="AU336" i="18"/>
  <c r="AU335" i="18"/>
  <c r="AU334" i="18"/>
  <c r="AU333" i="18"/>
  <c r="AU332" i="18"/>
  <c r="AU331" i="18"/>
  <c r="AU330" i="18"/>
  <c r="AU342" i="18"/>
  <c r="AU340" i="18"/>
  <c r="AY363" i="18"/>
  <c r="AY362" i="18"/>
  <c r="AY361" i="18"/>
  <c r="AY360" i="18"/>
  <c r="AY359" i="18"/>
  <c r="AY358" i="18"/>
  <c r="AY357" i="18"/>
  <c r="AY356" i="18"/>
  <c r="AY355" i="18"/>
  <c r="AY354" i="18"/>
  <c r="AY353" i="18"/>
  <c r="AY352" i="18"/>
  <c r="AY351" i="18"/>
  <c r="AY350" i="18"/>
  <c r="AY349" i="18"/>
  <c r="AY348" i="18"/>
  <c r="AY347" i="18"/>
  <c r="AY346" i="18"/>
  <c r="AY345" i="18"/>
  <c r="AY344" i="18"/>
  <c r="AY343" i="18"/>
  <c r="AY341" i="18"/>
  <c r="AY339" i="18"/>
  <c r="AY338" i="18"/>
  <c r="AY337" i="18"/>
  <c r="AY336" i="18"/>
  <c r="AY335" i="18"/>
  <c r="AY334" i="18"/>
  <c r="AY333" i="18"/>
  <c r="AY332" i="18"/>
  <c r="AY331" i="18"/>
  <c r="AY330" i="18"/>
  <c r="AY342" i="18"/>
  <c r="AY340" i="18"/>
  <c r="P363" i="18"/>
  <c r="P362" i="18"/>
  <c r="P361" i="18"/>
  <c r="P360" i="18"/>
  <c r="P359" i="18"/>
  <c r="P358" i="18"/>
  <c r="P357" i="18"/>
  <c r="P356" i="18"/>
  <c r="P355" i="18"/>
  <c r="P354" i="18"/>
  <c r="P353" i="18"/>
  <c r="P352" i="18"/>
  <c r="P351" i="18"/>
  <c r="P350" i="18"/>
  <c r="P349" i="18"/>
  <c r="P348" i="18"/>
  <c r="P347" i="18"/>
  <c r="P346" i="18"/>
  <c r="P345" i="18"/>
  <c r="P344" i="18"/>
  <c r="P343" i="18"/>
  <c r="P342" i="18"/>
  <c r="P341" i="18"/>
  <c r="P340" i="18"/>
  <c r="P339" i="18"/>
  <c r="P338" i="18"/>
  <c r="P337" i="18"/>
  <c r="P336" i="18"/>
  <c r="P335" i="18"/>
  <c r="P334" i="18"/>
  <c r="P333" i="18"/>
  <c r="P332" i="18"/>
  <c r="P331" i="18"/>
  <c r="P330" i="18"/>
  <c r="T363" i="18"/>
  <c r="T362" i="18"/>
  <c r="T361" i="18"/>
  <c r="T360" i="18"/>
  <c r="T359" i="18"/>
  <c r="T358" i="18"/>
  <c r="T357" i="18"/>
  <c r="T356" i="18"/>
  <c r="T355" i="18"/>
  <c r="T354" i="18"/>
  <c r="T353" i="18"/>
  <c r="T352" i="18"/>
  <c r="T351" i="18"/>
  <c r="T350" i="18"/>
  <c r="T349" i="18"/>
  <c r="T348" i="18"/>
  <c r="T347" i="18"/>
  <c r="T346" i="18"/>
  <c r="T345" i="18"/>
  <c r="T344" i="18"/>
  <c r="T343" i="18"/>
  <c r="T342" i="18"/>
  <c r="T341" i="18"/>
  <c r="T340" i="18"/>
  <c r="T339" i="18"/>
  <c r="T338" i="18"/>
  <c r="T337" i="18"/>
  <c r="T336" i="18"/>
  <c r="T335" i="18"/>
  <c r="T334" i="18"/>
  <c r="T333" i="18"/>
  <c r="T332" i="18"/>
  <c r="T331" i="18"/>
  <c r="T330" i="18"/>
  <c r="X363" i="18"/>
  <c r="X362" i="18"/>
  <c r="X361" i="18"/>
  <c r="X360" i="18"/>
  <c r="X359" i="18"/>
  <c r="X358" i="18"/>
  <c r="X357" i="18"/>
  <c r="X356" i="18"/>
  <c r="X355" i="18"/>
  <c r="X354" i="18"/>
  <c r="X353" i="18"/>
  <c r="X352" i="18"/>
  <c r="X351" i="18"/>
  <c r="X350" i="18"/>
  <c r="X349" i="18"/>
  <c r="X348" i="18"/>
  <c r="X347" i="18"/>
  <c r="X346" i="18"/>
  <c r="X345" i="18"/>
  <c r="X344" i="18"/>
  <c r="X343" i="18"/>
  <c r="X342" i="18"/>
  <c r="X341" i="18"/>
  <c r="X340" i="18"/>
  <c r="X339" i="18"/>
  <c r="X338" i="18"/>
  <c r="X337" i="18"/>
  <c r="X336" i="18"/>
  <c r="X335" i="18"/>
  <c r="X334" i="18"/>
  <c r="X333" i="18"/>
  <c r="X332" i="18"/>
  <c r="X331" i="18"/>
  <c r="X330" i="18"/>
  <c r="AB363" i="18"/>
  <c r="AB362" i="18"/>
  <c r="AB361" i="18"/>
  <c r="AB360" i="18"/>
  <c r="AB359" i="18"/>
  <c r="AB358" i="18"/>
  <c r="AB357" i="18"/>
  <c r="AB356" i="18"/>
  <c r="AB355" i="18"/>
  <c r="AB354" i="18"/>
  <c r="AB353" i="18"/>
  <c r="AB352" i="18"/>
  <c r="AB351" i="18"/>
  <c r="AB350" i="18"/>
  <c r="AB349" i="18"/>
  <c r="AB348" i="18"/>
  <c r="AB347" i="18"/>
  <c r="AB346" i="18"/>
  <c r="AB345" i="18"/>
  <c r="AB344" i="18"/>
  <c r="AB343" i="18"/>
  <c r="AB342" i="18"/>
  <c r="AB341" i="18"/>
  <c r="AB340" i="18"/>
  <c r="AB339" i="18"/>
  <c r="AB338" i="18"/>
  <c r="AB337" i="18"/>
  <c r="AB336" i="18"/>
  <c r="AB335" i="18"/>
  <c r="AB334" i="18"/>
  <c r="AB333" i="18"/>
  <c r="AB332" i="18"/>
  <c r="AB331" i="18"/>
  <c r="AB330" i="18"/>
  <c r="AF363" i="18"/>
  <c r="AF362" i="18"/>
  <c r="AF361" i="18"/>
  <c r="AF360" i="18"/>
  <c r="AF359" i="18"/>
  <c r="AF358" i="18"/>
  <c r="AF357" i="18"/>
  <c r="AF356" i="18"/>
  <c r="AF355" i="18"/>
  <c r="AF354" i="18"/>
  <c r="AF353" i="18"/>
  <c r="AF352" i="18"/>
  <c r="AF351" i="18"/>
  <c r="AF350" i="18"/>
  <c r="AF349" i="18"/>
  <c r="AF348" i="18"/>
  <c r="AF347" i="18"/>
  <c r="AF346" i="18"/>
  <c r="AF345" i="18"/>
  <c r="AF344" i="18"/>
  <c r="AF343" i="18"/>
  <c r="AF342" i="18"/>
  <c r="AF341" i="18"/>
  <c r="AF340" i="18"/>
  <c r="AF339" i="18"/>
  <c r="AF338" i="18"/>
  <c r="AF337" i="18"/>
  <c r="AF336" i="18"/>
  <c r="AF335" i="18"/>
  <c r="AF334" i="18"/>
  <c r="AF333" i="18"/>
  <c r="AF332" i="18"/>
  <c r="AF331" i="18"/>
  <c r="AF330" i="18"/>
  <c r="AJ363" i="18"/>
  <c r="AJ362" i="18"/>
  <c r="AJ361" i="18"/>
  <c r="AJ360" i="18"/>
  <c r="AJ359" i="18"/>
  <c r="AJ358" i="18"/>
  <c r="AJ357" i="18"/>
  <c r="AJ356" i="18"/>
  <c r="AJ355" i="18"/>
  <c r="AJ354" i="18"/>
  <c r="AJ353" i="18"/>
  <c r="AJ352" i="18"/>
  <c r="AJ351" i="18"/>
  <c r="AJ350" i="18"/>
  <c r="AJ349" i="18"/>
  <c r="AJ348" i="18"/>
  <c r="AJ347" i="18"/>
  <c r="AJ346" i="18"/>
  <c r="AJ345" i="18"/>
  <c r="AJ344" i="18"/>
  <c r="AJ343" i="18"/>
  <c r="AJ342" i="18"/>
  <c r="AJ341" i="18"/>
  <c r="AJ340" i="18"/>
  <c r="AJ339" i="18"/>
  <c r="AJ338" i="18"/>
  <c r="AJ337" i="18"/>
  <c r="AJ336" i="18"/>
  <c r="AJ335" i="18"/>
  <c r="AJ334" i="18"/>
  <c r="AJ333" i="18"/>
  <c r="AJ332" i="18"/>
  <c r="AJ331" i="18"/>
  <c r="AJ330" i="18"/>
  <c r="AN363" i="18"/>
  <c r="AN362" i="18"/>
  <c r="AN361" i="18"/>
  <c r="AN360" i="18"/>
  <c r="AN359" i="18"/>
  <c r="AN358" i="18"/>
  <c r="AN357" i="18"/>
  <c r="AN356" i="18"/>
  <c r="AN355" i="18"/>
  <c r="AN354" i="18"/>
  <c r="AN353" i="18"/>
  <c r="AN352" i="18"/>
  <c r="AN351" i="18"/>
  <c r="AN350" i="18"/>
  <c r="AN349" i="18"/>
  <c r="AN348" i="18"/>
  <c r="AN347" i="18"/>
  <c r="AN346" i="18"/>
  <c r="AN345" i="18"/>
  <c r="AN344" i="18"/>
  <c r="AN343" i="18"/>
  <c r="AN342" i="18"/>
  <c r="AN341" i="18"/>
  <c r="AN340" i="18"/>
  <c r="AN339" i="18"/>
  <c r="AN338" i="18"/>
  <c r="AN337" i="18"/>
  <c r="AN336" i="18"/>
  <c r="AN335" i="18"/>
  <c r="AN334" i="18"/>
  <c r="AN333" i="18"/>
  <c r="AN332" i="18"/>
  <c r="AN331" i="18"/>
  <c r="AN330" i="18"/>
  <c r="AR363" i="18"/>
  <c r="AR362" i="18"/>
  <c r="AR361" i="18"/>
  <c r="AR360" i="18"/>
  <c r="AR359" i="18"/>
  <c r="AR358" i="18"/>
  <c r="AR357" i="18"/>
  <c r="AR356" i="18"/>
  <c r="AR355" i="18"/>
  <c r="AR354" i="18"/>
  <c r="AR353" i="18"/>
  <c r="AR352" i="18"/>
  <c r="AR351" i="18"/>
  <c r="AR350" i="18"/>
  <c r="AR349" i="18"/>
  <c r="AR348" i="18"/>
  <c r="AR347" i="18"/>
  <c r="AR346" i="18"/>
  <c r="AR345" i="18"/>
  <c r="AR344" i="18"/>
  <c r="AR343" i="18"/>
  <c r="AR342" i="18"/>
  <c r="AR341" i="18"/>
  <c r="AR340" i="18"/>
  <c r="AR339" i="18"/>
  <c r="AR338" i="18"/>
  <c r="AR337" i="18"/>
  <c r="AR336" i="18"/>
  <c r="AR335" i="18"/>
  <c r="AR334" i="18"/>
  <c r="AR333" i="18"/>
  <c r="AR332" i="18"/>
  <c r="AR331" i="18"/>
  <c r="AR330" i="18"/>
  <c r="AV363" i="18"/>
  <c r="AV362" i="18"/>
  <c r="AV361" i="18"/>
  <c r="AV360" i="18"/>
  <c r="AV359" i="18"/>
  <c r="AV358" i="18"/>
  <c r="AV357" i="18"/>
  <c r="AV356" i="18"/>
  <c r="AV355" i="18"/>
  <c r="AV354" i="18"/>
  <c r="AV353" i="18"/>
  <c r="AV352" i="18"/>
  <c r="AV351" i="18"/>
  <c r="AV350" i="18"/>
  <c r="AV349" i="18"/>
  <c r="AV348" i="18"/>
  <c r="AV347" i="18"/>
  <c r="AV346" i="18"/>
  <c r="AV345" i="18"/>
  <c r="AV344" i="18"/>
  <c r="AV343" i="18"/>
  <c r="AV342" i="18"/>
  <c r="AV341" i="18"/>
  <c r="AV340" i="18"/>
  <c r="AV339" i="18"/>
  <c r="AV338" i="18"/>
  <c r="AV337" i="18"/>
  <c r="AV336" i="18"/>
  <c r="AV335" i="18"/>
  <c r="AV334" i="18"/>
  <c r="AV333" i="18"/>
  <c r="AV332" i="18"/>
  <c r="AV331" i="18"/>
  <c r="AV330" i="18"/>
  <c r="AZ363" i="18"/>
  <c r="AZ362" i="18"/>
  <c r="AZ361" i="18"/>
  <c r="AZ360" i="18"/>
  <c r="AZ358" i="18"/>
  <c r="AZ357" i="18"/>
  <c r="AZ356" i="18"/>
  <c r="AZ359" i="18"/>
  <c r="AZ355" i="18"/>
  <c r="AZ354" i="18"/>
  <c r="AZ353" i="18"/>
  <c r="AZ352" i="18"/>
  <c r="AZ351" i="18"/>
  <c r="AZ350" i="18"/>
  <c r="AZ349" i="18"/>
  <c r="AZ348" i="18"/>
  <c r="AZ347" i="18"/>
  <c r="AZ346" i="18"/>
  <c r="AZ345" i="18"/>
  <c r="AZ344" i="18"/>
  <c r="AZ343" i="18"/>
  <c r="AZ342" i="18"/>
  <c r="AZ341" i="18"/>
  <c r="AZ340" i="18"/>
  <c r="AZ339" i="18"/>
  <c r="AZ338" i="18"/>
  <c r="AZ337" i="18"/>
  <c r="AZ336" i="18"/>
  <c r="AZ335" i="18"/>
  <c r="AZ334" i="18"/>
  <c r="AZ333" i="18"/>
  <c r="AZ332" i="18"/>
  <c r="AZ331" i="18"/>
  <c r="AZ330" i="18"/>
  <c r="O104" i="18"/>
  <c r="O102" i="18"/>
  <c r="O103" i="18"/>
  <c r="O100" i="18"/>
  <c r="O98" i="18"/>
  <c r="O96" i="18"/>
  <c r="O94" i="18"/>
  <c r="O92" i="18"/>
  <c r="O90" i="18"/>
  <c r="O88" i="18"/>
  <c r="O86" i="18"/>
  <c r="O84" i="18"/>
  <c r="O82" i="18"/>
  <c r="O80" i="18"/>
  <c r="O78" i="18"/>
  <c r="O76" i="18"/>
  <c r="O74" i="18"/>
  <c r="O72" i="18"/>
  <c r="O101" i="18"/>
  <c r="O99" i="18"/>
  <c r="O97" i="18"/>
  <c r="O95" i="18"/>
  <c r="O93" i="18"/>
  <c r="O91" i="18"/>
  <c r="O89" i="18"/>
  <c r="O87" i="18"/>
  <c r="O85" i="18"/>
  <c r="O83" i="18"/>
  <c r="O81" i="18"/>
  <c r="O79" i="18"/>
  <c r="O77" i="18"/>
  <c r="O75" i="18"/>
  <c r="O73" i="18"/>
  <c r="O71" i="18"/>
  <c r="S104" i="18"/>
  <c r="S102" i="18"/>
  <c r="S103" i="18"/>
  <c r="S100" i="18"/>
  <c r="S98" i="18"/>
  <c r="S96" i="18"/>
  <c r="S94" i="18"/>
  <c r="S92" i="18"/>
  <c r="S90" i="18"/>
  <c r="S88" i="18"/>
  <c r="S86" i="18"/>
  <c r="S84" i="18"/>
  <c r="S82" i="18"/>
  <c r="S80" i="18"/>
  <c r="S78" i="18"/>
  <c r="S76" i="18"/>
  <c r="S74" i="18"/>
  <c r="S72" i="18"/>
  <c r="S101" i="18"/>
  <c r="S99" i="18"/>
  <c r="S97" i="18"/>
  <c r="S95" i="18"/>
  <c r="S93" i="18"/>
  <c r="S91" i="18"/>
  <c r="S89" i="18"/>
  <c r="S87" i="18"/>
  <c r="S85" i="18"/>
  <c r="S83" i="18"/>
  <c r="S81" i="18"/>
  <c r="S79" i="18"/>
  <c r="S77" i="18"/>
  <c r="S75" i="18"/>
  <c r="S73" i="18"/>
  <c r="S71" i="18"/>
  <c r="W104" i="18"/>
  <c r="W102" i="18"/>
  <c r="W103" i="18"/>
  <c r="W100" i="18"/>
  <c r="W98" i="18"/>
  <c r="W96" i="18"/>
  <c r="W94" i="18"/>
  <c r="W92" i="18"/>
  <c r="W90" i="18"/>
  <c r="W88" i="18"/>
  <c r="W86" i="18"/>
  <c r="W84" i="18"/>
  <c r="W82" i="18"/>
  <c r="W80" i="18"/>
  <c r="W78" i="18"/>
  <c r="W76" i="18"/>
  <c r="W74" i="18"/>
  <c r="W72" i="18"/>
  <c r="W101" i="18"/>
  <c r="W99" i="18"/>
  <c r="W97" i="18"/>
  <c r="W95" i="18"/>
  <c r="W93" i="18"/>
  <c r="W91" i="18"/>
  <c r="W89" i="18"/>
  <c r="W87" i="18"/>
  <c r="W85" i="18"/>
  <c r="W83" i="18"/>
  <c r="W81" i="18"/>
  <c r="W79" i="18"/>
  <c r="W77" i="18"/>
  <c r="W75" i="18"/>
  <c r="W73" i="18"/>
  <c r="W71" i="18"/>
  <c r="AA104" i="18"/>
  <c r="AA102" i="18"/>
  <c r="AA103" i="18"/>
  <c r="AA100" i="18"/>
  <c r="AA98" i="18"/>
  <c r="AA96" i="18"/>
  <c r="AA94" i="18"/>
  <c r="AA92" i="18"/>
  <c r="AA90" i="18"/>
  <c r="AA88" i="18"/>
  <c r="AA86" i="18"/>
  <c r="AA84" i="18"/>
  <c r="AA82" i="18"/>
  <c r="AA80" i="18"/>
  <c r="AA78" i="18"/>
  <c r="AA76" i="18"/>
  <c r="AA74" i="18"/>
  <c r="AA72" i="18"/>
  <c r="AA101" i="18"/>
  <c r="AA99" i="18"/>
  <c r="AA97" i="18"/>
  <c r="AA95" i="18"/>
  <c r="AA93" i="18"/>
  <c r="AA91" i="18"/>
  <c r="AA89" i="18"/>
  <c r="AA87" i="18"/>
  <c r="AA85" i="18"/>
  <c r="AA83" i="18"/>
  <c r="AA81" i="18"/>
  <c r="AA79" i="18"/>
  <c r="AA77" i="18"/>
  <c r="AA75" i="18"/>
  <c r="AA73" i="18"/>
  <c r="AA71" i="18"/>
  <c r="AE104" i="18"/>
  <c r="AE102" i="18"/>
  <c r="AE103" i="18"/>
  <c r="AE100" i="18"/>
  <c r="AE98" i="18"/>
  <c r="AE96" i="18"/>
  <c r="AE94" i="18"/>
  <c r="AE92" i="18"/>
  <c r="AE90" i="18"/>
  <c r="AE88" i="18"/>
  <c r="AE86" i="18"/>
  <c r="AE84" i="18"/>
  <c r="AE82" i="18"/>
  <c r="AE80" i="18"/>
  <c r="AE78" i="18"/>
  <c r="AE76" i="18"/>
  <c r="AE74" i="18"/>
  <c r="AE72" i="18"/>
  <c r="AE101" i="18"/>
  <c r="AE99" i="18"/>
  <c r="AE97" i="18"/>
  <c r="AE95" i="18"/>
  <c r="AE93" i="18"/>
  <c r="AE91" i="18"/>
  <c r="AE89" i="18"/>
  <c r="AE87" i="18"/>
  <c r="AE85" i="18"/>
  <c r="AE83" i="18"/>
  <c r="AE81" i="18"/>
  <c r="AE79" i="18"/>
  <c r="AE77" i="18"/>
  <c r="AE75" i="18"/>
  <c r="AE73" i="18"/>
  <c r="AE71" i="18"/>
  <c r="AI104" i="18"/>
  <c r="AI102" i="18"/>
  <c r="AI103" i="18"/>
  <c r="AI100" i="18"/>
  <c r="AI98" i="18"/>
  <c r="AI96" i="18"/>
  <c r="AI94" i="18"/>
  <c r="AI92" i="18"/>
  <c r="AI90" i="18"/>
  <c r="AI88" i="18"/>
  <c r="AI86" i="18"/>
  <c r="AI84" i="18"/>
  <c r="AI82" i="18"/>
  <c r="AI80" i="18"/>
  <c r="AI78" i="18"/>
  <c r="AI76" i="18"/>
  <c r="AI74" i="18"/>
  <c r="AI72" i="18"/>
  <c r="AI101" i="18"/>
  <c r="AI99" i="18"/>
  <c r="AI97" i="18"/>
  <c r="AI95" i="18"/>
  <c r="AI93" i="18"/>
  <c r="AI91" i="18"/>
  <c r="AI89" i="18"/>
  <c r="AI87" i="18"/>
  <c r="AI85" i="18"/>
  <c r="AI83" i="18"/>
  <c r="AI81" i="18"/>
  <c r="AI79" i="18"/>
  <c r="AI77" i="18"/>
  <c r="AI75" i="18"/>
  <c r="AI73" i="18"/>
  <c r="AI71" i="18"/>
  <c r="AM104" i="18"/>
  <c r="AM102" i="18"/>
  <c r="AM103" i="18"/>
  <c r="AM100" i="18"/>
  <c r="AM98" i="18"/>
  <c r="AM96" i="18"/>
  <c r="AM94" i="18"/>
  <c r="AM92" i="18"/>
  <c r="AM90" i="18"/>
  <c r="AM88" i="18"/>
  <c r="AM86" i="18"/>
  <c r="AM84" i="18"/>
  <c r="AM82" i="18"/>
  <c r="AM80" i="18"/>
  <c r="AM78" i="18"/>
  <c r="AM76" i="18"/>
  <c r="AM74" i="18"/>
  <c r="AM72" i="18"/>
  <c r="AM101" i="18"/>
  <c r="AM99" i="18"/>
  <c r="AM97" i="18"/>
  <c r="AM95" i="18"/>
  <c r="AM93" i="18"/>
  <c r="AM91" i="18"/>
  <c r="AM89" i="18"/>
  <c r="AM87" i="18"/>
  <c r="AM85" i="18"/>
  <c r="AM83" i="18"/>
  <c r="AM81" i="18"/>
  <c r="AM79" i="18"/>
  <c r="AM77" i="18"/>
  <c r="AM75" i="18"/>
  <c r="AM73" i="18"/>
  <c r="AM71" i="18"/>
  <c r="AQ104" i="18"/>
  <c r="AQ102" i="18"/>
  <c r="AQ103" i="18"/>
  <c r="AQ100" i="18"/>
  <c r="AQ98" i="18"/>
  <c r="AQ96" i="18"/>
  <c r="AQ94" i="18"/>
  <c r="AQ92" i="18"/>
  <c r="AQ90" i="18"/>
  <c r="AQ88" i="18"/>
  <c r="AQ86" i="18"/>
  <c r="AQ84" i="18"/>
  <c r="AQ82" i="18"/>
  <c r="AQ80" i="18"/>
  <c r="AQ78" i="18"/>
  <c r="AQ76" i="18"/>
  <c r="AQ74" i="18"/>
  <c r="AQ72" i="18"/>
  <c r="AQ101" i="18"/>
  <c r="AQ99" i="18"/>
  <c r="AQ97" i="18"/>
  <c r="AQ95" i="18"/>
  <c r="AQ93" i="18"/>
  <c r="AQ91" i="18"/>
  <c r="AQ89" i="18"/>
  <c r="AQ87" i="18"/>
  <c r="AQ85" i="18"/>
  <c r="AQ83" i="18"/>
  <c r="AQ81" i="18"/>
  <c r="AQ79" i="18"/>
  <c r="AQ77" i="18"/>
  <c r="AQ75" i="18"/>
  <c r="AQ73" i="18"/>
  <c r="AQ71" i="18"/>
  <c r="AU104" i="18"/>
  <c r="AU102" i="18"/>
  <c r="AU103" i="18"/>
  <c r="AU100" i="18"/>
  <c r="AU98" i="18"/>
  <c r="AU96" i="18"/>
  <c r="AU94" i="18"/>
  <c r="AU92" i="18"/>
  <c r="AU90" i="18"/>
  <c r="AU88" i="18"/>
  <c r="AU86" i="18"/>
  <c r="AU84" i="18"/>
  <c r="AU82" i="18"/>
  <c r="AU80" i="18"/>
  <c r="AU78" i="18"/>
  <c r="AU76" i="18"/>
  <c r="AU74" i="18"/>
  <c r="AU72" i="18"/>
  <c r="AU101" i="18"/>
  <c r="AU99" i="18"/>
  <c r="AU97" i="18"/>
  <c r="AU95" i="18"/>
  <c r="AU93" i="18"/>
  <c r="AU91" i="18"/>
  <c r="AU89" i="18"/>
  <c r="AU87" i="18"/>
  <c r="AU85" i="18"/>
  <c r="AU83" i="18"/>
  <c r="AU81" i="18"/>
  <c r="AU79" i="18"/>
  <c r="AU77" i="18"/>
  <c r="AU75" i="18"/>
  <c r="AU73" i="18"/>
  <c r="AU71" i="18"/>
  <c r="AY104" i="18"/>
  <c r="AY102" i="18"/>
  <c r="AY103" i="18"/>
  <c r="AY100" i="18"/>
  <c r="AY98" i="18"/>
  <c r="AY96" i="18"/>
  <c r="AY94" i="18"/>
  <c r="AY92" i="18"/>
  <c r="AY90" i="18"/>
  <c r="AY88" i="18"/>
  <c r="AY86" i="18"/>
  <c r="AY84" i="18"/>
  <c r="AY82" i="18"/>
  <c r="AY80" i="18"/>
  <c r="AY78" i="18"/>
  <c r="AY76" i="18"/>
  <c r="AY74" i="18"/>
  <c r="AY72" i="18"/>
  <c r="AY101" i="18"/>
  <c r="AY99" i="18"/>
  <c r="AY97" i="18"/>
  <c r="AY95" i="18"/>
  <c r="AY93" i="18"/>
  <c r="AY91" i="18"/>
  <c r="AY89" i="18"/>
  <c r="AY87" i="18"/>
  <c r="AY85" i="18"/>
  <c r="AY83" i="18"/>
  <c r="AY81" i="18"/>
  <c r="AY79" i="18"/>
  <c r="AY77" i="18"/>
  <c r="AY75" i="18"/>
  <c r="AY73" i="18"/>
  <c r="AY71" i="18"/>
  <c r="P103" i="18"/>
  <c r="P104" i="18"/>
  <c r="P102" i="18"/>
  <c r="P101" i="18"/>
  <c r="P99" i="18"/>
  <c r="P97" i="18"/>
  <c r="P95" i="18"/>
  <c r="P93" i="18"/>
  <c r="P91" i="18"/>
  <c r="P89" i="18"/>
  <c r="P87" i="18"/>
  <c r="P85" i="18"/>
  <c r="P83" i="18"/>
  <c r="P81" i="18"/>
  <c r="P79" i="18"/>
  <c r="P77" i="18"/>
  <c r="P75" i="18"/>
  <c r="P73" i="18"/>
  <c r="P71" i="18"/>
  <c r="P100" i="18"/>
  <c r="P98" i="18"/>
  <c r="P96" i="18"/>
  <c r="P94" i="18"/>
  <c r="P92" i="18"/>
  <c r="P90" i="18"/>
  <c r="P88" i="18"/>
  <c r="P86" i="18"/>
  <c r="P84" i="18"/>
  <c r="P82" i="18"/>
  <c r="P80" i="18"/>
  <c r="P78" i="18"/>
  <c r="P76" i="18"/>
  <c r="P74" i="18"/>
  <c r="P72" i="18"/>
  <c r="T103" i="18"/>
  <c r="T104" i="18"/>
  <c r="T102" i="18"/>
  <c r="T101" i="18"/>
  <c r="T99" i="18"/>
  <c r="T97" i="18"/>
  <c r="T95" i="18"/>
  <c r="T93" i="18"/>
  <c r="T91" i="18"/>
  <c r="T89" i="18"/>
  <c r="T87" i="18"/>
  <c r="T85" i="18"/>
  <c r="T83" i="18"/>
  <c r="T81" i="18"/>
  <c r="T79" i="18"/>
  <c r="T77" i="18"/>
  <c r="T75" i="18"/>
  <c r="T73" i="18"/>
  <c r="T71" i="18"/>
  <c r="T100" i="18"/>
  <c r="T98" i="18"/>
  <c r="T96" i="18"/>
  <c r="T94" i="18"/>
  <c r="T92" i="18"/>
  <c r="T90" i="18"/>
  <c r="T88" i="18"/>
  <c r="T86" i="18"/>
  <c r="T84" i="18"/>
  <c r="T82" i="18"/>
  <c r="T80" i="18"/>
  <c r="T78" i="18"/>
  <c r="T76" i="18"/>
  <c r="T74" i="18"/>
  <c r="T72" i="18"/>
  <c r="X103" i="18"/>
  <c r="X104" i="18"/>
  <c r="X102" i="18"/>
  <c r="X101" i="18"/>
  <c r="X99" i="18"/>
  <c r="X97" i="18"/>
  <c r="X95" i="18"/>
  <c r="X93" i="18"/>
  <c r="X91" i="18"/>
  <c r="X89" i="18"/>
  <c r="X87" i="18"/>
  <c r="X85" i="18"/>
  <c r="X83" i="18"/>
  <c r="X81" i="18"/>
  <c r="X79" i="18"/>
  <c r="X77" i="18"/>
  <c r="X75" i="18"/>
  <c r="X73" i="18"/>
  <c r="X71" i="18"/>
  <c r="X100" i="18"/>
  <c r="X98" i="18"/>
  <c r="X96" i="18"/>
  <c r="X94" i="18"/>
  <c r="X92" i="18"/>
  <c r="X90" i="18"/>
  <c r="X88" i="18"/>
  <c r="X86" i="18"/>
  <c r="X84" i="18"/>
  <c r="X82" i="18"/>
  <c r="X80" i="18"/>
  <c r="X78" i="18"/>
  <c r="X76" i="18"/>
  <c r="X74" i="18"/>
  <c r="X72" i="18"/>
  <c r="AB103" i="18"/>
  <c r="AB104" i="18"/>
  <c r="AB102" i="18"/>
  <c r="AB101" i="18"/>
  <c r="AB99" i="18"/>
  <c r="AB97" i="18"/>
  <c r="AB95" i="18"/>
  <c r="AB93" i="18"/>
  <c r="AB91" i="18"/>
  <c r="AB89" i="18"/>
  <c r="AB87" i="18"/>
  <c r="AB85" i="18"/>
  <c r="AB83" i="18"/>
  <c r="AB81" i="18"/>
  <c r="AB79" i="18"/>
  <c r="AB77" i="18"/>
  <c r="AB75" i="18"/>
  <c r="AB73" i="18"/>
  <c r="AB71" i="18"/>
  <c r="AB100" i="18"/>
  <c r="AB98" i="18"/>
  <c r="AB96" i="18"/>
  <c r="AB94" i="18"/>
  <c r="AB92" i="18"/>
  <c r="AB90" i="18"/>
  <c r="AB88" i="18"/>
  <c r="AB86" i="18"/>
  <c r="AB84" i="18"/>
  <c r="AB82" i="18"/>
  <c r="AB80" i="18"/>
  <c r="AB78" i="18"/>
  <c r="AB76" i="18"/>
  <c r="AB74" i="18"/>
  <c r="AB72" i="18"/>
  <c r="AF103" i="18"/>
  <c r="AF104" i="18"/>
  <c r="AF102" i="18"/>
  <c r="AF101" i="18"/>
  <c r="AF99" i="18"/>
  <c r="AF97" i="18"/>
  <c r="AF95" i="18"/>
  <c r="AF93" i="18"/>
  <c r="AF91" i="18"/>
  <c r="AF89" i="18"/>
  <c r="AF87" i="18"/>
  <c r="AF85" i="18"/>
  <c r="AF83" i="18"/>
  <c r="AF81" i="18"/>
  <c r="AF79" i="18"/>
  <c r="AF77" i="18"/>
  <c r="AF75" i="18"/>
  <c r="AF73" i="18"/>
  <c r="AF71" i="18"/>
  <c r="AF100" i="18"/>
  <c r="AF98" i="18"/>
  <c r="AF96" i="18"/>
  <c r="AF94" i="18"/>
  <c r="AF92" i="18"/>
  <c r="AF90" i="18"/>
  <c r="AF88" i="18"/>
  <c r="AF86" i="18"/>
  <c r="AF84" i="18"/>
  <c r="AF82" i="18"/>
  <c r="AF80" i="18"/>
  <c r="AF78" i="18"/>
  <c r="AF76" i="18"/>
  <c r="AF74" i="18"/>
  <c r="AF72" i="18"/>
  <c r="AJ103" i="18"/>
  <c r="AJ104" i="18"/>
  <c r="AJ102" i="18"/>
  <c r="AJ101" i="18"/>
  <c r="AJ99" i="18"/>
  <c r="AJ97" i="18"/>
  <c r="AJ95" i="18"/>
  <c r="AJ93" i="18"/>
  <c r="AJ91" i="18"/>
  <c r="AJ89" i="18"/>
  <c r="AJ87" i="18"/>
  <c r="AJ85" i="18"/>
  <c r="AJ83" i="18"/>
  <c r="AJ81" i="18"/>
  <c r="AJ79" i="18"/>
  <c r="AJ77" i="18"/>
  <c r="AJ75" i="18"/>
  <c r="AJ73" i="18"/>
  <c r="AJ71" i="18"/>
  <c r="AJ100" i="18"/>
  <c r="AJ98" i="18"/>
  <c r="AJ96" i="18"/>
  <c r="AJ94" i="18"/>
  <c r="AJ92" i="18"/>
  <c r="AJ90" i="18"/>
  <c r="AJ88" i="18"/>
  <c r="AJ86" i="18"/>
  <c r="AJ84" i="18"/>
  <c r="AJ82" i="18"/>
  <c r="AJ80" i="18"/>
  <c r="AJ78" i="18"/>
  <c r="AJ76" i="18"/>
  <c r="AJ74" i="18"/>
  <c r="AJ72" i="18"/>
  <c r="AN103" i="18"/>
  <c r="AN104" i="18"/>
  <c r="AN102" i="18"/>
  <c r="AN101" i="18"/>
  <c r="AN99" i="18"/>
  <c r="AN97" i="18"/>
  <c r="AN95" i="18"/>
  <c r="AN93" i="18"/>
  <c r="AN91" i="18"/>
  <c r="AN89" i="18"/>
  <c r="AN87" i="18"/>
  <c r="AN85" i="18"/>
  <c r="AN83" i="18"/>
  <c r="AN81" i="18"/>
  <c r="AN79" i="18"/>
  <c r="AN77" i="18"/>
  <c r="AN75" i="18"/>
  <c r="AN73" i="18"/>
  <c r="AN71" i="18"/>
  <c r="AN100" i="18"/>
  <c r="AN98" i="18"/>
  <c r="AN96" i="18"/>
  <c r="AN94" i="18"/>
  <c r="AN92" i="18"/>
  <c r="AN90" i="18"/>
  <c r="AN88" i="18"/>
  <c r="AN86" i="18"/>
  <c r="AN84" i="18"/>
  <c r="AN82" i="18"/>
  <c r="AN80" i="18"/>
  <c r="AN78" i="18"/>
  <c r="AN76" i="18"/>
  <c r="AN74" i="18"/>
  <c r="AN72" i="18"/>
  <c r="AR103" i="18"/>
  <c r="AR104" i="18"/>
  <c r="AR102" i="18"/>
  <c r="AR101" i="18"/>
  <c r="AR99" i="18"/>
  <c r="AR97" i="18"/>
  <c r="AR95" i="18"/>
  <c r="AR93" i="18"/>
  <c r="AR91" i="18"/>
  <c r="AR89" i="18"/>
  <c r="AR87" i="18"/>
  <c r="AR85" i="18"/>
  <c r="AR83" i="18"/>
  <c r="AR81" i="18"/>
  <c r="AR79" i="18"/>
  <c r="AR77" i="18"/>
  <c r="AR75" i="18"/>
  <c r="AR73" i="18"/>
  <c r="AR71" i="18"/>
  <c r="AR100" i="18"/>
  <c r="AR98" i="18"/>
  <c r="AR96" i="18"/>
  <c r="AR94" i="18"/>
  <c r="AR92" i="18"/>
  <c r="AR90" i="18"/>
  <c r="AR88" i="18"/>
  <c r="AR86" i="18"/>
  <c r="AR84" i="18"/>
  <c r="AR82" i="18"/>
  <c r="AR80" i="18"/>
  <c r="AR78" i="18"/>
  <c r="AR76" i="18"/>
  <c r="AR74" i="18"/>
  <c r="AR72" i="18"/>
  <c r="AV103" i="18"/>
  <c r="AV104" i="18"/>
  <c r="AV102" i="18"/>
  <c r="AV101" i="18"/>
  <c r="AV99" i="18"/>
  <c r="AV97" i="18"/>
  <c r="AV95" i="18"/>
  <c r="AV93" i="18"/>
  <c r="AV91" i="18"/>
  <c r="AV89" i="18"/>
  <c r="AV87" i="18"/>
  <c r="AV85" i="18"/>
  <c r="AV83" i="18"/>
  <c r="AV81" i="18"/>
  <c r="AV79" i="18"/>
  <c r="AV77" i="18"/>
  <c r="AV75" i="18"/>
  <c r="AV73" i="18"/>
  <c r="AV71" i="18"/>
  <c r="AV100" i="18"/>
  <c r="AV98" i="18"/>
  <c r="AV96" i="18"/>
  <c r="AV94" i="18"/>
  <c r="AV92" i="18"/>
  <c r="AV90" i="18"/>
  <c r="AV88" i="18"/>
  <c r="AV86" i="18"/>
  <c r="AV84" i="18"/>
  <c r="AV82" i="18"/>
  <c r="AV80" i="18"/>
  <c r="AV78" i="18"/>
  <c r="AV76" i="18"/>
  <c r="AV74" i="18"/>
  <c r="AV72" i="18"/>
  <c r="AZ103" i="18"/>
  <c r="AZ104" i="18"/>
  <c r="AZ102" i="18"/>
  <c r="AZ101" i="18"/>
  <c r="AZ99" i="18"/>
  <c r="AZ97" i="18"/>
  <c r="AZ95" i="18"/>
  <c r="AZ93" i="18"/>
  <c r="AZ91" i="18"/>
  <c r="AZ89" i="18"/>
  <c r="AZ87" i="18"/>
  <c r="AZ85" i="18"/>
  <c r="AZ83" i="18"/>
  <c r="AZ81" i="18"/>
  <c r="AZ79" i="18"/>
  <c r="AZ77" i="18"/>
  <c r="AZ75" i="18"/>
  <c r="AZ73" i="18"/>
  <c r="AZ71" i="18"/>
  <c r="AZ100" i="18"/>
  <c r="AZ98" i="18"/>
  <c r="AZ96" i="18"/>
  <c r="AZ94" i="18"/>
  <c r="AZ92" i="18"/>
  <c r="AZ90" i="18"/>
  <c r="AZ88" i="18"/>
  <c r="AZ86" i="18"/>
  <c r="AZ84" i="18"/>
  <c r="AZ82" i="18"/>
  <c r="AZ80" i="18"/>
  <c r="AZ78" i="18"/>
  <c r="AZ76" i="18"/>
  <c r="AZ74" i="18"/>
  <c r="AZ72" i="18"/>
  <c r="J71" i="17"/>
  <c r="J108" i="17" s="1"/>
  <c r="J145" i="17" s="1"/>
  <c r="J182" i="17" s="1"/>
  <c r="J219" i="17" s="1"/>
  <c r="J256" i="17" s="1"/>
  <c r="J293" i="17" s="1"/>
  <c r="J330" i="17" s="1"/>
  <c r="J54" i="17"/>
  <c r="Z70" i="21" s="1"/>
  <c r="J48" i="17"/>
  <c r="AY68" i="17"/>
  <c r="AW68" i="17"/>
  <c r="AU68" i="17"/>
  <c r="AS68" i="17"/>
  <c r="AQ68" i="17"/>
  <c r="AO68" i="17"/>
  <c r="AM68" i="17"/>
  <c r="AK68" i="17"/>
  <c r="AI68" i="17"/>
  <c r="AG68" i="17"/>
  <c r="AE68" i="17"/>
  <c r="AC68" i="17"/>
  <c r="AA68" i="17"/>
  <c r="Y68" i="17"/>
  <c r="W68" i="17"/>
  <c r="U68" i="17"/>
  <c r="S68" i="17"/>
  <c r="Q68" i="17"/>
  <c r="O68" i="17"/>
  <c r="M68" i="17"/>
  <c r="AZ68" i="17"/>
  <c r="AX68" i="17"/>
  <c r="AV68" i="17"/>
  <c r="AT68" i="17"/>
  <c r="AR68" i="17"/>
  <c r="AP68" i="17"/>
  <c r="AN68" i="17"/>
  <c r="AL68" i="17"/>
  <c r="AJ68" i="17"/>
  <c r="AH68" i="17"/>
  <c r="AF68" i="17"/>
  <c r="AD68" i="17"/>
  <c r="AB68" i="17"/>
  <c r="Z68" i="17"/>
  <c r="X68" i="17"/>
  <c r="V68" i="17"/>
  <c r="T68" i="17"/>
  <c r="R68" i="17"/>
  <c r="P68" i="17"/>
  <c r="N68" i="17"/>
  <c r="AY62" i="17"/>
  <c r="AW62" i="17"/>
  <c r="AU62" i="17"/>
  <c r="AS62" i="17"/>
  <c r="AQ62" i="17"/>
  <c r="AO62" i="17"/>
  <c r="AM62" i="17"/>
  <c r="AK62" i="17"/>
  <c r="AI62" i="17"/>
  <c r="AG62" i="17"/>
  <c r="AE62" i="17"/>
  <c r="AC62" i="17"/>
  <c r="AA62" i="17"/>
  <c r="Y62" i="17"/>
  <c r="W62" i="17"/>
  <c r="U62" i="17"/>
  <c r="S62" i="17"/>
  <c r="Q62" i="17"/>
  <c r="O62" i="17"/>
  <c r="M62" i="17"/>
  <c r="AZ62" i="17"/>
  <c r="AX62" i="17"/>
  <c r="AV62" i="17"/>
  <c r="AT62" i="17"/>
  <c r="AR62" i="17"/>
  <c r="AP62" i="17"/>
  <c r="AN62" i="17"/>
  <c r="AL62" i="17"/>
  <c r="AJ62" i="17"/>
  <c r="AH62" i="17"/>
  <c r="AF62" i="17"/>
  <c r="AD62" i="17"/>
  <c r="AB62" i="17"/>
  <c r="Z62" i="17"/>
  <c r="X62" i="17"/>
  <c r="V62" i="17"/>
  <c r="T62" i="17"/>
  <c r="R62" i="17"/>
  <c r="P62" i="17"/>
  <c r="N62"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J63" i="17"/>
  <c r="Q215" i="17"/>
  <c r="Q214" i="17"/>
  <c r="Q213" i="17"/>
  <c r="Q212" i="17"/>
  <c r="Q211" i="17"/>
  <c r="Q210" i="17"/>
  <c r="Q209" i="17"/>
  <c r="Q208" i="17"/>
  <c r="Q207" i="17"/>
  <c r="Q206" i="17"/>
  <c r="Q205" i="17"/>
  <c r="Q204" i="17"/>
  <c r="Q203" i="17"/>
  <c r="Q202" i="17"/>
  <c r="Q201" i="17"/>
  <c r="Q200" i="17"/>
  <c r="Q199" i="17"/>
  <c r="Q198" i="17"/>
  <c r="Q197" i="17"/>
  <c r="Q196" i="17"/>
  <c r="Q195" i="17"/>
  <c r="Q194" i="17"/>
  <c r="Q193" i="17"/>
  <c r="Q192" i="17"/>
  <c r="Q191" i="17"/>
  <c r="Q190" i="17"/>
  <c r="Q189" i="17"/>
  <c r="Q188" i="17"/>
  <c r="Q187" i="17"/>
  <c r="Q186" i="17"/>
  <c r="Q185" i="17"/>
  <c r="Q184" i="17"/>
  <c r="Q183" i="17"/>
  <c r="Q182" i="17"/>
  <c r="U215" i="17"/>
  <c r="U214" i="17"/>
  <c r="U213" i="17"/>
  <c r="U212" i="17"/>
  <c r="U211" i="17"/>
  <c r="U210" i="17"/>
  <c r="U209" i="17"/>
  <c r="U208" i="17"/>
  <c r="U207" i="17"/>
  <c r="U206" i="17"/>
  <c r="U205" i="17"/>
  <c r="U204" i="17"/>
  <c r="U203" i="17"/>
  <c r="U202" i="17"/>
  <c r="U201" i="17"/>
  <c r="U200" i="17"/>
  <c r="U199" i="17"/>
  <c r="U198" i="17"/>
  <c r="U197" i="17"/>
  <c r="U196" i="17"/>
  <c r="U195" i="17"/>
  <c r="U194" i="17"/>
  <c r="U193" i="17"/>
  <c r="U192" i="17"/>
  <c r="U191" i="17"/>
  <c r="U190" i="17"/>
  <c r="U189" i="17"/>
  <c r="U188" i="17"/>
  <c r="U187" i="17"/>
  <c r="U186" i="17"/>
  <c r="U185" i="17"/>
  <c r="U184" i="17"/>
  <c r="U183" i="17"/>
  <c r="U182" i="17"/>
  <c r="Y215" i="17"/>
  <c r="Y214" i="17"/>
  <c r="Y213" i="17"/>
  <c r="Y212" i="17"/>
  <c r="Y211" i="17"/>
  <c r="Y210" i="17"/>
  <c r="Y209" i="17"/>
  <c r="Y208" i="17"/>
  <c r="Y207" i="17"/>
  <c r="Y206" i="17"/>
  <c r="Y205" i="17"/>
  <c r="Y204" i="17"/>
  <c r="Y203" i="17"/>
  <c r="Y202" i="17"/>
  <c r="Y201" i="17"/>
  <c r="Y200" i="17"/>
  <c r="Y199" i="17"/>
  <c r="Y198" i="17"/>
  <c r="Y197" i="17"/>
  <c r="Y196" i="17"/>
  <c r="Y195" i="17"/>
  <c r="Y194" i="17"/>
  <c r="Y193" i="17"/>
  <c r="Y192" i="17"/>
  <c r="Y191" i="17"/>
  <c r="Y190" i="17"/>
  <c r="Y189" i="17"/>
  <c r="Y188" i="17"/>
  <c r="Y187" i="17"/>
  <c r="Y186" i="17"/>
  <c r="Y185" i="17"/>
  <c r="Y184" i="17"/>
  <c r="Y183" i="17"/>
  <c r="Y182" i="17"/>
  <c r="AC215" i="17"/>
  <c r="AC214" i="17"/>
  <c r="AC213" i="17"/>
  <c r="AC212" i="17"/>
  <c r="AC211" i="17"/>
  <c r="AC210" i="17"/>
  <c r="AC209" i="17"/>
  <c r="AC208" i="17"/>
  <c r="AC207" i="17"/>
  <c r="AC206" i="17"/>
  <c r="AC205" i="17"/>
  <c r="AC204" i="17"/>
  <c r="AC203" i="17"/>
  <c r="AC202" i="17"/>
  <c r="AC201" i="17"/>
  <c r="AC200" i="17"/>
  <c r="AC199" i="17"/>
  <c r="AC198" i="17"/>
  <c r="AC197" i="17"/>
  <c r="AC196" i="17"/>
  <c r="AC195" i="17"/>
  <c r="AC194" i="17"/>
  <c r="AC193" i="17"/>
  <c r="AC192" i="17"/>
  <c r="AC191" i="17"/>
  <c r="AC190" i="17"/>
  <c r="AC189" i="17"/>
  <c r="AC188" i="17"/>
  <c r="AC187" i="17"/>
  <c r="AC186" i="17"/>
  <c r="AC185" i="17"/>
  <c r="AC184" i="17"/>
  <c r="AC183" i="17"/>
  <c r="AC182" i="17"/>
  <c r="AG215" i="17"/>
  <c r="AG214" i="17"/>
  <c r="AG213" i="17"/>
  <c r="AG212" i="17"/>
  <c r="AG211" i="17"/>
  <c r="AG210" i="17"/>
  <c r="AG209" i="17"/>
  <c r="AG208" i="17"/>
  <c r="AG207" i="17"/>
  <c r="AG206" i="17"/>
  <c r="AG205" i="17"/>
  <c r="AG204" i="17"/>
  <c r="AG203" i="17"/>
  <c r="AG202" i="17"/>
  <c r="AG201" i="17"/>
  <c r="AG200" i="17"/>
  <c r="AG199" i="17"/>
  <c r="AG198" i="17"/>
  <c r="AG197" i="17"/>
  <c r="AG196" i="17"/>
  <c r="AG195" i="17"/>
  <c r="AG194" i="17"/>
  <c r="AG193" i="17"/>
  <c r="AG192" i="17"/>
  <c r="AG191" i="17"/>
  <c r="AG190" i="17"/>
  <c r="AG189" i="17"/>
  <c r="AG188" i="17"/>
  <c r="AG187" i="17"/>
  <c r="AG186" i="17"/>
  <c r="AG185" i="17"/>
  <c r="AG184" i="17"/>
  <c r="AG183" i="17"/>
  <c r="AG182" i="17"/>
  <c r="AK215" i="17"/>
  <c r="AK214" i="17"/>
  <c r="AK213" i="17"/>
  <c r="AK212" i="17"/>
  <c r="AK211" i="17"/>
  <c r="AK210" i="17"/>
  <c r="AK209" i="17"/>
  <c r="AK208" i="17"/>
  <c r="AK207" i="17"/>
  <c r="AK206" i="17"/>
  <c r="AK205" i="17"/>
  <c r="AK204" i="17"/>
  <c r="AK203" i="17"/>
  <c r="AK202" i="17"/>
  <c r="AK201" i="17"/>
  <c r="AK200" i="17"/>
  <c r="AK199" i="17"/>
  <c r="AK198" i="17"/>
  <c r="AK197" i="17"/>
  <c r="AK196" i="17"/>
  <c r="AK195" i="17"/>
  <c r="AK194" i="17"/>
  <c r="AK193" i="17"/>
  <c r="AK192" i="17"/>
  <c r="AK191" i="17"/>
  <c r="AK190" i="17"/>
  <c r="AK189" i="17"/>
  <c r="AK188" i="17"/>
  <c r="AK187" i="17"/>
  <c r="AK186" i="17"/>
  <c r="AK185" i="17"/>
  <c r="AK184" i="17"/>
  <c r="AK183" i="17"/>
  <c r="AK182" i="17"/>
  <c r="AO215" i="17"/>
  <c r="AO214" i="17"/>
  <c r="AO213" i="17"/>
  <c r="AO212" i="17"/>
  <c r="AO211" i="17"/>
  <c r="AO210" i="17"/>
  <c r="AO209" i="17"/>
  <c r="AO208" i="17"/>
  <c r="AO207" i="17"/>
  <c r="AO206" i="17"/>
  <c r="AO205" i="17"/>
  <c r="AO204" i="17"/>
  <c r="AO203" i="17"/>
  <c r="AO202" i="17"/>
  <c r="AO201" i="17"/>
  <c r="AO200" i="17"/>
  <c r="AO199" i="17"/>
  <c r="AO198" i="17"/>
  <c r="AO197" i="17"/>
  <c r="AO196" i="17"/>
  <c r="AO195" i="17"/>
  <c r="AO194" i="17"/>
  <c r="AO193" i="17"/>
  <c r="AO192" i="17"/>
  <c r="AO191" i="17"/>
  <c r="AO190" i="17"/>
  <c r="AO189" i="17"/>
  <c r="AO188" i="17"/>
  <c r="AO187" i="17"/>
  <c r="AO186" i="17"/>
  <c r="AO185" i="17"/>
  <c r="AO184" i="17"/>
  <c r="AO183" i="17"/>
  <c r="AO182" i="17"/>
  <c r="AS215" i="17"/>
  <c r="AS214" i="17"/>
  <c r="AS213" i="17"/>
  <c r="AS212" i="17"/>
  <c r="AS211" i="17"/>
  <c r="AS210" i="17"/>
  <c r="AS209" i="17"/>
  <c r="AS208" i="17"/>
  <c r="AS207" i="17"/>
  <c r="AS206" i="17"/>
  <c r="AS205" i="17"/>
  <c r="AS204" i="17"/>
  <c r="AS203" i="17"/>
  <c r="AS202" i="17"/>
  <c r="AS201" i="17"/>
  <c r="AS200" i="17"/>
  <c r="AS199" i="17"/>
  <c r="AS198" i="17"/>
  <c r="AS197" i="17"/>
  <c r="AS196" i="17"/>
  <c r="AS195" i="17"/>
  <c r="AS194" i="17"/>
  <c r="AS193" i="17"/>
  <c r="AS192" i="17"/>
  <c r="AS191" i="17"/>
  <c r="AS190" i="17"/>
  <c r="AS189" i="17"/>
  <c r="AS188" i="17"/>
  <c r="AS187" i="17"/>
  <c r="AS186" i="17"/>
  <c r="AS185" i="17"/>
  <c r="AS184" i="17"/>
  <c r="AS183" i="17"/>
  <c r="AS182" i="17"/>
  <c r="AW215" i="17"/>
  <c r="AW214" i="17"/>
  <c r="AW213" i="17"/>
  <c r="AW212" i="17"/>
  <c r="AW211" i="17"/>
  <c r="AW210" i="17"/>
  <c r="AW209" i="17"/>
  <c r="AW208" i="17"/>
  <c r="AW207" i="17"/>
  <c r="AW206" i="17"/>
  <c r="AW205" i="17"/>
  <c r="AW204" i="17"/>
  <c r="AW203" i="17"/>
  <c r="AW202" i="17"/>
  <c r="AW201" i="17"/>
  <c r="AW200" i="17"/>
  <c r="AW199" i="17"/>
  <c r="AW198" i="17"/>
  <c r="AW197" i="17"/>
  <c r="AW196" i="17"/>
  <c r="AW195" i="17"/>
  <c r="AW194" i="17"/>
  <c r="AW193" i="17"/>
  <c r="AW192" i="17"/>
  <c r="AW191" i="17"/>
  <c r="AW190" i="17"/>
  <c r="AW189" i="17"/>
  <c r="AW188" i="17"/>
  <c r="AW187" i="17"/>
  <c r="AW186" i="17"/>
  <c r="AW185" i="17"/>
  <c r="AW184" i="17"/>
  <c r="AW183" i="17"/>
  <c r="AW182" i="17"/>
  <c r="N215" i="17"/>
  <c r="N214" i="17"/>
  <c r="N213" i="17"/>
  <c r="N212" i="17"/>
  <c r="N211" i="17"/>
  <c r="N210" i="17"/>
  <c r="N209" i="17"/>
  <c r="N208" i="17"/>
  <c r="N207" i="17"/>
  <c r="N206" i="17"/>
  <c r="N205" i="17"/>
  <c r="N204" i="17"/>
  <c r="N203" i="17"/>
  <c r="N202" i="17"/>
  <c r="N201" i="17"/>
  <c r="N200" i="17"/>
  <c r="N199" i="17"/>
  <c r="N198" i="17"/>
  <c r="N197" i="17"/>
  <c r="N196" i="17"/>
  <c r="N195" i="17"/>
  <c r="N194" i="17"/>
  <c r="N193" i="17"/>
  <c r="N192" i="17"/>
  <c r="N191" i="17"/>
  <c r="N190" i="17"/>
  <c r="N189" i="17"/>
  <c r="N188" i="17"/>
  <c r="N187" i="17"/>
  <c r="N186" i="17"/>
  <c r="N185" i="17"/>
  <c r="N184" i="17"/>
  <c r="N183" i="17"/>
  <c r="N182" i="17"/>
  <c r="R215" i="17"/>
  <c r="R214" i="17"/>
  <c r="R213" i="17"/>
  <c r="R212" i="17"/>
  <c r="R211" i="17"/>
  <c r="R210" i="17"/>
  <c r="R209" i="17"/>
  <c r="R208" i="17"/>
  <c r="R207" i="17"/>
  <c r="R206" i="17"/>
  <c r="R205" i="17"/>
  <c r="R204" i="17"/>
  <c r="R203" i="17"/>
  <c r="R202" i="17"/>
  <c r="R201" i="17"/>
  <c r="R200" i="17"/>
  <c r="R199" i="17"/>
  <c r="R198" i="17"/>
  <c r="R197" i="17"/>
  <c r="R196" i="17"/>
  <c r="R195" i="17"/>
  <c r="R194" i="17"/>
  <c r="R193" i="17"/>
  <c r="R192" i="17"/>
  <c r="R191" i="17"/>
  <c r="R190" i="17"/>
  <c r="R189" i="17"/>
  <c r="R188" i="17"/>
  <c r="R187" i="17"/>
  <c r="R186" i="17"/>
  <c r="R185" i="17"/>
  <c r="R184" i="17"/>
  <c r="R183" i="17"/>
  <c r="R182" i="17"/>
  <c r="V215" i="17"/>
  <c r="V214" i="17"/>
  <c r="V213" i="17"/>
  <c r="V212" i="17"/>
  <c r="V211" i="17"/>
  <c r="V210" i="17"/>
  <c r="V209" i="17"/>
  <c r="V208" i="17"/>
  <c r="V207" i="17"/>
  <c r="V206" i="17"/>
  <c r="V205" i="17"/>
  <c r="V204" i="17"/>
  <c r="V203" i="17"/>
  <c r="V202" i="17"/>
  <c r="V201" i="17"/>
  <c r="V200" i="17"/>
  <c r="V199" i="17"/>
  <c r="V198" i="17"/>
  <c r="V197" i="17"/>
  <c r="V196" i="17"/>
  <c r="V195" i="17"/>
  <c r="V194" i="17"/>
  <c r="V193" i="17"/>
  <c r="V192" i="17"/>
  <c r="V191" i="17"/>
  <c r="V190" i="17"/>
  <c r="V189" i="17"/>
  <c r="V188" i="17"/>
  <c r="V187" i="17"/>
  <c r="V186" i="17"/>
  <c r="V185" i="17"/>
  <c r="V184" i="17"/>
  <c r="V183" i="17"/>
  <c r="V182" i="17"/>
  <c r="Z215" i="17"/>
  <c r="Z214" i="17"/>
  <c r="Z213" i="17"/>
  <c r="Z212" i="17"/>
  <c r="Z211" i="17"/>
  <c r="Z210" i="17"/>
  <c r="Z209" i="17"/>
  <c r="Z208" i="17"/>
  <c r="Z207" i="17"/>
  <c r="Z206" i="17"/>
  <c r="Z205" i="17"/>
  <c r="Z204" i="17"/>
  <c r="Z203" i="17"/>
  <c r="Z202" i="17"/>
  <c r="Z201" i="17"/>
  <c r="Z200" i="17"/>
  <c r="Z199" i="17"/>
  <c r="Z198" i="17"/>
  <c r="Z197" i="17"/>
  <c r="Z196" i="17"/>
  <c r="Z195" i="17"/>
  <c r="Z194" i="17"/>
  <c r="Z193" i="17"/>
  <c r="Z192" i="17"/>
  <c r="Z191" i="17"/>
  <c r="Z190" i="17"/>
  <c r="Z189" i="17"/>
  <c r="Z188" i="17"/>
  <c r="Z187" i="17"/>
  <c r="Z186" i="17"/>
  <c r="Z185" i="17"/>
  <c r="Z184" i="17"/>
  <c r="Z183" i="17"/>
  <c r="Z182" i="17"/>
  <c r="AD215" i="17"/>
  <c r="AD214" i="17"/>
  <c r="AD213" i="17"/>
  <c r="AD212" i="17"/>
  <c r="AD211" i="17"/>
  <c r="AD210" i="17"/>
  <c r="AD209" i="17"/>
  <c r="AD208" i="17"/>
  <c r="AD207" i="17"/>
  <c r="AD206" i="17"/>
  <c r="AD205" i="17"/>
  <c r="AD204" i="17"/>
  <c r="AD203" i="17"/>
  <c r="AD202" i="17"/>
  <c r="AD201" i="17"/>
  <c r="AD200" i="17"/>
  <c r="AD199" i="17"/>
  <c r="AD198" i="17"/>
  <c r="AD197" i="17"/>
  <c r="AD196" i="17"/>
  <c r="AD195" i="17"/>
  <c r="AD194" i="17"/>
  <c r="AD193" i="17"/>
  <c r="AD192" i="17"/>
  <c r="AD191" i="17"/>
  <c r="AD190" i="17"/>
  <c r="AD189" i="17"/>
  <c r="AD188" i="17"/>
  <c r="AD187" i="17"/>
  <c r="AD186" i="17"/>
  <c r="AD185" i="17"/>
  <c r="AD184" i="17"/>
  <c r="AD183" i="17"/>
  <c r="AD182" i="17"/>
  <c r="AH215" i="17"/>
  <c r="AH214" i="17"/>
  <c r="AH213" i="17"/>
  <c r="AH212" i="17"/>
  <c r="AH211" i="17"/>
  <c r="AH210" i="17"/>
  <c r="AH209" i="17"/>
  <c r="AH208" i="17"/>
  <c r="AH207" i="17"/>
  <c r="AH206" i="17"/>
  <c r="AH205" i="17"/>
  <c r="AH204" i="17"/>
  <c r="AH203" i="17"/>
  <c r="AH202" i="17"/>
  <c r="AH201" i="17"/>
  <c r="AH200" i="17"/>
  <c r="AH199" i="17"/>
  <c r="AH198" i="17"/>
  <c r="AH197" i="17"/>
  <c r="AH196" i="17"/>
  <c r="AH195" i="17"/>
  <c r="AH194" i="17"/>
  <c r="AH193" i="17"/>
  <c r="AH192" i="17"/>
  <c r="AH191" i="17"/>
  <c r="AH190" i="17"/>
  <c r="AH189" i="17"/>
  <c r="AH188" i="17"/>
  <c r="AH187" i="17"/>
  <c r="AH186" i="17"/>
  <c r="AH185" i="17"/>
  <c r="AH184" i="17"/>
  <c r="AH183" i="17"/>
  <c r="AH182" i="17"/>
  <c r="AL215" i="17"/>
  <c r="AL214" i="17"/>
  <c r="AL213" i="17"/>
  <c r="AL212" i="17"/>
  <c r="AL211" i="17"/>
  <c r="AL210" i="17"/>
  <c r="AL209" i="17"/>
  <c r="AL208" i="17"/>
  <c r="AL207" i="17"/>
  <c r="AL206" i="17"/>
  <c r="AL205" i="17"/>
  <c r="AL204" i="17"/>
  <c r="AL203" i="17"/>
  <c r="AL202" i="17"/>
  <c r="AL201" i="17"/>
  <c r="AL200" i="17"/>
  <c r="AL199" i="17"/>
  <c r="AL198" i="17"/>
  <c r="AL197" i="17"/>
  <c r="AL196" i="17"/>
  <c r="AL195" i="17"/>
  <c r="AL194" i="17"/>
  <c r="AL193" i="17"/>
  <c r="AL192" i="17"/>
  <c r="AL191" i="17"/>
  <c r="AL190" i="17"/>
  <c r="AL189" i="17"/>
  <c r="AL188" i="17"/>
  <c r="AL187" i="17"/>
  <c r="AL186" i="17"/>
  <c r="AL185" i="17"/>
  <c r="AL184" i="17"/>
  <c r="AL183" i="17"/>
  <c r="AL182" i="17"/>
  <c r="AP215" i="17"/>
  <c r="AP214" i="17"/>
  <c r="AP213" i="17"/>
  <c r="AP212" i="17"/>
  <c r="AP211" i="17"/>
  <c r="AP210" i="17"/>
  <c r="AP209" i="17"/>
  <c r="AP208" i="17"/>
  <c r="AP207" i="17"/>
  <c r="AP206" i="17"/>
  <c r="AP205" i="17"/>
  <c r="AP204" i="17"/>
  <c r="AP203" i="17"/>
  <c r="AP202" i="17"/>
  <c r="AP201" i="17"/>
  <c r="AP200" i="17"/>
  <c r="AP199" i="17"/>
  <c r="AP198" i="17"/>
  <c r="AP197" i="17"/>
  <c r="AP196" i="17"/>
  <c r="AP195" i="17"/>
  <c r="AP194" i="17"/>
  <c r="AP193" i="17"/>
  <c r="AP192" i="17"/>
  <c r="AP191" i="17"/>
  <c r="AP190" i="17"/>
  <c r="AP189" i="17"/>
  <c r="AP188" i="17"/>
  <c r="AP187" i="17"/>
  <c r="AP186" i="17"/>
  <c r="AP185" i="17"/>
  <c r="AP184" i="17"/>
  <c r="AP183" i="17"/>
  <c r="AP182" i="17"/>
  <c r="AT215" i="17"/>
  <c r="AT214" i="17"/>
  <c r="AT213" i="17"/>
  <c r="AT212" i="17"/>
  <c r="AT211" i="17"/>
  <c r="AT210" i="17"/>
  <c r="AT209" i="17"/>
  <c r="AT208" i="17"/>
  <c r="AT207" i="17"/>
  <c r="AT206" i="17"/>
  <c r="AT205" i="17"/>
  <c r="AT204" i="17"/>
  <c r="AT203" i="17"/>
  <c r="AT202" i="17"/>
  <c r="AT201" i="17"/>
  <c r="AT200" i="17"/>
  <c r="AT199" i="17"/>
  <c r="AT198" i="17"/>
  <c r="AT197" i="17"/>
  <c r="AT196" i="17"/>
  <c r="AT195" i="17"/>
  <c r="AT194" i="17"/>
  <c r="AT193" i="17"/>
  <c r="AT192" i="17"/>
  <c r="AT191" i="17"/>
  <c r="AT190" i="17"/>
  <c r="AT189" i="17"/>
  <c r="AT188" i="17"/>
  <c r="AT187" i="17"/>
  <c r="AT186" i="17"/>
  <c r="AT185" i="17"/>
  <c r="AT184" i="17"/>
  <c r="AT183" i="17"/>
  <c r="AT182" i="17"/>
  <c r="AX215" i="17"/>
  <c r="AX214" i="17"/>
  <c r="AX213" i="17"/>
  <c r="AX212" i="17"/>
  <c r="AX211" i="17"/>
  <c r="AX210" i="17"/>
  <c r="AX209" i="17"/>
  <c r="AX208" i="17"/>
  <c r="AX207" i="17"/>
  <c r="AX206" i="17"/>
  <c r="AX205" i="17"/>
  <c r="AX204" i="17"/>
  <c r="AX203" i="17"/>
  <c r="AX202" i="17"/>
  <c r="AX201" i="17"/>
  <c r="AX200" i="17"/>
  <c r="AX199" i="17"/>
  <c r="AX198" i="17"/>
  <c r="AX197" i="17"/>
  <c r="AX196" i="17"/>
  <c r="AX195" i="17"/>
  <c r="AX194" i="17"/>
  <c r="AX193" i="17"/>
  <c r="AX192" i="17"/>
  <c r="AX191" i="17"/>
  <c r="AX190" i="17"/>
  <c r="AX189" i="17"/>
  <c r="AX188" i="17"/>
  <c r="AX187" i="17"/>
  <c r="AX186" i="17"/>
  <c r="AX185" i="17"/>
  <c r="AX184" i="17"/>
  <c r="AX183" i="17"/>
  <c r="AX18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J61" i="17"/>
  <c r="Q141" i="17"/>
  <c r="Q140" i="17"/>
  <c r="Q139" i="17"/>
  <c r="Q138" i="17"/>
  <c r="Q137" i="17"/>
  <c r="Q136" i="17"/>
  <c r="Q135" i="17"/>
  <c r="Q134" i="17"/>
  <c r="Q133" i="17"/>
  <c r="Q132" i="17"/>
  <c r="Q131" i="17"/>
  <c r="Q130" i="17"/>
  <c r="Q129" i="17"/>
  <c r="Q128" i="17"/>
  <c r="Q127" i="17"/>
  <c r="Q126" i="17"/>
  <c r="Q125" i="17"/>
  <c r="Q124" i="17"/>
  <c r="Q123" i="17"/>
  <c r="Q122" i="17"/>
  <c r="Q121" i="17"/>
  <c r="Q120" i="17"/>
  <c r="Q119" i="17"/>
  <c r="Q118" i="17"/>
  <c r="Q117" i="17"/>
  <c r="Q116" i="17"/>
  <c r="Q115" i="17"/>
  <c r="Q114" i="17"/>
  <c r="Q113" i="17"/>
  <c r="Q112" i="17"/>
  <c r="Q111" i="17"/>
  <c r="Q110" i="17"/>
  <c r="Q109" i="17"/>
  <c r="Q108" i="17"/>
  <c r="U141" i="17"/>
  <c r="U140" i="17"/>
  <c r="U139" i="17"/>
  <c r="U138" i="17"/>
  <c r="U137" i="17"/>
  <c r="U136" i="17"/>
  <c r="U135" i="17"/>
  <c r="U134" i="17"/>
  <c r="U133" i="17"/>
  <c r="U132" i="17"/>
  <c r="U131" i="17"/>
  <c r="U130" i="17"/>
  <c r="U129" i="17"/>
  <c r="U128" i="17"/>
  <c r="U127" i="17"/>
  <c r="U126" i="17"/>
  <c r="U125" i="17"/>
  <c r="U124" i="17"/>
  <c r="U123" i="17"/>
  <c r="U122" i="17"/>
  <c r="U121" i="17"/>
  <c r="U120" i="17"/>
  <c r="U119" i="17"/>
  <c r="U118" i="17"/>
  <c r="U117" i="17"/>
  <c r="U116" i="17"/>
  <c r="U115" i="17"/>
  <c r="U114" i="17"/>
  <c r="U113" i="17"/>
  <c r="U112" i="17"/>
  <c r="U111" i="17"/>
  <c r="U110" i="17"/>
  <c r="U109" i="17"/>
  <c r="U108" i="17"/>
  <c r="Y141" i="17"/>
  <c r="Y140" i="17"/>
  <c r="Y139" i="17"/>
  <c r="Y138" i="17"/>
  <c r="Y137" i="17"/>
  <c r="Y136" i="17"/>
  <c r="Y135" i="17"/>
  <c r="Y134" i="17"/>
  <c r="Y133" i="17"/>
  <c r="Y132" i="17"/>
  <c r="Y131" i="17"/>
  <c r="Y130" i="17"/>
  <c r="Y129" i="17"/>
  <c r="Y128" i="17"/>
  <c r="Y127" i="17"/>
  <c r="Y126" i="17"/>
  <c r="Y125" i="17"/>
  <c r="Y124" i="17"/>
  <c r="Y123" i="17"/>
  <c r="Y122" i="17"/>
  <c r="Y121" i="17"/>
  <c r="Y120" i="17"/>
  <c r="Y119" i="17"/>
  <c r="Y118" i="17"/>
  <c r="Y117" i="17"/>
  <c r="Y116" i="17"/>
  <c r="Y115" i="17"/>
  <c r="Y114" i="17"/>
  <c r="Y113" i="17"/>
  <c r="Y112" i="17"/>
  <c r="Y111" i="17"/>
  <c r="Y110" i="17"/>
  <c r="Y109" i="17"/>
  <c r="Y108" i="17"/>
  <c r="AC141" i="17"/>
  <c r="AC140" i="17"/>
  <c r="AC139" i="17"/>
  <c r="AC138" i="17"/>
  <c r="AC137" i="17"/>
  <c r="AC136" i="17"/>
  <c r="AC135" i="17"/>
  <c r="AC134" i="17"/>
  <c r="AC133" i="17"/>
  <c r="AC132" i="17"/>
  <c r="AC131" i="17"/>
  <c r="AC130" i="17"/>
  <c r="AC129" i="17"/>
  <c r="AC128" i="17"/>
  <c r="AC127" i="17"/>
  <c r="AC126" i="17"/>
  <c r="AC125" i="17"/>
  <c r="AC124" i="17"/>
  <c r="AC123" i="17"/>
  <c r="AC122" i="17"/>
  <c r="AC121" i="17"/>
  <c r="AC120" i="17"/>
  <c r="AC119" i="17"/>
  <c r="AC118" i="17"/>
  <c r="AC117" i="17"/>
  <c r="AC116" i="17"/>
  <c r="AC115" i="17"/>
  <c r="AC114" i="17"/>
  <c r="AC113" i="17"/>
  <c r="AC112" i="17"/>
  <c r="AC111" i="17"/>
  <c r="AC110" i="17"/>
  <c r="AC109" i="17"/>
  <c r="AC108" i="17"/>
  <c r="AG141" i="17"/>
  <c r="AG140" i="17"/>
  <c r="AG139" i="17"/>
  <c r="AG138" i="17"/>
  <c r="AG137" i="17"/>
  <c r="AG136" i="17"/>
  <c r="AG135" i="17"/>
  <c r="AG134" i="17"/>
  <c r="AG133" i="17"/>
  <c r="AG132" i="17"/>
  <c r="AG131" i="17"/>
  <c r="AG130" i="17"/>
  <c r="AG129" i="17"/>
  <c r="AG128" i="17"/>
  <c r="AG127" i="17"/>
  <c r="AG126" i="17"/>
  <c r="AG125" i="17"/>
  <c r="AG124" i="17"/>
  <c r="AG123" i="17"/>
  <c r="AG122" i="17"/>
  <c r="AG121" i="17"/>
  <c r="AG120" i="17"/>
  <c r="AG119" i="17"/>
  <c r="AG118" i="17"/>
  <c r="AG117" i="17"/>
  <c r="AG116" i="17"/>
  <c r="AG115" i="17"/>
  <c r="AG114" i="17"/>
  <c r="AG113" i="17"/>
  <c r="AG112" i="17"/>
  <c r="AG111" i="17"/>
  <c r="AG110" i="17"/>
  <c r="AG109" i="17"/>
  <c r="AG108" i="17"/>
  <c r="AK141" i="17"/>
  <c r="AK140" i="17"/>
  <c r="AK139" i="17"/>
  <c r="AK138" i="17"/>
  <c r="AK137" i="17"/>
  <c r="AK136" i="17"/>
  <c r="AK135" i="17"/>
  <c r="AK134" i="17"/>
  <c r="AK133" i="17"/>
  <c r="AK132" i="17"/>
  <c r="AK131" i="17"/>
  <c r="AK130" i="17"/>
  <c r="AK129" i="17"/>
  <c r="AK128" i="17"/>
  <c r="AK127" i="17"/>
  <c r="AK126" i="17"/>
  <c r="AK125" i="17"/>
  <c r="AK124" i="17"/>
  <c r="AK123" i="17"/>
  <c r="AK122" i="17"/>
  <c r="AK121" i="17"/>
  <c r="AK120" i="17"/>
  <c r="AK119" i="17"/>
  <c r="AK118" i="17"/>
  <c r="AK117" i="17"/>
  <c r="AK116" i="17"/>
  <c r="AK115" i="17"/>
  <c r="AK114" i="17"/>
  <c r="AK113" i="17"/>
  <c r="AK112" i="17"/>
  <c r="AK111" i="17"/>
  <c r="AK110" i="17"/>
  <c r="AK109" i="17"/>
  <c r="AK108" i="17"/>
  <c r="AO141" i="17"/>
  <c r="AO140" i="17"/>
  <c r="AO139" i="17"/>
  <c r="AO138" i="17"/>
  <c r="AO137" i="17"/>
  <c r="AO136" i="17"/>
  <c r="AO135" i="17"/>
  <c r="AO134" i="17"/>
  <c r="AO133" i="17"/>
  <c r="AO132" i="17"/>
  <c r="AO131" i="17"/>
  <c r="AO130" i="17"/>
  <c r="AO129" i="17"/>
  <c r="AO128" i="17"/>
  <c r="AO127" i="17"/>
  <c r="AO126" i="17"/>
  <c r="AO125" i="17"/>
  <c r="AO124" i="17"/>
  <c r="AO123" i="17"/>
  <c r="AO122" i="17"/>
  <c r="AO121" i="17"/>
  <c r="AO120" i="17"/>
  <c r="AO119" i="17"/>
  <c r="AO118" i="17"/>
  <c r="AO117" i="17"/>
  <c r="AO116" i="17"/>
  <c r="AO115" i="17"/>
  <c r="AO114" i="17"/>
  <c r="AO113" i="17"/>
  <c r="AO112" i="17"/>
  <c r="AO111" i="17"/>
  <c r="AO110" i="17"/>
  <c r="AO109" i="17"/>
  <c r="AO108" i="17"/>
  <c r="AS141" i="17"/>
  <c r="AS140" i="17"/>
  <c r="AS139" i="17"/>
  <c r="AS138" i="17"/>
  <c r="AS137" i="17"/>
  <c r="AS136" i="17"/>
  <c r="AS135" i="17"/>
  <c r="AS134" i="17"/>
  <c r="AS133" i="17"/>
  <c r="AS132" i="17"/>
  <c r="AS131" i="17"/>
  <c r="AS130" i="17"/>
  <c r="AS129" i="17"/>
  <c r="AS128" i="17"/>
  <c r="AS127" i="17"/>
  <c r="AS126" i="17"/>
  <c r="AS125" i="17"/>
  <c r="AS124" i="17"/>
  <c r="AS123" i="17"/>
  <c r="AS122" i="17"/>
  <c r="AS121" i="17"/>
  <c r="AS120" i="17"/>
  <c r="AS119" i="17"/>
  <c r="AS118" i="17"/>
  <c r="AS117" i="17"/>
  <c r="AS116" i="17"/>
  <c r="AS115" i="17"/>
  <c r="AS114" i="17"/>
  <c r="AS113" i="17"/>
  <c r="AS112" i="17"/>
  <c r="AS111" i="17"/>
  <c r="AS110" i="17"/>
  <c r="AS109" i="17"/>
  <c r="AS108" i="17"/>
  <c r="AW141" i="17"/>
  <c r="AW140" i="17"/>
  <c r="AW139" i="17"/>
  <c r="AW138" i="17"/>
  <c r="AW137" i="17"/>
  <c r="AW136" i="17"/>
  <c r="AW135" i="17"/>
  <c r="AW134" i="17"/>
  <c r="AW133" i="17"/>
  <c r="AW132" i="17"/>
  <c r="AW131" i="17"/>
  <c r="AW130" i="17"/>
  <c r="AW129" i="17"/>
  <c r="AW128" i="17"/>
  <c r="AW127" i="17"/>
  <c r="AW126" i="17"/>
  <c r="AW125" i="17"/>
  <c r="AW124" i="17"/>
  <c r="AW123" i="17"/>
  <c r="AW122" i="17"/>
  <c r="AW121" i="17"/>
  <c r="AW120" i="17"/>
  <c r="AW119" i="17"/>
  <c r="AW118" i="17"/>
  <c r="AW117" i="17"/>
  <c r="AW116" i="17"/>
  <c r="AW115" i="17"/>
  <c r="AW114" i="17"/>
  <c r="AW113" i="17"/>
  <c r="AW112" i="17"/>
  <c r="AW111" i="17"/>
  <c r="AW110" i="17"/>
  <c r="AW109" i="17"/>
  <c r="AW108" i="17"/>
  <c r="N141" i="17"/>
  <c r="N140" i="17"/>
  <c r="N139" i="17"/>
  <c r="N138" i="17"/>
  <c r="N137" i="17"/>
  <c r="N136" i="17"/>
  <c r="N135" i="17"/>
  <c r="N134" i="17"/>
  <c r="N133" i="17"/>
  <c r="N132" i="17"/>
  <c r="N131" i="17"/>
  <c r="N130" i="17"/>
  <c r="N129" i="17"/>
  <c r="N128" i="17"/>
  <c r="N127" i="17"/>
  <c r="N126" i="17"/>
  <c r="N125" i="17"/>
  <c r="N124" i="17"/>
  <c r="N123" i="17"/>
  <c r="N122" i="17"/>
  <c r="N121" i="17"/>
  <c r="N120" i="17"/>
  <c r="N119" i="17"/>
  <c r="N118" i="17"/>
  <c r="N117" i="17"/>
  <c r="N116" i="17"/>
  <c r="N115" i="17"/>
  <c r="N114" i="17"/>
  <c r="N113" i="17"/>
  <c r="N112" i="17"/>
  <c r="N111" i="17"/>
  <c r="N109" i="17"/>
  <c r="N110" i="17"/>
  <c r="N108" i="17"/>
  <c r="R141" i="17"/>
  <c r="R140" i="17"/>
  <c r="R139" i="17"/>
  <c r="R138" i="17"/>
  <c r="R137" i="17"/>
  <c r="R136" i="17"/>
  <c r="R135" i="17"/>
  <c r="R134" i="17"/>
  <c r="R133" i="17"/>
  <c r="R132" i="17"/>
  <c r="R131" i="17"/>
  <c r="R130" i="17"/>
  <c r="R129" i="17"/>
  <c r="R128" i="17"/>
  <c r="R127" i="17"/>
  <c r="R126" i="17"/>
  <c r="R125" i="17"/>
  <c r="R124" i="17"/>
  <c r="R123" i="17"/>
  <c r="R122" i="17"/>
  <c r="R121" i="17"/>
  <c r="R120" i="17"/>
  <c r="R119" i="17"/>
  <c r="R118" i="17"/>
  <c r="R117" i="17"/>
  <c r="R116" i="17"/>
  <c r="R115" i="17"/>
  <c r="R114" i="17"/>
  <c r="R113" i="17"/>
  <c r="R112" i="17"/>
  <c r="R111" i="17"/>
  <c r="R109" i="17"/>
  <c r="R110" i="17"/>
  <c r="R108" i="17"/>
  <c r="V141" i="17"/>
  <c r="V140" i="17"/>
  <c r="V139" i="17"/>
  <c r="V138" i="17"/>
  <c r="V137" i="17"/>
  <c r="V136" i="17"/>
  <c r="V135" i="17"/>
  <c r="V134" i="17"/>
  <c r="V133" i="17"/>
  <c r="V132" i="17"/>
  <c r="V131" i="17"/>
  <c r="V130" i="17"/>
  <c r="V129" i="17"/>
  <c r="V128" i="17"/>
  <c r="V127" i="17"/>
  <c r="V126" i="17"/>
  <c r="V125" i="17"/>
  <c r="V124" i="17"/>
  <c r="V123" i="17"/>
  <c r="V122" i="17"/>
  <c r="V121" i="17"/>
  <c r="V120" i="17"/>
  <c r="V119" i="17"/>
  <c r="V118" i="17"/>
  <c r="V117" i="17"/>
  <c r="V116" i="17"/>
  <c r="V115" i="17"/>
  <c r="V114" i="17"/>
  <c r="V113" i="17"/>
  <c r="V112" i="17"/>
  <c r="V111" i="17"/>
  <c r="V109" i="17"/>
  <c r="V110" i="17"/>
  <c r="V108" i="17"/>
  <c r="Z141" i="17"/>
  <c r="Z140" i="17"/>
  <c r="Z139" i="17"/>
  <c r="Z138" i="17"/>
  <c r="Z137" i="17"/>
  <c r="Z136" i="17"/>
  <c r="Z135" i="17"/>
  <c r="Z134" i="17"/>
  <c r="Z133" i="17"/>
  <c r="Z132" i="17"/>
  <c r="Z131" i="17"/>
  <c r="Z130" i="17"/>
  <c r="Z129" i="17"/>
  <c r="Z128" i="17"/>
  <c r="Z127" i="17"/>
  <c r="Z126" i="17"/>
  <c r="Z125" i="17"/>
  <c r="Z124" i="17"/>
  <c r="Z123" i="17"/>
  <c r="Z122" i="17"/>
  <c r="Z121" i="17"/>
  <c r="Z120" i="17"/>
  <c r="Z119" i="17"/>
  <c r="Z118" i="17"/>
  <c r="Z117" i="17"/>
  <c r="Z116" i="17"/>
  <c r="Z115" i="17"/>
  <c r="Z114" i="17"/>
  <c r="Z113" i="17"/>
  <c r="Z112" i="17"/>
  <c r="Z111" i="17"/>
  <c r="Z109" i="17"/>
  <c r="Z110" i="17"/>
  <c r="Z108" i="17"/>
  <c r="AD141" i="17"/>
  <c r="AD140" i="17"/>
  <c r="AD139" i="17"/>
  <c r="AD138" i="17"/>
  <c r="AD137" i="17"/>
  <c r="AD136" i="17"/>
  <c r="AD135" i="17"/>
  <c r="AD134" i="17"/>
  <c r="AD133" i="17"/>
  <c r="AD132" i="17"/>
  <c r="AD131" i="17"/>
  <c r="AD130" i="17"/>
  <c r="AD129" i="17"/>
  <c r="AD128" i="17"/>
  <c r="AD127" i="17"/>
  <c r="AD126" i="17"/>
  <c r="AD125" i="17"/>
  <c r="AD124" i="17"/>
  <c r="AD123" i="17"/>
  <c r="AD122" i="17"/>
  <c r="AD121" i="17"/>
  <c r="AD120" i="17"/>
  <c r="AD119" i="17"/>
  <c r="AD118" i="17"/>
  <c r="AD117" i="17"/>
  <c r="AD116" i="17"/>
  <c r="AD115" i="17"/>
  <c r="AD114" i="17"/>
  <c r="AD113" i="17"/>
  <c r="AD112" i="17"/>
  <c r="AD111" i="17"/>
  <c r="AD109" i="17"/>
  <c r="AD110" i="17"/>
  <c r="AD108" i="17"/>
  <c r="AH141" i="17"/>
  <c r="AH140" i="17"/>
  <c r="AH139" i="17"/>
  <c r="AH138" i="17"/>
  <c r="AH137" i="17"/>
  <c r="AH136" i="17"/>
  <c r="AH135" i="17"/>
  <c r="AH134" i="17"/>
  <c r="AH133" i="17"/>
  <c r="AH132" i="17"/>
  <c r="AH131" i="17"/>
  <c r="AH130" i="17"/>
  <c r="AH129" i="17"/>
  <c r="AH128" i="17"/>
  <c r="AH127" i="17"/>
  <c r="AH126" i="17"/>
  <c r="AH125" i="17"/>
  <c r="AH124" i="17"/>
  <c r="AH123" i="17"/>
  <c r="AH122" i="17"/>
  <c r="AH121" i="17"/>
  <c r="AH120" i="17"/>
  <c r="AH119" i="17"/>
  <c r="AH118" i="17"/>
  <c r="AH117" i="17"/>
  <c r="AH116" i="17"/>
  <c r="AH115" i="17"/>
  <c r="AH114" i="17"/>
  <c r="AH113" i="17"/>
  <c r="AH112" i="17"/>
  <c r="AH111" i="17"/>
  <c r="AH109" i="17"/>
  <c r="AH110" i="17"/>
  <c r="AH108" i="17"/>
  <c r="AL141" i="17"/>
  <c r="AL140" i="17"/>
  <c r="AL139" i="17"/>
  <c r="AL138" i="17"/>
  <c r="AL137" i="17"/>
  <c r="AL136" i="17"/>
  <c r="AL135" i="17"/>
  <c r="AL134" i="17"/>
  <c r="AL133" i="17"/>
  <c r="AL132" i="17"/>
  <c r="AL131" i="17"/>
  <c r="AL130" i="17"/>
  <c r="AL129" i="17"/>
  <c r="AL128" i="17"/>
  <c r="AL127" i="17"/>
  <c r="AL126" i="17"/>
  <c r="AL125" i="17"/>
  <c r="AL124" i="17"/>
  <c r="AL123" i="17"/>
  <c r="AL122" i="17"/>
  <c r="AL121" i="17"/>
  <c r="AL120" i="17"/>
  <c r="AL119" i="17"/>
  <c r="AL118" i="17"/>
  <c r="AL117" i="17"/>
  <c r="AL116" i="17"/>
  <c r="AL115" i="17"/>
  <c r="AL114" i="17"/>
  <c r="AL113" i="17"/>
  <c r="AL112" i="17"/>
  <c r="AL111" i="17"/>
  <c r="AL109" i="17"/>
  <c r="AL110" i="17"/>
  <c r="AL108" i="17"/>
  <c r="AP141" i="17"/>
  <c r="AP140" i="17"/>
  <c r="AP139" i="17"/>
  <c r="AP138" i="17"/>
  <c r="AP137" i="17"/>
  <c r="AP136" i="17"/>
  <c r="AP135" i="17"/>
  <c r="AP134" i="17"/>
  <c r="AP133" i="17"/>
  <c r="AP132" i="17"/>
  <c r="AP131" i="17"/>
  <c r="AP130" i="17"/>
  <c r="AP129" i="17"/>
  <c r="AP128" i="17"/>
  <c r="AP127" i="17"/>
  <c r="AP126" i="17"/>
  <c r="AP125" i="17"/>
  <c r="AP124" i="17"/>
  <c r="AP123" i="17"/>
  <c r="AP122" i="17"/>
  <c r="AP121" i="17"/>
  <c r="AP120" i="17"/>
  <c r="AP119" i="17"/>
  <c r="AP118" i="17"/>
  <c r="AP117" i="17"/>
  <c r="AP116" i="17"/>
  <c r="AP115" i="17"/>
  <c r="AP114" i="17"/>
  <c r="AP113" i="17"/>
  <c r="AP112" i="17"/>
  <c r="AP111" i="17"/>
  <c r="AP109" i="17"/>
  <c r="AP110" i="17"/>
  <c r="AP108" i="17"/>
  <c r="AT141" i="17"/>
  <c r="AT140" i="17"/>
  <c r="AT139" i="17"/>
  <c r="AT138" i="17"/>
  <c r="AT137" i="17"/>
  <c r="AT136" i="17"/>
  <c r="AT135" i="17"/>
  <c r="AT134" i="17"/>
  <c r="AT133" i="17"/>
  <c r="AT132" i="17"/>
  <c r="AT131" i="17"/>
  <c r="AT130" i="17"/>
  <c r="AT129" i="17"/>
  <c r="AT128" i="17"/>
  <c r="AT127" i="17"/>
  <c r="AT126" i="17"/>
  <c r="AT125" i="17"/>
  <c r="AT124" i="17"/>
  <c r="AT123" i="17"/>
  <c r="AT122" i="17"/>
  <c r="AT121" i="17"/>
  <c r="AT120" i="17"/>
  <c r="AT119" i="17"/>
  <c r="AT118" i="17"/>
  <c r="AT117" i="17"/>
  <c r="AT116" i="17"/>
  <c r="AT115" i="17"/>
  <c r="AT114" i="17"/>
  <c r="AT113" i="17"/>
  <c r="AT112" i="17"/>
  <c r="AT111" i="17"/>
  <c r="AT109" i="17"/>
  <c r="AT110" i="17"/>
  <c r="AT108" i="17"/>
  <c r="AX141" i="17"/>
  <c r="AX140" i="17"/>
  <c r="AX139" i="17"/>
  <c r="AX138" i="17"/>
  <c r="AX137" i="17"/>
  <c r="AX136" i="17"/>
  <c r="AX135" i="17"/>
  <c r="AX134" i="17"/>
  <c r="AX133" i="17"/>
  <c r="AX132" i="17"/>
  <c r="AX131" i="17"/>
  <c r="AX130" i="17"/>
  <c r="AX129" i="17"/>
  <c r="AX128" i="17"/>
  <c r="AX127" i="17"/>
  <c r="AX126" i="17"/>
  <c r="AX125" i="17"/>
  <c r="AX124" i="17"/>
  <c r="AX123" i="17"/>
  <c r="AX122" i="17"/>
  <c r="AX121" i="17"/>
  <c r="AX120" i="17"/>
  <c r="AX119" i="17"/>
  <c r="AX118" i="17"/>
  <c r="AX117" i="17"/>
  <c r="AX116" i="17"/>
  <c r="AX115" i="17"/>
  <c r="AX114" i="17"/>
  <c r="AX113" i="17"/>
  <c r="AX112" i="17"/>
  <c r="AX111" i="17"/>
  <c r="AX109" i="17"/>
  <c r="AX110" i="17"/>
  <c r="AX108" i="17"/>
  <c r="O326" i="17"/>
  <c r="O325" i="17"/>
  <c r="O324" i="17"/>
  <c r="O323" i="17"/>
  <c r="O322" i="17"/>
  <c r="O321" i="17"/>
  <c r="O320" i="17"/>
  <c r="O319" i="17"/>
  <c r="O318" i="17"/>
  <c r="O317" i="17"/>
  <c r="O316" i="17"/>
  <c r="O315" i="17"/>
  <c r="O314" i="17"/>
  <c r="O313" i="17"/>
  <c r="O312" i="17"/>
  <c r="O311" i="17"/>
  <c r="O310" i="17"/>
  <c r="O309" i="17"/>
  <c r="O308" i="17"/>
  <c r="O307" i="17"/>
  <c r="O306" i="17"/>
  <c r="O305" i="17"/>
  <c r="O304" i="17"/>
  <c r="O303" i="17"/>
  <c r="O302" i="17"/>
  <c r="O301" i="17"/>
  <c r="O300" i="17"/>
  <c r="O299" i="17"/>
  <c r="O298" i="17"/>
  <c r="O297" i="17"/>
  <c r="O296" i="17"/>
  <c r="O295" i="17"/>
  <c r="O294" i="17"/>
  <c r="O293" i="17"/>
  <c r="S326" i="17"/>
  <c r="S325" i="17"/>
  <c r="S324" i="17"/>
  <c r="S323" i="17"/>
  <c r="S322" i="17"/>
  <c r="S321" i="17"/>
  <c r="S320" i="17"/>
  <c r="S319" i="17"/>
  <c r="S318" i="17"/>
  <c r="S317" i="17"/>
  <c r="S316" i="17"/>
  <c r="S315" i="17"/>
  <c r="S314" i="17"/>
  <c r="S313" i="17"/>
  <c r="S312" i="17"/>
  <c r="S311" i="17"/>
  <c r="S310" i="17"/>
  <c r="S309" i="17"/>
  <c r="S308" i="17"/>
  <c r="S307" i="17"/>
  <c r="S306" i="17"/>
  <c r="S305" i="17"/>
  <c r="S304" i="17"/>
  <c r="S303" i="17"/>
  <c r="S302" i="17"/>
  <c r="S301" i="17"/>
  <c r="S300" i="17"/>
  <c r="S299" i="17"/>
  <c r="S298" i="17"/>
  <c r="S297" i="17"/>
  <c r="S296" i="17"/>
  <c r="S295" i="17"/>
  <c r="S294" i="17"/>
  <c r="S293" i="17"/>
  <c r="W326" i="17"/>
  <c r="W325" i="17"/>
  <c r="W324" i="17"/>
  <c r="W323" i="17"/>
  <c r="W322" i="17"/>
  <c r="W321" i="17"/>
  <c r="W320" i="17"/>
  <c r="W319" i="17"/>
  <c r="W318" i="17"/>
  <c r="W317" i="17"/>
  <c r="W316" i="17"/>
  <c r="W315" i="17"/>
  <c r="W314" i="17"/>
  <c r="W313" i="17"/>
  <c r="W312" i="17"/>
  <c r="W311" i="17"/>
  <c r="W310" i="17"/>
  <c r="W309" i="17"/>
  <c r="W308" i="17"/>
  <c r="W307" i="17"/>
  <c r="W306" i="17"/>
  <c r="W305" i="17"/>
  <c r="W304" i="17"/>
  <c r="W303" i="17"/>
  <c r="W302" i="17"/>
  <c r="W301" i="17"/>
  <c r="W300" i="17"/>
  <c r="W299" i="17"/>
  <c r="W298" i="17"/>
  <c r="W297" i="17"/>
  <c r="W296" i="17"/>
  <c r="W295" i="17"/>
  <c r="W294" i="17"/>
  <c r="W293" i="17"/>
  <c r="AA326" i="17"/>
  <c r="AA325" i="17"/>
  <c r="AA324" i="17"/>
  <c r="AA323" i="17"/>
  <c r="AA322" i="17"/>
  <c r="AA321" i="17"/>
  <c r="AA320" i="17"/>
  <c r="AA319" i="17"/>
  <c r="AA318" i="17"/>
  <c r="AA317" i="17"/>
  <c r="AA316" i="17"/>
  <c r="AA315" i="17"/>
  <c r="AA314" i="17"/>
  <c r="AA313" i="17"/>
  <c r="AA312" i="17"/>
  <c r="AA311" i="17"/>
  <c r="AA310" i="17"/>
  <c r="AA309" i="17"/>
  <c r="AA308" i="17"/>
  <c r="AA307" i="17"/>
  <c r="AA306" i="17"/>
  <c r="AA305" i="17"/>
  <c r="AA304" i="17"/>
  <c r="AA303" i="17"/>
  <c r="AA302" i="17"/>
  <c r="AA301" i="17"/>
  <c r="AA300" i="17"/>
  <c r="AA299" i="17"/>
  <c r="AA298" i="17"/>
  <c r="AA297" i="17"/>
  <c r="AA296" i="17"/>
  <c r="AA295" i="17"/>
  <c r="AA294" i="17"/>
  <c r="AA293" i="17"/>
  <c r="AE326" i="17"/>
  <c r="AE325" i="17"/>
  <c r="AE324" i="17"/>
  <c r="AE323" i="17"/>
  <c r="AE322" i="17"/>
  <c r="AE321" i="17"/>
  <c r="AE320" i="17"/>
  <c r="AE319" i="17"/>
  <c r="AE318" i="17"/>
  <c r="AE317" i="17"/>
  <c r="AE316" i="17"/>
  <c r="AE315" i="17"/>
  <c r="AE314" i="17"/>
  <c r="AE313" i="17"/>
  <c r="AE312" i="17"/>
  <c r="AE311" i="17"/>
  <c r="AE310" i="17"/>
  <c r="AE309" i="17"/>
  <c r="AE308" i="17"/>
  <c r="AE307" i="17"/>
  <c r="AE306" i="17"/>
  <c r="AE305" i="17"/>
  <c r="AE304" i="17"/>
  <c r="AE303" i="17"/>
  <c r="AE302" i="17"/>
  <c r="AE301" i="17"/>
  <c r="AE300" i="17"/>
  <c r="AE299" i="17"/>
  <c r="AE298" i="17"/>
  <c r="AE297" i="17"/>
  <c r="AE296" i="17"/>
  <c r="AE295" i="17"/>
  <c r="AE294" i="17"/>
  <c r="AE293" i="17"/>
  <c r="AI326" i="17"/>
  <c r="AI325" i="17"/>
  <c r="AI324" i="17"/>
  <c r="AI323" i="17"/>
  <c r="AI322" i="17"/>
  <c r="AI321" i="17"/>
  <c r="AI320" i="17"/>
  <c r="AI319" i="17"/>
  <c r="AI318" i="17"/>
  <c r="AI317" i="17"/>
  <c r="AI316" i="17"/>
  <c r="AI315" i="17"/>
  <c r="AI314" i="17"/>
  <c r="AI313" i="17"/>
  <c r="AI312" i="17"/>
  <c r="AI311" i="17"/>
  <c r="AI310" i="17"/>
  <c r="AI309" i="17"/>
  <c r="AI308" i="17"/>
  <c r="AI307" i="17"/>
  <c r="AI306" i="17"/>
  <c r="AI305" i="17"/>
  <c r="AI304" i="17"/>
  <c r="AI303" i="17"/>
  <c r="AI302" i="17"/>
  <c r="AI301" i="17"/>
  <c r="AI300" i="17"/>
  <c r="AI299" i="17"/>
  <c r="AI298" i="17"/>
  <c r="AI297" i="17"/>
  <c r="AI296" i="17"/>
  <c r="AI295" i="17"/>
  <c r="AI294" i="17"/>
  <c r="AI293" i="17"/>
  <c r="AM326" i="17"/>
  <c r="AM325" i="17"/>
  <c r="AM324" i="17"/>
  <c r="AM323" i="17"/>
  <c r="AM322" i="17"/>
  <c r="AM321" i="17"/>
  <c r="AM320" i="17"/>
  <c r="AM319" i="17"/>
  <c r="AM318" i="17"/>
  <c r="AM317" i="17"/>
  <c r="AM316" i="17"/>
  <c r="AM315" i="17"/>
  <c r="AM314" i="17"/>
  <c r="AM313" i="17"/>
  <c r="AM312" i="17"/>
  <c r="AM311" i="17"/>
  <c r="AM310" i="17"/>
  <c r="AM309" i="17"/>
  <c r="AM308" i="17"/>
  <c r="AM307" i="17"/>
  <c r="AM306" i="17"/>
  <c r="AM305" i="17"/>
  <c r="AM304" i="17"/>
  <c r="AM303" i="17"/>
  <c r="AM302" i="17"/>
  <c r="AM301" i="17"/>
  <c r="AM300" i="17"/>
  <c r="AM299" i="17"/>
  <c r="AM298" i="17"/>
  <c r="AM297" i="17"/>
  <c r="AM296" i="17"/>
  <c r="AM295" i="17"/>
  <c r="AM294" i="17"/>
  <c r="AM293" i="17"/>
  <c r="AQ326" i="17"/>
  <c r="AQ325" i="17"/>
  <c r="AQ324" i="17"/>
  <c r="AQ323" i="17"/>
  <c r="AQ322" i="17"/>
  <c r="AQ321" i="17"/>
  <c r="AQ320" i="17"/>
  <c r="AQ319" i="17"/>
  <c r="AQ318" i="17"/>
  <c r="AQ317" i="17"/>
  <c r="AQ316" i="17"/>
  <c r="AQ315" i="17"/>
  <c r="AQ314" i="17"/>
  <c r="AQ313" i="17"/>
  <c r="AQ312" i="17"/>
  <c r="AQ311" i="17"/>
  <c r="AQ310" i="17"/>
  <c r="AQ309" i="17"/>
  <c r="AQ308" i="17"/>
  <c r="AQ307" i="17"/>
  <c r="AQ306" i="17"/>
  <c r="AQ305" i="17"/>
  <c r="AQ303" i="17"/>
  <c r="AQ302" i="17"/>
  <c r="AQ301" i="17"/>
  <c r="AQ300" i="17"/>
  <c r="AQ299" i="17"/>
  <c r="AQ298" i="17"/>
  <c r="AQ297" i="17"/>
  <c r="AQ296" i="17"/>
  <c r="AQ295" i="17"/>
  <c r="AQ294" i="17"/>
  <c r="AQ293" i="17"/>
  <c r="AQ304" i="17"/>
  <c r="AU326" i="17"/>
  <c r="AU325" i="17"/>
  <c r="AU324" i="17"/>
  <c r="AU323" i="17"/>
  <c r="AU322" i="17"/>
  <c r="AU321" i="17"/>
  <c r="AU320" i="17"/>
  <c r="AU319" i="17"/>
  <c r="AU318" i="17"/>
  <c r="AU317" i="17"/>
  <c r="AU316" i="17"/>
  <c r="AU315" i="17"/>
  <c r="AU314" i="17"/>
  <c r="AU313" i="17"/>
  <c r="AU312" i="17"/>
  <c r="AU311" i="17"/>
  <c r="AU310" i="17"/>
  <c r="AU309" i="17"/>
  <c r="AU308" i="17"/>
  <c r="AU307" i="17"/>
  <c r="AU306" i="17"/>
  <c r="AU305" i="17"/>
  <c r="AU304" i="17"/>
  <c r="AU303" i="17"/>
  <c r="AU302" i="17"/>
  <c r="AU301" i="17"/>
  <c r="AU300" i="17"/>
  <c r="AU299" i="17"/>
  <c r="AU298" i="17"/>
  <c r="AU297" i="17"/>
  <c r="AU296" i="17"/>
  <c r="AU295" i="17"/>
  <c r="AU294" i="17"/>
  <c r="AU293" i="17"/>
  <c r="AY326" i="17"/>
  <c r="AY325" i="17"/>
  <c r="AY324" i="17"/>
  <c r="AY323" i="17"/>
  <c r="AY322" i="17"/>
  <c r="AY321" i="17"/>
  <c r="AY320" i="17"/>
  <c r="AY319" i="17"/>
  <c r="AY318" i="17"/>
  <c r="AY317" i="17"/>
  <c r="AY316" i="17"/>
  <c r="AY315" i="17"/>
  <c r="AY314" i="17"/>
  <c r="AY313" i="17"/>
  <c r="AY312" i="17"/>
  <c r="AY311" i="17"/>
  <c r="AY310" i="17"/>
  <c r="AY309" i="17"/>
  <c r="AY308" i="17"/>
  <c r="AY307" i="17"/>
  <c r="AY306" i="17"/>
  <c r="AY305" i="17"/>
  <c r="AY304" i="17"/>
  <c r="AY303" i="17"/>
  <c r="AY302" i="17"/>
  <c r="AY301" i="17"/>
  <c r="AY300" i="17"/>
  <c r="AY299" i="17"/>
  <c r="AY298" i="17"/>
  <c r="AY297" i="17"/>
  <c r="AY296" i="17"/>
  <c r="AY295" i="17"/>
  <c r="AY294" i="17"/>
  <c r="AY293" i="17"/>
  <c r="P326" i="17"/>
  <c r="P325" i="17"/>
  <c r="P324" i="17"/>
  <c r="P323" i="17"/>
  <c r="P322" i="17"/>
  <c r="P321" i="17"/>
  <c r="P320" i="17"/>
  <c r="P319" i="17"/>
  <c r="P318" i="17"/>
  <c r="P317" i="17"/>
  <c r="P316" i="17"/>
  <c r="P315" i="17"/>
  <c r="P314" i="17"/>
  <c r="P313" i="17"/>
  <c r="P312" i="17"/>
  <c r="P311" i="17"/>
  <c r="P310" i="17"/>
  <c r="P309" i="17"/>
  <c r="P308" i="17"/>
  <c r="P307" i="17"/>
  <c r="P306" i="17"/>
  <c r="P305" i="17"/>
  <c r="P304" i="17"/>
  <c r="P303" i="17"/>
  <c r="P302" i="17"/>
  <c r="P301" i="17"/>
  <c r="P300" i="17"/>
  <c r="P299" i="17"/>
  <c r="P298" i="17"/>
  <c r="P297" i="17"/>
  <c r="P296" i="17"/>
  <c r="P295" i="17"/>
  <c r="P294" i="17"/>
  <c r="P293" i="17"/>
  <c r="T326" i="17"/>
  <c r="T325" i="17"/>
  <c r="T324" i="17"/>
  <c r="T323" i="17"/>
  <c r="T322" i="17"/>
  <c r="T321" i="17"/>
  <c r="T320" i="17"/>
  <c r="T319" i="17"/>
  <c r="T318" i="17"/>
  <c r="T317" i="17"/>
  <c r="T316" i="17"/>
  <c r="T315" i="17"/>
  <c r="T314" i="17"/>
  <c r="T313" i="17"/>
  <c r="T312" i="17"/>
  <c r="T311" i="17"/>
  <c r="T310" i="17"/>
  <c r="T309" i="17"/>
  <c r="T308" i="17"/>
  <c r="T307" i="17"/>
  <c r="T306" i="17"/>
  <c r="T305" i="17"/>
  <c r="T304" i="17"/>
  <c r="T303" i="17"/>
  <c r="T302" i="17"/>
  <c r="T301" i="17"/>
  <c r="T300" i="17"/>
  <c r="T299" i="17"/>
  <c r="T298" i="17"/>
  <c r="T297" i="17"/>
  <c r="T296" i="17"/>
  <c r="T295" i="17"/>
  <c r="T294" i="17"/>
  <c r="T293" i="17"/>
  <c r="X326" i="17"/>
  <c r="X325" i="17"/>
  <c r="X324" i="17"/>
  <c r="X323" i="17"/>
  <c r="X322" i="17"/>
  <c r="X321" i="17"/>
  <c r="X320" i="17"/>
  <c r="X319" i="17"/>
  <c r="X318" i="17"/>
  <c r="X317" i="17"/>
  <c r="X316" i="17"/>
  <c r="X315" i="17"/>
  <c r="X314" i="17"/>
  <c r="X313" i="17"/>
  <c r="X312" i="17"/>
  <c r="X311" i="17"/>
  <c r="X310" i="17"/>
  <c r="X309" i="17"/>
  <c r="X308" i="17"/>
  <c r="X307" i="17"/>
  <c r="X306" i="17"/>
  <c r="X305" i="17"/>
  <c r="X304" i="17"/>
  <c r="X303" i="17"/>
  <c r="X302" i="17"/>
  <c r="X301" i="17"/>
  <c r="X300" i="17"/>
  <c r="X299" i="17"/>
  <c r="X298" i="17"/>
  <c r="X297" i="17"/>
  <c r="X296" i="17"/>
  <c r="X295" i="17"/>
  <c r="X294" i="17"/>
  <c r="X293" i="17"/>
  <c r="AB326" i="17"/>
  <c r="AB325" i="17"/>
  <c r="AB324" i="17"/>
  <c r="AB323" i="17"/>
  <c r="AB322" i="17"/>
  <c r="AB321" i="17"/>
  <c r="AB320" i="17"/>
  <c r="AB319" i="17"/>
  <c r="AB318" i="17"/>
  <c r="AB317" i="17"/>
  <c r="AB316" i="17"/>
  <c r="AB315" i="17"/>
  <c r="AB314" i="17"/>
  <c r="AB313" i="17"/>
  <c r="AB312" i="17"/>
  <c r="AB311" i="17"/>
  <c r="AB310" i="17"/>
  <c r="AB309" i="17"/>
  <c r="AB308" i="17"/>
  <c r="AB307" i="17"/>
  <c r="AB306" i="17"/>
  <c r="AB305" i="17"/>
  <c r="AB304" i="17"/>
  <c r="AB303" i="17"/>
  <c r="AB302" i="17"/>
  <c r="AB301" i="17"/>
  <c r="AB300" i="17"/>
  <c r="AB299" i="17"/>
  <c r="AB298" i="17"/>
  <c r="AB297" i="17"/>
  <c r="AB296" i="17"/>
  <c r="AB295" i="17"/>
  <c r="AB294" i="17"/>
  <c r="AB293" i="17"/>
  <c r="AF326" i="17"/>
  <c r="AF325" i="17"/>
  <c r="AF324" i="17"/>
  <c r="AF323" i="17"/>
  <c r="AF322" i="17"/>
  <c r="AF321" i="17"/>
  <c r="AF320" i="17"/>
  <c r="AF319" i="17"/>
  <c r="AF318" i="17"/>
  <c r="AF317" i="17"/>
  <c r="AF316" i="17"/>
  <c r="AF315" i="17"/>
  <c r="AF314" i="17"/>
  <c r="AF313" i="17"/>
  <c r="AF312" i="17"/>
  <c r="AF311" i="17"/>
  <c r="AF310" i="17"/>
  <c r="AF309" i="17"/>
  <c r="AF308" i="17"/>
  <c r="AF307" i="17"/>
  <c r="AF306" i="17"/>
  <c r="AF305" i="17"/>
  <c r="AF304" i="17"/>
  <c r="AF303" i="17"/>
  <c r="AF302" i="17"/>
  <c r="AF301" i="17"/>
  <c r="AF300" i="17"/>
  <c r="AF299" i="17"/>
  <c r="AF298" i="17"/>
  <c r="AF297" i="17"/>
  <c r="AF296" i="17"/>
  <c r="AF295" i="17"/>
  <c r="AF294" i="17"/>
  <c r="AF293" i="17"/>
  <c r="AJ326" i="17"/>
  <c r="AJ325" i="17"/>
  <c r="AJ324" i="17"/>
  <c r="AJ323" i="17"/>
  <c r="AJ322" i="17"/>
  <c r="AJ321" i="17"/>
  <c r="AJ320" i="17"/>
  <c r="AJ319" i="17"/>
  <c r="AJ318" i="17"/>
  <c r="AJ317" i="17"/>
  <c r="AJ316" i="17"/>
  <c r="AJ315" i="17"/>
  <c r="AJ314" i="17"/>
  <c r="AJ313" i="17"/>
  <c r="AJ312" i="17"/>
  <c r="AJ311" i="17"/>
  <c r="AJ310" i="17"/>
  <c r="AJ309" i="17"/>
  <c r="AJ308" i="17"/>
  <c r="AJ307" i="17"/>
  <c r="AJ306" i="17"/>
  <c r="AJ305" i="17"/>
  <c r="AJ304" i="17"/>
  <c r="AJ303" i="17"/>
  <c r="AJ302" i="17"/>
  <c r="AJ301" i="17"/>
  <c r="AJ300" i="17"/>
  <c r="AJ299" i="17"/>
  <c r="AJ298" i="17"/>
  <c r="AJ297" i="17"/>
  <c r="AJ296" i="17"/>
  <c r="AJ295" i="17"/>
  <c r="AJ294" i="17"/>
  <c r="AJ293" i="17"/>
  <c r="AN326" i="17"/>
  <c r="AN325" i="17"/>
  <c r="AN324" i="17"/>
  <c r="AN323" i="17"/>
  <c r="AN322" i="17"/>
  <c r="AN321" i="17"/>
  <c r="AN320" i="17"/>
  <c r="AN319" i="17"/>
  <c r="AN318" i="17"/>
  <c r="AN317" i="17"/>
  <c r="AN316" i="17"/>
  <c r="AN315" i="17"/>
  <c r="AN314" i="17"/>
  <c r="AN313" i="17"/>
  <c r="AN312" i="17"/>
  <c r="AN311" i="17"/>
  <c r="AN310" i="17"/>
  <c r="AN309" i="17"/>
  <c r="AN308" i="17"/>
  <c r="AN307" i="17"/>
  <c r="AN306" i="17"/>
  <c r="AN305" i="17"/>
  <c r="AN304" i="17"/>
  <c r="AN303" i="17"/>
  <c r="AN302" i="17"/>
  <c r="AN301" i="17"/>
  <c r="AN300" i="17"/>
  <c r="AN299" i="17"/>
  <c r="AN298" i="17"/>
  <c r="AN297" i="17"/>
  <c r="AN296" i="17"/>
  <c r="AN295" i="17"/>
  <c r="AN294" i="17"/>
  <c r="AN293" i="17"/>
  <c r="AR326" i="17"/>
  <c r="AR325" i="17"/>
  <c r="AR324" i="17"/>
  <c r="AR323" i="17"/>
  <c r="AR322" i="17"/>
  <c r="AR321" i="17"/>
  <c r="AR320" i="17"/>
  <c r="AR319" i="17"/>
  <c r="AR318" i="17"/>
  <c r="AR317" i="17"/>
  <c r="AR316" i="17"/>
  <c r="AR315" i="17"/>
  <c r="AR314" i="17"/>
  <c r="AR313" i="17"/>
  <c r="AR312" i="17"/>
  <c r="AR311" i="17"/>
  <c r="AR310" i="17"/>
  <c r="AR309" i="17"/>
  <c r="AR308" i="17"/>
  <c r="AR307" i="17"/>
  <c r="AR306" i="17"/>
  <c r="AR305" i="17"/>
  <c r="AR304" i="17"/>
  <c r="AR303" i="17"/>
  <c r="AR302" i="17"/>
  <c r="AR301" i="17"/>
  <c r="AR300" i="17"/>
  <c r="AR299" i="17"/>
  <c r="AR298" i="17"/>
  <c r="AR297" i="17"/>
  <c r="AR296" i="17"/>
  <c r="AR295" i="17"/>
  <c r="AR294" i="17"/>
  <c r="AR293" i="17"/>
  <c r="AV326" i="17"/>
  <c r="AV325" i="17"/>
  <c r="AV324" i="17"/>
  <c r="AV323" i="17"/>
  <c r="AV322" i="17"/>
  <c r="AV321" i="17"/>
  <c r="AV320" i="17"/>
  <c r="AV319" i="17"/>
  <c r="AV318" i="17"/>
  <c r="AV317" i="17"/>
  <c r="AV316" i="17"/>
  <c r="AV315" i="17"/>
  <c r="AV314" i="17"/>
  <c r="AV313" i="17"/>
  <c r="AV312" i="17"/>
  <c r="AV311" i="17"/>
  <c r="AV310" i="17"/>
  <c r="AV309" i="17"/>
  <c r="AV308" i="17"/>
  <c r="AV307" i="17"/>
  <c r="AV306" i="17"/>
  <c r="AV305" i="17"/>
  <c r="AV304" i="17"/>
  <c r="AV303" i="17"/>
  <c r="AV302" i="17"/>
  <c r="AV301" i="17"/>
  <c r="AV300" i="17"/>
  <c r="AV299" i="17"/>
  <c r="AV298" i="17"/>
  <c r="AV297" i="17"/>
  <c r="AV296" i="17"/>
  <c r="AV295" i="17"/>
  <c r="AV294" i="17"/>
  <c r="AV293" i="17"/>
  <c r="AZ326" i="17"/>
  <c r="AZ325" i="17"/>
  <c r="AZ324" i="17"/>
  <c r="AZ323" i="17"/>
  <c r="AZ322" i="17"/>
  <c r="AZ321" i="17"/>
  <c r="AZ320" i="17"/>
  <c r="AZ319" i="17"/>
  <c r="AZ318" i="17"/>
  <c r="AZ317" i="17"/>
  <c r="AZ316" i="17"/>
  <c r="AZ315" i="17"/>
  <c r="AZ314" i="17"/>
  <c r="AZ313" i="17"/>
  <c r="AZ312" i="17"/>
  <c r="AZ311" i="17"/>
  <c r="AZ310" i="17"/>
  <c r="AZ309" i="17"/>
  <c r="AZ308" i="17"/>
  <c r="AZ307" i="17"/>
  <c r="AZ306" i="17"/>
  <c r="AZ305" i="17"/>
  <c r="AZ304" i="17"/>
  <c r="AZ303" i="17"/>
  <c r="AZ302" i="17"/>
  <c r="AZ301" i="17"/>
  <c r="AZ300" i="17"/>
  <c r="AZ299" i="17"/>
  <c r="AZ298" i="17"/>
  <c r="AZ297" i="17"/>
  <c r="AZ296" i="17"/>
  <c r="AZ295" i="17"/>
  <c r="AZ294" i="17"/>
  <c r="AZ293" i="17"/>
  <c r="O252" i="17"/>
  <c r="O251" i="17"/>
  <c r="O250" i="17"/>
  <c r="O249" i="17"/>
  <c r="O248" i="17"/>
  <c r="O247" i="17"/>
  <c r="O246" i="17"/>
  <c r="O245" i="17"/>
  <c r="O244" i="17"/>
  <c r="O243" i="17"/>
  <c r="O242" i="17"/>
  <c r="O241" i="17"/>
  <c r="O240" i="17"/>
  <c r="O239" i="17"/>
  <c r="O238" i="17"/>
  <c r="O237" i="17"/>
  <c r="O236" i="17"/>
  <c r="O235" i="17"/>
  <c r="O234" i="17"/>
  <c r="O233" i="17"/>
  <c r="O232" i="17"/>
  <c r="O231" i="17"/>
  <c r="O230" i="17"/>
  <c r="O229" i="17"/>
  <c r="O228" i="17"/>
  <c r="O227" i="17"/>
  <c r="O226" i="17"/>
  <c r="O225" i="17"/>
  <c r="O224" i="17"/>
  <c r="O223" i="17"/>
  <c r="O222" i="17"/>
  <c r="O221" i="17"/>
  <c r="O220" i="17"/>
  <c r="O219" i="17"/>
  <c r="S252" i="17"/>
  <c r="S251" i="17"/>
  <c r="S250" i="17"/>
  <c r="S249" i="17"/>
  <c r="S248" i="17"/>
  <c r="S247" i="17"/>
  <c r="S246" i="17"/>
  <c r="S245" i="17"/>
  <c r="S244" i="17"/>
  <c r="S243" i="17"/>
  <c r="S242" i="17"/>
  <c r="S241" i="17"/>
  <c r="S240" i="17"/>
  <c r="S239" i="17"/>
  <c r="S238" i="17"/>
  <c r="S237" i="17"/>
  <c r="S236" i="17"/>
  <c r="S235" i="17"/>
  <c r="S234" i="17"/>
  <c r="S233" i="17"/>
  <c r="S232" i="17"/>
  <c r="S231" i="17"/>
  <c r="S230" i="17"/>
  <c r="S229" i="17"/>
  <c r="S228" i="17"/>
  <c r="S227" i="17"/>
  <c r="S226" i="17"/>
  <c r="S225" i="17"/>
  <c r="S224" i="17"/>
  <c r="S223" i="17"/>
  <c r="S222" i="17"/>
  <c r="S221" i="17"/>
  <c r="S220" i="17"/>
  <c r="S219" i="17"/>
  <c r="W252" i="17"/>
  <c r="W251" i="17"/>
  <c r="W250" i="17"/>
  <c r="W249" i="17"/>
  <c r="W248" i="17"/>
  <c r="W247" i="17"/>
  <c r="W246" i="17"/>
  <c r="W245" i="17"/>
  <c r="W244" i="17"/>
  <c r="W243" i="17"/>
  <c r="W242" i="17"/>
  <c r="W241" i="17"/>
  <c r="W240" i="17"/>
  <c r="W239" i="17"/>
  <c r="W238" i="17"/>
  <c r="W237" i="17"/>
  <c r="W236" i="17"/>
  <c r="W235" i="17"/>
  <c r="W234" i="17"/>
  <c r="W233" i="17"/>
  <c r="W232" i="17"/>
  <c r="W231" i="17"/>
  <c r="W230" i="17"/>
  <c r="W229" i="17"/>
  <c r="W228" i="17"/>
  <c r="W227" i="17"/>
  <c r="W226" i="17"/>
  <c r="W225" i="17"/>
  <c r="W224" i="17"/>
  <c r="W223" i="17"/>
  <c r="W222" i="17"/>
  <c r="W221" i="17"/>
  <c r="W220" i="17"/>
  <c r="W219" i="17"/>
  <c r="AA252" i="17"/>
  <c r="AA251" i="17"/>
  <c r="AA250" i="17"/>
  <c r="AA249" i="17"/>
  <c r="AA248" i="17"/>
  <c r="AA247" i="17"/>
  <c r="AA246" i="17"/>
  <c r="AA245" i="17"/>
  <c r="AA244" i="17"/>
  <c r="AA243" i="17"/>
  <c r="AA242" i="17"/>
  <c r="AA241" i="17"/>
  <c r="AA240" i="17"/>
  <c r="AA239" i="17"/>
  <c r="AA238" i="17"/>
  <c r="AA237" i="17"/>
  <c r="AA236" i="17"/>
  <c r="AA235" i="17"/>
  <c r="AA234" i="17"/>
  <c r="AA233" i="17"/>
  <c r="AA232" i="17"/>
  <c r="AA231" i="17"/>
  <c r="AA230" i="17"/>
  <c r="AA229" i="17"/>
  <c r="AA228" i="17"/>
  <c r="AA227" i="17"/>
  <c r="AA226" i="17"/>
  <c r="AA225" i="17"/>
  <c r="AA224" i="17"/>
  <c r="AA223" i="17"/>
  <c r="AA222" i="17"/>
  <c r="AA221" i="17"/>
  <c r="AA220" i="17"/>
  <c r="AA219" i="17"/>
  <c r="AE252" i="17"/>
  <c r="AE251" i="17"/>
  <c r="AE250" i="17"/>
  <c r="AE249" i="17"/>
  <c r="AE248" i="17"/>
  <c r="AE247" i="17"/>
  <c r="AE246" i="17"/>
  <c r="AE245" i="17"/>
  <c r="AE244" i="17"/>
  <c r="AE243" i="17"/>
  <c r="AE242" i="17"/>
  <c r="AE241" i="17"/>
  <c r="AE240" i="17"/>
  <c r="AE239" i="17"/>
  <c r="AE238" i="17"/>
  <c r="AE237" i="17"/>
  <c r="AE236" i="17"/>
  <c r="AE235" i="17"/>
  <c r="AE234" i="17"/>
  <c r="AE233" i="17"/>
  <c r="AE232" i="17"/>
  <c r="AE231" i="17"/>
  <c r="AE230" i="17"/>
  <c r="AE229" i="17"/>
  <c r="AE228" i="17"/>
  <c r="AE227" i="17"/>
  <c r="AE226" i="17"/>
  <c r="AE225" i="17"/>
  <c r="AE224" i="17"/>
  <c r="AE223" i="17"/>
  <c r="AE222" i="17"/>
  <c r="AE221" i="17"/>
  <c r="AE220" i="17"/>
  <c r="AE219" i="17"/>
  <c r="AI252" i="17"/>
  <c r="AI251" i="17"/>
  <c r="AI250" i="17"/>
  <c r="AI249" i="17"/>
  <c r="AI248" i="17"/>
  <c r="AI247" i="17"/>
  <c r="AI246" i="17"/>
  <c r="AI245" i="17"/>
  <c r="AI244" i="17"/>
  <c r="AI243" i="17"/>
  <c r="AI242" i="17"/>
  <c r="AI241" i="17"/>
  <c r="AI240" i="17"/>
  <c r="AI239" i="17"/>
  <c r="AI238" i="17"/>
  <c r="AI237" i="17"/>
  <c r="AI236" i="17"/>
  <c r="AI235" i="17"/>
  <c r="AI234" i="17"/>
  <c r="AI233" i="17"/>
  <c r="AI232" i="17"/>
  <c r="AI231" i="17"/>
  <c r="AI230" i="17"/>
  <c r="AI229" i="17"/>
  <c r="AI228" i="17"/>
  <c r="AI227" i="17"/>
  <c r="AI226" i="17"/>
  <c r="AI225" i="17"/>
  <c r="AI224" i="17"/>
  <c r="AI223" i="17"/>
  <c r="AI222" i="17"/>
  <c r="AI221" i="17"/>
  <c r="AI220" i="17"/>
  <c r="AI219" i="17"/>
  <c r="AM252" i="17"/>
  <c r="AM251" i="17"/>
  <c r="AM250" i="17"/>
  <c r="AM249" i="17"/>
  <c r="AM248" i="17"/>
  <c r="AM247" i="17"/>
  <c r="AM246" i="17"/>
  <c r="AM245" i="17"/>
  <c r="AM244" i="17"/>
  <c r="AM243" i="17"/>
  <c r="AM242" i="17"/>
  <c r="AM241" i="17"/>
  <c r="AM240" i="17"/>
  <c r="AM239" i="17"/>
  <c r="AM238" i="17"/>
  <c r="AM237" i="17"/>
  <c r="AM236" i="17"/>
  <c r="AM235" i="17"/>
  <c r="AM234" i="17"/>
  <c r="AM233" i="17"/>
  <c r="AM232" i="17"/>
  <c r="AM231" i="17"/>
  <c r="AM230" i="17"/>
  <c r="AM229" i="17"/>
  <c r="AM228" i="17"/>
  <c r="AM227" i="17"/>
  <c r="AM226" i="17"/>
  <c r="AM225" i="17"/>
  <c r="AM224" i="17"/>
  <c r="AM223" i="17"/>
  <c r="AM222" i="17"/>
  <c r="AM221" i="17"/>
  <c r="AM220" i="17"/>
  <c r="AM219" i="17"/>
  <c r="AQ252" i="17"/>
  <c r="AQ251" i="17"/>
  <c r="AQ250" i="17"/>
  <c r="AQ249" i="17"/>
  <c r="AQ248" i="17"/>
  <c r="AQ247" i="17"/>
  <c r="AQ246" i="17"/>
  <c r="AQ245" i="17"/>
  <c r="AQ244" i="17"/>
  <c r="AQ243" i="17"/>
  <c r="AQ242" i="17"/>
  <c r="AQ241" i="17"/>
  <c r="AQ240" i="17"/>
  <c r="AQ239" i="17"/>
  <c r="AQ238" i="17"/>
  <c r="AQ237" i="17"/>
  <c r="AQ236" i="17"/>
  <c r="AQ235" i="17"/>
  <c r="AQ234" i="17"/>
  <c r="AQ233" i="17"/>
  <c r="AQ232" i="17"/>
  <c r="AQ231" i="17"/>
  <c r="AQ230" i="17"/>
  <c r="AQ229" i="17"/>
  <c r="AQ228" i="17"/>
  <c r="AQ227" i="17"/>
  <c r="AQ226" i="17"/>
  <c r="AQ225" i="17"/>
  <c r="AQ224" i="17"/>
  <c r="AQ223" i="17"/>
  <c r="AQ222" i="17"/>
  <c r="AQ221" i="17"/>
  <c r="AQ220" i="17"/>
  <c r="AQ219" i="17"/>
  <c r="AU252" i="17"/>
  <c r="AU251" i="17"/>
  <c r="AU250" i="17"/>
  <c r="AU249" i="17"/>
  <c r="AU248" i="17"/>
  <c r="AU247" i="17"/>
  <c r="AU246" i="17"/>
  <c r="AU245" i="17"/>
  <c r="AU244" i="17"/>
  <c r="AU243" i="17"/>
  <c r="AU242" i="17"/>
  <c r="AU241" i="17"/>
  <c r="AU240" i="17"/>
  <c r="AU239" i="17"/>
  <c r="AU238" i="17"/>
  <c r="AU237" i="17"/>
  <c r="AU236" i="17"/>
  <c r="AU235" i="17"/>
  <c r="AU234" i="17"/>
  <c r="AU233" i="17"/>
  <c r="AU232" i="17"/>
  <c r="AU231" i="17"/>
  <c r="AU230" i="17"/>
  <c r="AU229" i="17"/>
  <c r="AU228" i="17"/>
  <c r="AU227" i="17"/>
  <c r="AU226" i="17"/>
  <c r="AU225" i="17"/>
  <c r="AU224" i="17"/>
  <c r="AU223" i="17"/>
  <c r="AU222" i="17"/>
  <c r="AU221" i="17"/>
  <c r="AU220" i="17"/>
  <c r="AU219" i="17"/>
  <c r="AY252" i="17"/>
  <c r="AY251" i="17"/>
  <c r="AY250" i="17"/>
  <c r="AY249" i="17"/>
  <c r="AY248" i="17"/>
  <c r="AY247" i="17"/>
  <c r="AY246" i="17"/>
  <c r="AY245" i="17"/>
  <c r="AY244" i="17"/>
  <c r="AY243" i="17"/>
  <c r="AY242" i="17"/>
  <c r="AY241" i="17"/>
  <c r="AY240" i="17"/>
  <c r="AY239" i="17"/>
  <c r="AY238" i="17"/>
  <c r="AY237" i="17"/>
  <c r="AY236" i="17"/>
  <c r="AY235" i="17"/>
  <c r="AY234" i="17"/>
  <c r="AY233" i="17"/>
  <c r="AY232" i="17"/>
  <c r="AY231" i="17"/>
  <c r="AY230" i="17"/>
  <c r="AY229" i="17"/>
  <c r="AY228" i="17"/>
  <c r="AY227" i="17"/>
  <c r="AY226" i="17"/>
  <c r="AY225" i="17"/>
  <c r="AY224" i="17"/>
  <c r="AY223" i="17"/>
  <c r="AY222" i="17"/>
  <c r="AY221" i="17"/>
  <c r="AY220" i="17"/>
  <c r="AY219" i="17"/>
  <c r="P252" i="17"/>
  <c r="P251" i="17"/>
  <c r="P250" i="17"/>
  <c r="P249" i="17"/>
  <c r="P248" i="17"/>
  <c r="P247" i="17"/>
  <c r="P246" i="17"/>
  <c r="P245" i="17"/>
  <c r="P244" i="17"/>
  <c r="P243" i="17"/>
  <c r="P242" i="17"/>
  <c r="P241" i="17"/>
  <c r="P240" i="17"/>
  <c r="P239" i="17"/>
  <c r="P238" i="17"/>
  <c r="P237" i="17"/>
  <c r="P236" i="17"/>
  <c r="P235" i="17"/>
  <c r="P234" i="17"/>
  <c r="P233" i="17"/>
  <c r="P232" i="17"/>
  <c r="P231" i="17"/>
  <c r="P230" i="17"/>
  <c r="P229" i="17"/>
  <c r="P228" i="17"/>
  <c r="P227" i="17"/>
  <c r="P226" i="17"/>
  <c r="P225" i="17"/>
  <c r="P224" i="17"/>
  <c r="P223" i="17"/>
  <c r="P222" i="17"/>
  <c r="P221" i="17"/>
  <c r="P220" i="17"/>
  <c r="P219" i="17"/>
  <c r="T252" i="17"/>
  <c r="T251" i="17"/>
  <c r="T250" i="17"/>
  <c r="T249" i="17"/>
  <c r="T248" i="17"/>
  <c r="T247" i="17"/>
  <c r="T246" i="17"/>
  <c r="T245" i="17"/>
  <c r="T244" i="17"/>
  <c r="T243" i="17"/>
  <c r="T242" i="17"/>
  <c r="T241" i="17"/>
  <c r="T240" i="17"/>
  <c r="T239" i="17"/>
  <c r="T238" i="17"/>
  <c r="T237" i="17"/>
  <c r="T236" i="17"/>
  <c r="T235" i="17"/>
  <c r="T234" i="17"/>
  <c r="T233" i="17"/>
  <c r="T232" i="17"/>
  <c r="T231" i="17"/>
  <c r="T230" i="17"/>
  <c r="T229" i="17"/>
  <c r="T228" i="17"/>
  <c r="T227" i="17"/>
  <c r="T226" i="17"/>
  <c r="T225" i="17"/>
  <c r="T224" i="17"/>
  <c r="T223" i="17"/>
  <c r="T222" i="17"/>
  <c r="T221" i="17"/>
  <c r="T220" i="17"/>
  <c r="T219" i="17"/>
  <c r="X252" i="17"/>
  <c r="X251" i="17"/>
  <c r="X250" i="17"/>
  <c r="X249" i="17"/>
  <c r="X248" i="17"/>
  <c r="X247" i="17"/>
  <c r="X246" i="17"/>
  <c r="X245" i="17"/>
  <c r="X244" i="17"/>
  <c r="X243" i="17"/>
  <c r="X242" i="17"/>
  <c r="X241" i="17"/>
  <c r="X240" i="17"/>
  <c r="X239" i="17"/>
  <c r="X238" i="17"/>
  <c r="X237" i="17"/>
  <c r="X236" i="17"/>
  <c r="X235" i="17"/>
  <c r="X234" i="17"/>
  <c r="X233" i="17"/>
  <c r="X232" i="17"/>
  <c r="X231" i="17"/>
  <c r="X230" i="17"/>
  <c r="X229" i="17"/>
  <c r="X228" i="17"/>
  <c r="X227" i="17"/>
  <c r="X226" i="17"/>
  <c r="X225" i="17"/>
  <c r="X224" i="17"/>
  <c r="X223" i="17"/>
  <c r="X222" i="17"/>
  <c r="X221" i="17"/>
  <c r="X220" i="17"/>
  <c r="X219" i="17"/>
  <c r="AB252" i="17"/>
  <c r="AB251" i="17"/>
  <c r="AB250" i="17"/>
  <c r="AB249" i="17"/>
  <c r="AB248" i="17"/>
  <c r="AB247" i="17"/>
  <c r="AB246" i="17"/>
  <c r="AB245" i="17"/>
  <c r="AB244" i="17"/>
  <c r="AB243" i="17"/>
  <c r="AB242" i="17"/>
  <c r="AB241" i="17"/>
  <c r="AB240" i="17"/>
  <c r="AB239" i="17"/>
  <c r="AB238" i="17"/>
  <c r="AB237" i="17"/>
  <c r="AB236" i="17"/>
  <c r="AB235" i="17"/>
  <c r="AB234" i="17"/>
  <c r="AB233" i="17"/>
  <c r="AB232" i="17"/>
  <c r="AB231" i="17"/>
  <c r="AB230" i="17"/>
  <c r="AB229" i="17"/>
  <c r="AB228" i="17"/>
  <c r="AB227" i="17"/>
  <c r="AB226" i="17"/>
  <c r="AB225" i="17"/>
  <c r="AB224" i="17"/>
  <c r="AB223" i="17"/>
  <c r="AB222" i="17"/>
  <c r="AB221" i="17"/>
  <c r="AB220" i="17"/>
  <c r="AB219" i="17"/>
  <c r="AF252" i="17"/>
  <c r="AF251" i="17"/>
  <c r="AF250" i="17"/>
  <c r="AF249" i="17"/>
  <c r="AF248" i="17"/>
  <c r="AF247" i="17"/>
  <c r="AF246" i="17"/>
  <c r="AF245" i="17"/>
  <c r="AF244" i="17"/>
  <c r="AF243" i="17"/>
  <c r="AF242" i="17"/>
  <c r="AF241" i="17"/>
  <c r="AF240" i="17"/>
  <c r="AF239" i="17"/>
  <c r="AF238" i="17"/>
  <c r="AF237" i="17"/>
  <c r="AF236" i="17"/>
  <c r="AF235" i="17"/>
  <c r="AF234" i="17"/>
  <c r="AF233" i="17"/>
  <c r="AF232" i="17"/>
  <c r="AF231" i="17"/>
  <c r="AF230" i="17"/>
  <c r="AF229" i="17"/>
  <c r="AF228" i="17"/>
  <c r="AF227" i="17"/>
  <c r="AF226" i="17"/>
  <c r="AF225" i="17"/>
  <c r="AF224" i="17"/>
  <c r="AF223" i="17"/>
  <c r="AF222" i="17"/>
  <c r="AF221" i="17"/>
  <c r="AF220" i="17"/>
  <c r="AF219" i="17"/>
  <c r="AJ252" i="17"/>
  <c r="AJ251" i="17"/>
  <c r="AJ250" i="17"/>
  <c r="AJ249" i="17"/>
  <c r="AJ248" i="17"/>
  <c r="AJ247" i="17"/>
  <c r="AJ246" i="17"/>
  <c r="AJ245" i="17"/>
  <c r="AJ244" i="17"/>
  <c r="AJ243" i="17"/>
  <c r="AJ242" i="17"/>
  <c r="AJ241" i="17"/>
  <c r="AJ240" i="17"/>
  <c r="AJ239" i="17"/>
  <c r="AJ238" i="17"/>
  <c r="AJ237" i="17"/>
  <c r="AJ236" i="17"/>
  <c r="AJ235" i="17"/>
  <c r="AJ234" i="17"/>
  <c r="AJ233" i="17"/>
  <c r="AJ232" i="17"/>
  <c r="AJ231" i="17"/>
  <c r="AJ230" i="17"/>
  <c r="AJ229" i="17"/>
  <c r="AJ228" i="17"/>
  <c r="AJ227" i="17"/>
  <c r="AJ226" i="17"/>
  <c r="AJ225" i="17"/>
  <c r="AJ224" i="17"/>
  <c r="AJ223" i="17"/>
  <c r="AJ222" i="17"/>
  <c r="AJ221" i="17"/>
  <c r="AJ220" i="17"/>
  <c r="AJ219" i="17"/>
  <c r="AN252" i="17"/>
  <c r="AN251" i="17"/>
  <c r="AN250" i="17"/>
  <c r="AN249" i="17"/>
  <c r="AN248" i="17"/>
  <c r="AN247" i="17"/>
  <c r="AN246" i="17"/>
  <c r="AN245" i="17"/>
  <c r="AN244" i="17"/>
  <c r="AN243" i="17"/>
  <c r="AN242" i="17"/>
  <c r="AN241" i="17"/>
  <c r="AN240" i="17"/>
  <c r="AN239" i="17"/>
  <c r="AN238" i="17"/>
  <c r="AN237" i="17"/>
  <c r="AN236" i="17"/>
  <c r="AN235" i="17"/>
  <c r="AN234" i="17"/>
  <c r="AN233" i="17"/>
  <c r="AN232" i="17"/>
  <c r="AN231" i="17"/>
  <c r="AN230" i="17"/>
  <c r="AN229" i="17"/>
  <c r="AN228" i="17"/>
  <c r="AN227" i="17"/>
  <c r="AN226" i="17"/>
  <c r="AN225" i="17"/>
  <c r="AN224" i="17"/>
  <c r="AN223" i="17"/>
  <c r="AN222" i="17"/>
  <c r="AN221" i="17"/>
  <c r="AN220" i="17"/>
  <c r="AN219" i="17"/>
  <c r="AR252" i="17"/>
  <c r="AR251" i="17"/>
  <c r="AR250" i="17"/>
  <c r="AR249" i="17"/>
  <c r="AR248" i="17"/>
  <c r="AR247" i="17"/>
  <c r="AR246" i="17"/>
  <c r="AR245" i="17"/>
  <c r="AR244" i="17"/>
  <c r="AR243" i="17"/>
  <c r="AR242" i="17"/>
  <c r="AR241" i="17"/>
  <c r="AR240" i="17"/>
  <c r="AR239" i="17"/>
  <c r="AR238" i="17"/>
  <c r="AR237" i="17"/>
  <c r="AR236" i="17"/>
  <c r="AR235" i="17"/>
  <c r="AR234" i="17"/>
  <c r="AR233" i="17"/>
  <c r="AR232" i="17"/>
  <c r="AR231" i="17"/>
  <c r="AR230" i="17"/>
  <c r="AR229" i="17"/>
  <c r="AR228" i="17"/>
  <c r="AR227" i="17"/>
  <c r="AR226" i="17"/>
  <c r="AR225" i="17"/>
  <c r="AR224" i="17"/>
  <c r="AR223" i="17"/>
  <c r="AR222" i="17"/>
  <c r="AR221" i="17"/>
  <c r="AR220" i="17"/>
  <c r="AR219" i="17"/>
  <c r="AV252" i="17"/>
  <c r="AV251" i="17"/>
  <c r="AV250" i="17"/>
  <c r="AV249" i="17"/>
  <c r="AV248" i="17"/>
  <c r="AV247" i="17"/>
  <c r="AV246" i="17"/>
  <c r="AV245" i="17"/>
  <c r="AV244" i="17"/>
  <c r="AV243" i="17"/>
  <c r="AV242" i="17"/>
  <c r="AV241" i="17"/>
  <c r="AV240" i="17"/>
  <c r="AV239" i="17"/>
  <c r="AV238" i="17"/>
  <c r="AV237" i="17"/>
  <c r="AV236" i="17"/>
  <c r="AV235" i="17"/>
  <c r="AV234" i="17"/>
  <c r="AV233" i="17"/>
  <c r="AV232" i="17"/>
  <c r="AV231" i="17"/>
  <c r="AV230" i="17"/>
  <c r="AV229" i="17"/>
  <c r="AV228" i="17"/>
  <c r="AV227" i="17"/>
  <c r="AV226" i="17"/>
  <c r="AV225" i="17"/>
  <c r="AV224" i="17"/>
  <c r="AV223" i="17"/>
  <c r="AV222" i="17"/>
  <c r="AV221" i="17"/>
  <c r="AV220" i="17"/>
  <c r="AV219" i="17"/>
  <c r="AZ252" i="17"/>
  <c r="AZ251" i="17"/>
  <c r="AZ250" i="17"/>
  <c r="AZ249" i="17"/>
  <c r="AZ248" i="17"/>
  <c r="AZ247" i="17"/>
  <c r="AZ246" i="17"/>
  <c r="AZ245" i="17"/>
  <c r="AZ244" i="17"/>
  <c r="AZ243" i="17"/>
  <c r="AZ242" i="17"/>
  <c r="AZ241" i="17"/>
  <c r="AZ240" i="17"/>
  <c r="AZ239" i="17"/>
  <c r="AZ238" i="17"/>
  <c r="AZ237" i="17"/>
  <c r="AZ236" i="17"/>
  <c r="AZ235" i="17"/>
  <c r="AZ234" i="17"/>
  <c r="AZ233" i="17"/>
  <c r="AZ232" i="17"/>
  <c r="AZ231" i="17"/>
  <c r="AZ230" i="17"/>
  <c r="AZ229" i="17"/>
  <c r="AZ228" i="17"/>
  <c r="AZ227" i="17"/>
  <c r="AZ226" i="17"/>
  <c r="AZ225" i="17"/>
  <c r="AZ224" i="17"/>
  <c r="AZ223" i="17"/>
  <c r="AZ222" i="17"/>
  <c r="AZ221" i="17"/>
  <c r="AZ220" i="17"/>
  <c r="AZ219" i="17"/>
  <c r="J56" i="17"/>
  <c r="AN72" i="21" s="1"/>
  <c r="J50" i="17"/>
  <c r="AY66" i="17"/>
  <c r="AW66" i="17"/>
  <c r="AU66" i="17"/>
  <c r="AS66" i="17"/>
  <c r="AQ66" i="17"/>
  <c r="AO66" i="17"/>
  <c r="AM66" i="17"/>
  <c r="AK66" i="17"/>
  <c r="AI66" i="17"/>
  <c r="AG66" i="17"/>
  <c r="AE66" i="17"/>
  <c r="AC66" i="17"/>
  <c r="AA66" i="17"/>
  <c r="Y66" i="17"/>
  <c r="W66" i="17"/>
  <c r="U66" i="17"/>
  <c r="S66" i="17"/>
  <c r="Q66" i="17"/>
  <c r="O66" i="17"/>
  <c r="M66" i="17"/>
  <c r="AZ66" i="17"/>
  <c r="AX66" i="17"/>
  <c r="AV66" i="17"/>
  <c r="AT66" i="17"/>
  <c r="AR66" i="17"/>
  <c r="AP66" i="17"/>
  <c r="AN66" i="17"/>
  <c r="AL66" i="17"/>
  <c r="AJ66" i="17"/>
  <c r="AH66" i="17"/>
  <c r="AF66" i="17"/>
  <c r="AD66" i="17"/>
  <c r="AB66" i="17"/>
  <c r="Z66" i="17"/>
  <c r="X66" i="17"/>
  <c r="V66" i="17"/>
  <c r="T66" i="17"/>
  <c r="R66" i="17"/>
  <c r="P66" i="17"/>
  <c r="N66" i="17"/>
  <c r="AY60" i="17"/>
  <c r="AW60" i="17"/>
  <c r="AU60" i="17"/>
  <c r="AS60" i="17"/>
  <c r="AQ60" i="17"/>
  <c r="AO60" i="17"/>
  <c r="AM60" i="17"/>
  <c r="AK60" i="17"/>
  <c r="AI60" i="17"/>
  <c r="AG60" i="17"/>
  <c r="AE60" i="17"/>
  <c r="AC60" i="17"/>
  <c r="AA60" i="17"/>
  <c r="Y60" i="17"/>
  <c r="W60" i="17"/>
  <c r="U60" i="17"/>
  <c r="S60" i="17"/>
  <c r="Q60" i="17"/>
  <c r="O60" i="17"/>
  <c r="M60" i="17"/>
  <c r="AZ60" i="17"/>
  <c r="AX60" i="17"/>
  <c r="AV60" i="17"/>
  <c r="AT60" i="17"/>
  <c r="AR60" i="17"/>
  <c r="AP60" i="17"/>
  <c r="AN60" i="17"/>
  <c r="AL60" i="17"/>
  <c r="AJ60" i="17"/>
  <c r="AH60" i="17"/>
  <c r="AF60" i="17"/>
  <c r="AD60" i="17"/>
  <c r="AB60" i="17"/>
  <c r="Z60" i="17"/>
  <c r="X60" i="17"/>
  <c r="V60" i="17"/>
  <c r="T60" i="17"/>
  <c r="R60" i="17"/>
  <c r="P60" i="17"/>
  <c r="N60" i="17"/>
  <c r="O215" i="17"/>
  <c r="O214" i="17"/>
  <c r="O213" i="17"/>
  <c r="O212" i="17"/>
  <c r="O211" i="17"/>
  <c r="O210" i="17"/>
  <c r="O209" i="17"/>
  <c r="O208" i="17"/>
  <c r="O207" i="17"/>
  <c r="O206" i="17"/>
  <c r="O205" i="17"/>
  <c r="O204" i="17"/>
  <c r="O203" i="17"/>
  <c r="O202" i="17"/>
  <c r="O201" i="17"/>
  <c r="O200" i="17"/>
  <c r="O199" i="17"/>
  <c r="O198" i="17"/>
  <c r="O197" i="17"/>
  <c r="O196" i="17"/>
  <c r="O195" i="17"/>
  <c r="O194" i="17"/>
  <c r="O193" i="17"/>
  <c r="O192" i="17"/>
  <c r="O191" i="17"/>
  <c r="O190" i="17"/>
  <c r="O189" i="17"/>
  <c r="O188" i="17"/>
  <c r="O187" i="17"/>
  <c r="O186" i="17"/>
  <c r="O185" i="17"/>
  <c r="O184" i="17"/>
  <c r="O183" i="17"/>
  <c r="O182" i="17"/>
  <c r="S215" i="17"/>
  <c r="S214" i="17"/>
  <c r="S213" i="17"/>
  <c r="S212" i="17"/>
  <c r="S211" i="17"/>
  <c r="S210" i="17"/>
  <c r="S209" i="17"/>
  <c r="S208" i="17"/>
  <c r="S207" i="17"/>
  <c r="S206" i="17"/>
  <c r="S205" i="17"/>
  <c r="S204" i="17"/>
  <c r="S203" i="17"/>
  <c r="S202" i="17"/>
  <c r="S201" i="17"/>
  <c r="S200" i="17"/>
  <c r="S199" i="17"/>
  <c r="S198" i="17"/>
  <c r="S197" i="17"/>
  <c r="S196" i="17"/>
  <c r="S195" i="17"/>
  <c r="S194" i="17"/>
  <c r="S193" i="17"/>
  <c r="S192" i="17"/>
  <c r="S191" i="17"/>
  <c r="S190" i="17"/>
  <c r="S189" i="17"/>
  <c r="S188" i="17"/>
  <c r="S187" i="17"/>
  <c r="S186" i="17"/>
  <c r="S185" i="17"/>
  <c r="S184" i="17"/>
  <c r="S183" i="17"/>
  <c r="S182" i="17"/>
  <c r="W215" i="17"/>
  <c r="W214" i="17"/>
  <c r="W213" i="17"/>
  <c r="W212" i="17"/>
  <c r="W211" i="17"/>
  <c r="W210" i="17"/>
  <c r="W209" i="17"/>
  <c r="W208" i="17"/>
  <c r="W207" i="17"/>
  <c r="W206" i="17"/>
  <c r="W205" i="17"/>
  <c r="W204" i="17"/>
  <c r="W203" i="17"/>
  <c r="W202" i="17"/>
  <c r="W201" i="17"/>
  <c r="W200" i="17"/>
  <c r="W199" i="17"/>
  <c r="W198" i="17"/>
  <c r="W197" i="17"/>
  <c r="W196" i="17"/>
  <c r="W195" i="17"/>
  <c r="W194" i="17"/>
  <c r="W193" i="17"/>
  <c r="W192" i="17"/>
  <c r="W191" i="17"/>
  <c r="W190" i="17"/>
  <c r="W189" i="17"/>
  <c r="W188" i="17"/>
  <c r="W187" i="17"/>
  <c r="W186" i="17"/>
  <c r="W185" i="17"/>
  <c r="W184" i="17"/>
  <c r="W183" i="17"/>
  <c r="W182" i="17"/>
  <c r="AA215" i="17"/>
  <c r="AA214" i="17"/>
  <c r="AA213" i="17"/>
  <c r="AA212" i="17"/>
  <c r="AA211" i="17"/>
  <c r="AA210" i="17"/>
  <c r="AA209" i="17"/>
  <c r="AA208" i="17"/>
  <c r="AA207" i="17"/>
  <c r="AA206" i="17"/>
  <c r="AA205" i="17"/>
  <c r="AA204" i="17"/>
  <c r="AA203" i="17"/>
  <c r="AA202" i="17"/>
  <c r="AA201" i="17"/>
  <c r="AA200" i="17"/>
  <c r="AA199" i="17"/>
  <c r="AA198" i="17"/>
  <c r="AA197" i="17"/>
  <c r="AA196" i="17"/>
  <c r="AA195" i="17"/>
  <c r="AA194" i="17"/>
  <c r="AA193" i="17"/>
  <c r="AA192" i="17"/>
  <c r="AA191" i="17"/>
  <c r="AA190" i="17"/>
  <c r="AA189" i="17"/>
  <c r="AA188" i="17"/>
  <c r="AA187" i="17"/>
  <c r="AA186" i="17"/>
  <c r="AA185" i="17"/>
  <c r="AA184" i="17"/>
  <c r="AA183" i="17"/>
  <c r="AA182" i="17"/>
  <c r="AE215" i="17"/>
  <c r="AE214" i="17"/>
  <c r="AE213" i="17"/>
  <c r="AE212" i="17"/>
  <c r="AE211" i="17"/>
  <c r="AE210" i="17"/>
  <c r="AE209" i="17"/>
  <c r="AE208" i="17"/>
  <c r="AE207" i="17"/>
  <c r="AE206" i="17"/>
  <c r="AE205" i="17"/>
  <c r="AE204" i="17"/>
  <c r="AE203" i="17"/>
  <c r="AE202" i="17"/>
  <c r="AE201" i="17"/>
  <c r="AE200" i="17"/>
  <c r="AE199" i="17"/>
  <c r="AE198" i="17"/>
  <c r="AE197" i="17"/>
  <c r="AE196" i="17"/>
  <c r="AE195" i="17"/>
  <c r="AE194" i="17"/>
  <c r="AE193" i="17"/>
  <c r="AE192" i="17"/>
  <c r="AE191" i="17"/>
  <c r="AE190" i="17"/>
  <c r="AE189" i="17"/>
  <c r="AE188" i="17"/>
  <c r="AE187" i="17"/>
  <c r="AE186" i="17"/>
  <c r="AE185" i="17"/>
  <c r="AE184" i="17"/>
  <c r="AE183" i="17"/>
  <c r="AE182" i="17"/>
  <c r="AI215" i="17"/>
  <c r="AI214" i="17"/>
  <c r="AI213" i="17"/>
  <c r="AI212" i="17"/>
  <c r="AI211" i="17"/>
  <c r="AI210" i="17"/>
  <c r="AI209" i="17"/>
  <c r="AI208" i="17"/>
  <c r="AI207" i="17"/>
  <c r="AI206" i="17"/>
  <c r="AI205" i="17"/>
  <c r="AI204" i="17"/>
  <c r="AI203" i="17"/>
  <c r="AI202" i="17"/>
  <c r="AI201" i="17"/>
  <c r="AI200" i="17"/>
  <c r="AI199" i="17"/>
  <c r="AI198" i="17"/>
  <c r="AI197" i="17"/>
  <c r="AI196" i="17"/>
  <c r="AI195" i="17"/>
  <c r="AI194" i="17"/>
  <c r="AI193" i="17"/>
  <c r="AI192" i="17"/>
  <c r="AI191" i="17"/>
  <c r="AI190" i="17"/>
  <c r="AI189" i="17"/>
  <c r="AI188" i="17"/>
  <c r="AI187" i="17"/>
  <c r="AI186" i="17"/>
  <c r="AI185" i="17"/>
  <c r="AI184" i="17"/>
  <c r="AI183" i="17"/>
  <c r="AI182" i="17"/>
  <c r="AM215" i="17"/>
  <c r="AM214" i="17"/>
  <c r="AM213" i="17"/>
  <c r="AM212" i="17"/>
  <c r="AM211" i="17"/>
  <c r="AM210" i="17"/>
  <c r="AM209" i="17"/>
  <c r="AM208" i="17"/>
  <c r="AM207" i="17"/>
  <c r="AM206" i="17"/>
  <c r="AM205" i="17"/>
  <c r="AM204" i="17"/>
  <c r="AM203" i="17"/>
  <c r="AM202" i="17"/>
  <c r="AM201" i="17"/>
  <c r="AM200" i="17"/>
  <c r="AM199" i="17"/>
  <c r="AM198" i="17"/>
  <c r="AM197" i="17"/>
  <c r="AM196" i="17"/>
  <c r="AM195" i="17"/>
  <c r="AM194" i="17"/>
  <c r="AM193" i="17"/>
  <c r="AM192" i="17"/>
  <c r="AM191" i="17"/>
  <c r="AM190" i="17"/>
  <c r="AM189" i="17"/>
  <c r="AM188" i="17"/>
  <c r="AM187" i="17"/>
  <c r="AM186" i="17"/>
  <c r="AM185" i="17"/>
  <c r="AM184" i="17"/>
  <c r="AM183" i="17"/>
  <c r="AM182" i="17"/>
  <c r="AQ215" i="17"/>
  <c r="AQ214" i="17"/>
  <c r="AQ213" i="17"/>
  <c r="AQ212" i="17"/>
  <c r="AQ211" i="17"/>
  <c r="AQ210" i="17"/>
  <c r="AQ209" i="17"/>
  <c r="AQ208" i="17"/>
  <c r="AQ207" i="17"/>
  <c r="AQ206" i="17"/>
  <c r="AQ205" i="17"/>
  <c r="AQ204" i="17"/>
  <c r="AQ203" i="17"/>
  <c r="AQ202" i="17"/>
  <c r="AQ201" i="17"/>
  <c r="AQ200" i="17"/>
  <c r="AQ199" i="17"/>
  <c r="AQ198" i="17"/>
  <c r="AQ197" i="17"/>
  <c r="AQ196" i="17"/>
  <c r="AQ195" i="17"/>
  <c r="AQ194" i="17"/>
  <c r="AQ193" i="17"/>
  <c r="AQ192" i="17"/>
  <c r="AQ191" i="17"/>
  <c r="AQ190" i="17"/>
  <c r="AQ189" i="17"/>
  <c r="AQ188" i="17"/>
  <c r="AQ187" i="17"/>
  <c r="AQ186" i="17"/>
  <c r="AQ185" i="17"/>
  <c r="AQ184" i="17"/>
  <c r="AQ183" i="17"/>
  <c r="AQ182" i="17"/>
  <c r="AU215" i="17"/>
  <c r="AU214" i="17"/>
  <c r="AU213" i="17"/>
  <c r="AU212" i="17"/>
  <c r="AU211" i="17"/>
  <c r="AU210" i="17"/>
  <c r="AU209" i="17"/>
  <c r="AU208" i="17"/>
  <c r="AU207" i="17"/>
  <c r="AU206" i="17"/>
  <c r="AU205" i="17"/>
  <c r="AU204" i="17"/>
  <c r="AU203" i="17"/>
  <c r="AU202" i="17"/>
  <c r="AU201" i="17"/>
  <c r="AU200" i="17"/>
  <c r="AU199" i="17"/>
  <c r="AU198" i="17"/>
  <c r="AU197" i="17"/>
  <c r="AU196" i="17"/>
  <c r="AU195" i="17"/>
  <c r="AU194" i="17"/>
  <c r="AU193" i="17"/>
  <c r="AU192" i="17"/>
  <c r="AU191" i="17"/>
  <c r="AU190" i="17"/>
  <c r="AU189" i="17"/>
  <c r="AU188" i="17"/>
  <c r="AU187" i="17"/>
  <c r="AU186" i="17"/>
  <c r="AU185" i="17"/>
  <c r="AU184" i="17"/>
  <c r="AU183" i="17"/>
  <c r="AU182" i="17"/>
  <c r="AY215" i="17"/>
  <c r="AY214" i="17"/>
  <c r="AY213" i="17"/>
  <c r="AY212" i="17"/>
  <c r="AY211" i="17"/>
  <c r="AY210" i="17"/>
  <c r="AY209" i="17"/>
  <c r="AY208" i="17"/>
  <c r="AY207" i="17"/>
  <c r="AY206" i="17"/>
  <c r="AY205" i="17"/>
  <c r="AY204" i="17"/>
  <c r="AY203" i="17"/>
  <c r="AY202" i="17"/>
  <c r="AY201" i="17"/>
  <c r="AY200" i="17"/>
  <c r="AY199" i="17"/>
  <c r="AY198" i="17"/>
  <c r="AY197" i="17"/>
  <c r="AY196" i="17"/>
  <c r="AY195" i="17"/>
  <c r="AY194" i="17"/>
  <c r="AY193" i="17"/>
  <c r="AY192" i="17"/>
  <c r="AY191" i="17"/>
  <c r="AY190" i="17"/>
  <c r="AY189" i="17"/>
  <c r="AY188" i="17"/>
  <c r="AY187" i="17"/>
  <c r="AY186" i="17"/>
  <c r="AY185" i="17"/>
  <c r="AY184" i="17"/>
  <c r="AY183" i="17"/>
  <c r="AY182" i="17"/>
  <c r="P215" i="17"/>
  <c r="P214" i="17"/>
  <c r="P213" i="17"/>
  <c r="P212" i="17"/>
  <c r="P211" i="17"/>
  <c r="P210" i="17"/>
  <c r="P209" i="17"/>
  <c r="P208" i="17"/>
  <c r="P207" i="17"/>
  <c r="P206" i="17"/>
  <c r="P205" i="17"/>
  <c r="P204" i="17"/>
  <c r="P203" i="17"/>
  <c r="P202" i="17"/>
  <c r="P201" i="17"/>
  <c r="P200" i="17"/>
  <c r="P199" i="17"/>
  <c r="P198" i="17"/>
  <c r="P197" i="17"/>
  <c r="P196" i="17"/>
  <c r="P195" i="17"/>
  <c r="P194" i="17"/>
  <c r="P193" i="17"/>
  <c r="P192" i="17"/>
  <c r="P191" i="17"/>
  <c r="P190" i="17"/>
  <c r="P189" i="17"/>
  <c r="P188" i="17"/>
  <c r="P187" i="17"/>
  <c r="P186" i="17"/>
  <c r="P185" i="17"/>
  <c r="P184" i="17"/>
  <c r="P183" i="17"/>
  <c r="P182" i="17"/>
  <c r="T215" i="17"/>
  <c r="T214" i="17"/>
  <c r="T213" i="17"/>
  <c r="T212" i="17"/>
  <c r="T211" i="17"/>
  <c r="T210" i="17"/>
  <c r="T209" i="17"/>
  <c r="T208" i="17"/>
  <c r="T207" i="17"/>
  <c r="T206" i="17"/>
  <c r="T205" i="17"/>
  <c r="T204" i="17"/>
  <c r="T203" i="17"/>
  <c r="T202" i="17"/>
  <c r="T201" i="17"/>
  <c r="T200" i="17"/>
  <c r="T199" i="17"/>
  <c r="T198" i="17"/>
  <c r="T197" i="17"/>
  <c r="T196" i="17"/>
  <c r="T195" i="17"/>
  <c r="T194" i="17"/>
  <c r="T193" i="17"/>
  <c r="T192" i="17"/>
  <c r="T191" i="17"/>
  <c r="T190" i="17"/>
  <c r="T189" i="17"/>
  <c r="T188" i="17"/>
  <c r="T187" i="17"/>
  <c r="T186" i="17"/>
  <c r="T185" i="17"/>
  <c r="T184" i="17"/>
  <c r="T183" i="17"/>
  <c r="T182" i="17"/>
  <c r="X215" i="17"/>
  <c r="X214" i="17"/>
  <c r="X213" i="17"/>
  <c r="X212" i="17"/>
  <c r="X211" i="17"/>
  <c r="X210" i="17"/>
  <c r="X209" i="17"/>
  <c r="X208" i="17"/>
  <c r="X207" i="17"/>
  <c r="X206" i="17"/>
  <c r="X205" i="17"/>
  <c r="X204" i="17"/>
  <c r="X203" i="17"/>
  <c r="X202" i="17"/>
  <c r="X201" i="17"/>
  <c r="X200" i="17"/>
  <c r="X199" i="17"/>
  <c r="X198" i="17"/>
  <c r="X197" i="17"/>
  <c r="X196" i="17"/>
  <c r="X195" i="17"/>
  <c r="X194" i="17"/>
  <c r="X193" i="17"/>
  <c r="X192" i="17"/>
  <c r="X191" i="17"/>
  <c r="X190" i="17"/>
  <c r="X189" i="17"/>
  <c r="X188" i="17"/>
  <c r="X187" i="17"/>
  <c r="X186" i="17"/>
  <c r="X185" i="17"/>
  <c r="X184" i="17"/>
  <c r="X183" i="17"/>
  <c r="X182" i="17"/>
  <c r="AB215" i="17"/>
  <c r="AB214" i="17"/>
  <c r="AB213" i="17"/>
  <c r="AB212" i="17"/>
  <c r="AB211" i="17"/>
  <c r="AB210" i="17"/>
  <c r="AB209" i="17"/>
  <c r="AB208" i="17"/>
  <c r="AB207" i="17"/>
  <c r="AB206" i="17"/>
  <c r="AB205" i="17"/>
  <c r="AB204" i="17"/>
  <c r="AB203" i="17"/>
  <c r="AB202" i="17"/>
  <c r="AB201" i="17"/>
  <c r="AB200" i="17"/>
  <c r="AB199" i="17"/>
  <c r="AB198" i="17"/>
  <c r="AB197" i="17"/>
  <c r="AB196" i="17"/>
  <c r="AB195" i="17"/>
  <c r="AB194" i="17"/>
  <c r="AB193" i="17"/>
  <c r="AB192" i="17"/>
  <c r="AB191" i="17"/>
  <c r="AB190" i="17"/>
  <c r="AB189" i="17"/>
  <c r="AB188" i="17"/>
  <c r="AB187" i="17"/>
  <c r="AB186" i="17"/>
  <c r="AB185" i="17"/>
  <c r="AB184" i="17"/>
  <c r="AB183" i="17"/>
  <c r="AB182" i="17"/>
  <c r="AF215" i="17"/>
  <c r="AF214" i="17"/>
  <c r="AF213" i="17"/>
  <c r="AF212" i="17"/>
  <c r="AF211" i="17"/>
  <c r="AF210" i="17"/>
  <c r="AF209" i="17"/>
  <c r="AF208" i="17"/>
  <c r="AF207" i="17"/>
  <c r="AF206" i="17"/>
  <c r="AF205" i="17"/>
  <c r="AF204" i="17"/>
  <c r="AF203" i="17"/>
  <c r="AF202" i="17"/>
  <c r="AF201" i="17"/>
  <c r="AF200" i="17"/>
  <c r="AF199" i="17"/>
  <c r="AF198" i="17"/>
  <c r="AF197" i="17"/>
  <c r="AF196" i="17"/>
  <c r="AF195" i="17"/>
  <c r="AF194" i="17"/>
  <c r="AF193" i="17"/>
  <c r="AF192" i="17"/>
  <c r="AF191" i="17"/>
  <c r="AF190" i="17"/>
  <c r="AF189" i="17"/>
  <c r="AF188" i="17"/>
  <c r="AF187" i="17"/>
  <c r="AF186" i="17"/>
  <c r="AF185" i="17"/>
  <c r="AF184" i="17"/>
  <c r="AF183" i="17"/>
  <c r="AF182" i="17"/>
  <c r="AJ215" i="17"/>
  <c r="AJ214" i="17"/>
  <c r="AJ213" i="17"/>
  <c r="AJ212" i="17"/>
  <c r="AJ211" i="17"/>
  <c r="AJ210" i="17"/>
  <c r="AJ209" i="17"/>
  <c r="AJ208" i="17"/>
  <c r="AJ207" i="17"/>
  <c r="AJ206" i="17"/>
  <c r="AJ205" i="17"/>
  <c r="AJ204" i="17"/>
  <c r="AJ203" i="17"/>
  <c r="AJ202" i="17"/>
  <c r="AJ201" i="17"/>
  <c r="AJ200" i="17"/>
  <c r="AJ199" i="17"/>
  <c r="AJ198" i="17"/>
  <c r="AJ197" i="17"/>
  <c r="AJ196" i="17"/>
  <c r="AJ195" i="17"/>
  <c r="AJ194" i="17"/>
  <c r="AJ193" i="17"/>
  <c r="AJ192" i="17"/>
  <c r="AJ191" i="17"/>
  <c r="AJ190" i="17"/>
  <c r="AJ189" i="17"/>
  <c r="AJ188" i="17"/>
  <c r="AJ187" i="17"/>
  <c r="AJ186" i="17"/>
  <c r="AJ185" i="17"/>
  <c r="AJ184" i="17"/>
  <c r="AJ183" i="17"/>
  <c r="AJ182" i="17"/>
  <c r="AN215" i="17"/>
  <c r="AN214" i="17"/>
  <c r="AN213" i="17"/>
  <c r="AN212" i="17"/>
  <c r="AN211" i="17"/>
  <c r="AN210" i="17"/>
  <c r="AN209" i="17"/>
  <c r="AN208" i="17"/>
  <c r="AN207" i="17"/>
  <c r="AN206" i="17"/>
  <c r="AN205" i="17"/>
  <c r="AN204" i="17"/>
  <c r="AN203" i="17"/>
  <c r="AN202" i="17"/>
  <c r="AN201" i="17"/>
  <c r="AN200" i="17"/>
  <c r="AN199" i="17"/>
  <c r="AN198" i="17"/>
  <c r="AN197" i="17"/>
  <c r="AN196" i="17"/>
  <c r="AN195" i="17"/>
  <c r="AN194" i="17"/>
  <c r="AN193" i="17"/>
  <c r="AN192" i="17"/>
  <c r="AN191" i="17"/>
  <c r="AN190" i="17"/>
  <c r="AN189" i="17"/>
  <c r="AN188" i="17"/>
  <c r="AN187" i="17"/>
  <c r="AN186" i="17"/>
  <c r="AN185" i="17"/>
  <c r="AN184" i="17"/>
  <c r="AN183" i="17"/>
  <c r="AN182" i="17"/>
  <c r="AR215" i="17"/>
  <c r="AR214" i="17"/>
  <c r="AR213" i="17"/>
  <c r="AR212" i="17"/>
  <c r="AR211" i="17"/>
  <c r="AR210" i="17"/>
  <c r="AR209" i="17"/>
  <c r="AR208" i="17"/>
  <c r="AR207" i="17"/>
  <c r="AR206" i="17"/>
  <c r="AR205" i="17"/>
  <c r="AR204" i="17"/>
  <c r="AR203" i="17"/>
  <c r="AR202" i="17"/>
  <c r="AR201" i="17"/>
  <c r="AR200" i="17"/>
  <c r="AR199" i="17"/>
  <c r="AR198" i="17"/>
  <c r="AR197" i="17"/>
  <c r="AR196" i="17"/>
  <c r="AR195" i="17"/>
  <c r="AR194" i="17"/>
  <c r="AR193" i="17"/>
  <c r="AR192" i="17"/>
  <c r="AR191" i="17"/>
  <c r="AR190" i="17"/>
  <c r="AR189" i="17"/>
  <c r="AR188" i="17"/>
  <c r="AR187" i="17"/>
  <c r="AR186" i="17"/>
  <c r="AR185" i="17"/>
  <c r="AR184" i="17"/>
  <c r="AR183" i="17"/>
  <c r="AR182" i="17"/>
  <c r="AV215" i="17"/>
  <c r="AV214" i="17"/>
  <c r="AV213" i="17"/>
  <c r="AV212" i="17"/>
  <c r="AV211" i="17"/>
  <c r="AV210" i="17"/>
  <c r="AV209" i="17"/>
  <c r="AV208" i="17"/>
  <c r="AV207" i="17"/>
  <c r="AV206" i="17"/>
  <c r="AV205" i="17"/>
  <c r="AV204" i="17"/>
  <c r="AV203" i="17"/>
  <c r="AV202" i="17"/>
  <c r="AV201" i="17"/>
  <c r="AV200" i="17"/>
  <c r="AV199" i="17"/>
  <c r="AV198" i="17"/>
  <c r="AV197" i="17"/>
  <c r="AV196" i="17"/>
  <c r="AV195" i="17"/>
  <c r="AV194" i="17"/>
  <c r="AV193" i="17"/>
  <c r="AV192" i="17"/>
  <c r="AV191" i="17"/>
  <c r="AV190" i="17"/>
  <c r="AV189" i="17"/>
  <c r="AV188" i="17"/>
  <c r="AV187" i="17"/>
  <c r="AV186" i="17"/>
  <c r="AV185" i="17"/>
  <c r="AV184" i="17"/>
  <c r="AV183" i="17"/>
  <c r="AV182" i="17"/>
  <c r="AZ215" i="17"/>
  <c r="AZ214" i="17"/>
  <c r="AZ213" i="17"/>
  <c r="AZ212" i="17"/>
  <c r="AZ211" i="17"/>
  <c r="AZ210" i="17"/>
  <c r="AZ209" i="17"/>
  <c r="AZ208" i="17"/>
  <c r="AZ207" i="17"/>
  <c r="AZ206" i="17"/>
  <c r="AZ205" i="17"/>
  <c r="AZ204" i="17"/>
  <c r="AZ203" i="17"/>
  <c r="AZ202" i="17"/>
  <c r="AZ201" i="17"/>
  <c r="AZ200" i="17"/>
  <c r="AZ199" i="17"/>
  <c r="AZ198" i="17"/>
  <c r="AZ197" i="17"/>
  <c r="AZ196" i="17"/>
  <c r="AZ195" i="17"/>
  <c r="AZ194" i="17"/>
  <c r="AZ193" i="17"/>
  <c r="AZ192" i="17"/>
  <c r="AZ191" i="17"/>
  <c r="AZ190" i="17"/>
  <c r="AZ189" i="17"/>
  <c r="AZ188" i="17"/>
  <c r="AZ187" i="17"/>
  <c r="AZ186" i="17"/>
  <c r="AZ185" i="17"/>
  <c r="AZ184" i="17"/>
  <c r="AZ183" i="17"/>
  <c r="AZ182" i="17"/>
  <c r="O141" i="17"/>
  <c r="O140" i="17"/>
  <c r="O139" i="17"/>
  <c r="O138" i="17"/>
  <c r="O137" i="17"/>
  <c r="O136" i="17"/>
  <c r="O135" i="17"/>
  <c r="O134" i="17"/>
  <c r="O133" i="17"/>
  <c r="O132" i="17"/>
  <c r="O131" i="17"/>
  <c r="O130" i="17"/>
  <c r="O129" i="17"/>
  <c r="O128" i="17"/>
  <c r="O127" i="17"/>
  <c r="O126" i="17"/>
  <c r="O125" i="17"/>
  <c r="O124" i="17"/>
  <c r="O123" i="17"/>
  <c r="O122" i="17"/>
  <c r="O121" i="17"/>
  <c r="O120" i="17"/>
  <c r="O119" i="17"/>
  <c r="O118" i="17"/>
  <c r="O117" i="17"/>
  <c r="O116" i="17"/>
  <c r="O115" i="17"/>
  <c r="O114" i="17"/>
  <c r="O113" i="17"/>
  <c r="O112" i="17"/>
  <c r="O111" i="17"/>
  <c r="O110" i="17"/>
  <c r="O109" i="17"/>
  <c r="O108" i="17"/>
  <c r="S141" i="17"/>
  <c r="S140" i="17"/>
  <c r="S139" i="17"/>
  <c r="S138" i="17"/>
  <c r="S137" i="17"/>
  <c r="S136" i="17"/>
  <c r="S135" i="17"/>
  <c r="S134" i="17"/>
  <c r="S133" i="17"/>
  <c r="S132" i="17"/>
  <c r="S131" i="17"/>
  <c r="S130" i="17"/>
  <c r="S129" i="17"/>
  <c r="S128" i="17"/>
  <c r="S127" i="17"/>
  <c r="S126" i="17"/>
  <c r="S125" i="17"/>
  <c r="S124" i="17"/>
  <c r="S123" i="17"/>
  <c r="S122" i="17"/>
  <c r="S121" i="17"/>
  <c r="S120" i="17"/>
  <c r="S119" i="17"/>
  <c r="S118" i="17"/>
  <c r="S117" i="17"/>
  <c r="S116" i="17"/>
  <c r="S115" i="17"/>
  <c r="S114" i="17"/>
  <c r="S113" i="17"/>
  <c r="S112" i="17"/>
  <c r="S111" i="17"/>
  <c r="S110" i="17"/>
  <c r="S109" i="17"/>
  <c r="S108" i="17"/>
  <c r="W141" i="17"/>
  <c r="W140" i="17"/>
  <c r="W139" i="17"/>
  <c r="W138" i="17"/>
  <c r="W137" i="17"/>
  <c r="W136" i="17"/>
  <c r="W135" i="17"/>
  <c r="W134" i="17"/>
  <c r="W133" i="17"/>
  <c r="W132" i="17"/>
  <c r="W131" i="17"/>
  <c r="W130" i="17"/>
  <c r="W129" i="17"/>
  <c r="W128" i="17"/>
  <c r="W127" i="17"/>
  <c r="W126" i="17"/>
  <c r="W125" i="17"/>
  <c r="W124" i="17"/>
  <c r="W123" i="17"/>
  <c r="W122" i="17"/>
  <c r="W121" i="17"/>
  <c r="W120" i="17"/>
  <c r="W119" i="17"/>
  <c r="W118" i="17"/>
  <c r="W117" i="17"/>
  <c r="W116" i="17"/>
  <c r="W115" i="17"/>
  <c r="W114" i="17"/>
  <c r="W113" i="17"/>
  <c r="W112" i="17"/>
  <c r="W111" i="17"/>
  <c r="W110" i="17"/>
  <c r="W109" i="17"/>
  <c r="W108" i="17"/>
  <c r="AA141" i="17"/>
  <c r="AA140" i="17"/>
  <c r="AA139" i="17"/>
  <c r="AA138" i="17"/>
  <c r="AA137" i="17"/>
  <c r="AA136" i="17"/>
  <c r="AA135" i="17"/>
  <c r="AA134" i="17"/>
  <c r="AA133" i="17"/>
  <c r="AA132" i="17"/>
  <c r="AA131" i="17"/>
  <c r="AA130" i="17"/>
  <c r="AA129" i="17"/>
  <c r="AA128" i="17"/>
  <c r="AA127" i="17"/>
  <c r="AA126" i="17"/>
  <c r="AA125" i="17"/>
  <c r="AA124" i="17"/>
  <c r="AA123" i="17"/>
  <c r="AA122" i="17"/>
  <c r="AA121" i="17"/>
  <c r="AA120" i="17"/>
  <c r="AA119" i="17"/>
  <c r="AA118" i="17"/>
  <c r="AA117" i="17"/>
  <c r="AA116" i="17"/>
  <c r="AA115" i="17"/>
  <c r="AA114" i="17"/>
  <c r="AA113" i="17"/>
  <c r="AA112" i="17"/>
  <c r="AA111" i="17"/>
  <c r="AA110" i="17"/>
  <c r="AA109" i="17"/>
  <c r="AA108" i="17"/>
  <c r="AE141" i="17"/>
  <c r="AE140" i="17"/>
  <c r="AE139" i="17"/>
  <c r="AE138" i="17"/>
  <c r="AE137" i="17"/>
  <c r="AE136" i="17"/>
  <c r="AE135" i="17"/>
  <c r="AE134" i="17"/>
  <c r="AE133" i="17"/>
  <c r="AE132" i="17"/>
  <c r="AE131" i="17"/>
  <c r="AE130" i="17"/>
  <c r="AE129" i="17"/>
  <c r="AE128" i="17"/>
  <c r="AE127" i="17"/>
  <c r="AE126" i="17"/>
  <c r="AE125" i="17"/>
  <c r="AE124" i="17"/>
  <c r="AE123" i="17"/>
  <c r="AE122" i="17"/>
  <c r="AE121" i="17"/>
  <c r="AE120" i="17"/>
  <c r="AE119" i="17"/>
  <c r="AE118" i="17"/>
  <c r="AE117" i="17"/>
  <c r="AE116" i="17"/>
  <c r="AE115" i="17"/>
  <c r="AE114" i="17"/>
  <c r="AE113" i="17"/>
  <c r="AE112" i="17"/>
  <c r="AE111" i="17"/>
  <c r="AE110" i="17"/>
  <c r="AE109" i="17"/>
  <c r="AE108" i="17"/>
  <c r="AI141" i="17"/>
  <c r="AI140" i="17"/>
  <c r="AI139" i="17"/>
  <c r="AI138" i="17"/>
  <c r="AI137" i="17"/>
  <c r="AI136" i="17"/>
  <c r="AI135" i="17"/>
  <c r="AI134" i="17"/>
  <c r="AI133" i="17"/>
  <c r="AI132" i="17"/>
  <c r="AI131" i="17"/>
  <c r="AI130" i="17"/>
  <c r="AI129" i="17"/>
  <c r="AI128" i="17"/>
  <c r="AI127" i="17"/>
  <c r="AI126" i="17"/>
  <c r="AI125" i="17"/>
  <c r="AI124" i="17"/>
  <c r="AI123" i="17"/>
  <c r="AI122" i="17"/>
  <c r="AI121" i="17"/>
  <c r="AI120" i="17"/>
  <c r="AI119" i="17"/>
  <c r="AI118" i="17"/>
  <c r="AI117" i="17"/>
  <c r="AI116" i="17"/>
  <c r="AI115" i="17"/>
  <c r="AI114" i="17"/>
  <c r="AI113" i="17"/>
  <c r="AI112" i="17"/>
  <c r="AI111" i="17"/>
  <c r="AI110" i="17"/>
  <c r="AI109" i="17"/>
  <c r="AI108" i="17"/>
  <c r="AM141" i="17"/>
  <c r="AM140" i="17"/>
  <c r="AM139" i="17"/>
  <c r="AM138" i="17"/>
  <c r="AM137" i="17"/>
  <c r="AM136" i="17"/>
  <c r="AM135" i="17"/>
  <c r="AM134" i="17"/>
  <c r="AM133" i="17"/>
  <c r="AM132" i="17"/>
  <c r="AM131" i="17"/>
  <c r="AM130" i="17"/>
  <c r="AM129" i="17"/>
  <c r="AM128" i="17"/>
  <c r="AM127" i="17"/>
  <c r="AM126" i="17"/>
  <c r="AM125" i="17"/>
  <c r="AM124" i="17"/>
  <c r="AM123" i="17"/>
  <c r="AM122" i="17"/>
  <c r="AM121" i="17"/>
  <c r="AM120" i="17"/>
  <c r="AM119" i="17"/>
  <c r="AM118" i="17"/>
  <c r="AM117" i="17"/>
  <c r="AM116" i="17"/>
  <c r="AM115" i="17"/>
  <c r="AM114" i="17"/>
  <c r="AM113" i="17"/>
  <c r="AM112" i="17"/>
  <c r="AM111" i="17"/>
  <c r="AM110" i="17"/>
  <c r="AM109" i="17"/>
  <c r="AM108" i="17"/>
  <c r="AQ141" i="17"/>
  <c r="AQ140" i="17"/>
  <c r="AQ139" i="17"/>
  <c r="AQ138" i="17"/>
  <c r="AQ137" i="17"/>
  <c r="AQ136" i="17"/>
  <c r="AQ135" i="17"/>
  <c r="AQ134" i="17"/>
  <c r="AQ133" i="17"/>
  <c r="AQ132" i="17"/>
  <c r="AQ131" i="17"/>
  <c r="AQ130" i="17"/>
  <c r="AQ129" i="17"/>
  <c r="AQ128" i="17"/>
  <c r="AQ127" i="17"/>
  <c r="AQ126" i="17"/>
  <c r="AQ125" i="17"/>
  <c r="AQ124" i="17"/>
  <c r="AQ123" i="17"/>
  <c r="AQ122" i="17"/>
  <c r="AQ121" i="17"/>
  <c r="AQ120" i="17"/>
  <c r="AQ119" i="17"/>
  <c r="AQ118" i="17"/>
  <c r="AQ117" i="17"/>
  <c r="AQ116" i="17"/>
  <c r="AQ115" i="17"/>
  <c r="AQ114" i="17"/>
  <c r="AQ113" i="17"/>
  <c r="AQ112" i="17"/>
  <c r="AQ111" i="17"/>
  <c r="AQ110" i="17"/>
  <c r="AQ109" i="17"/>
  <c r="AQ108" i="17"/>
  <c r="AU141" i="17"/>
  <c r="AU140" i="17"/>
  <c r="AU139" i="17"/>
  <c r="AU138" i="17"/>
  <c r="AU137" i="17"/>
  <c r="AU136" i="17"/>
  <c r="AU135" i="17"/>
  <c r="AU134" i="17"/>
  <c r="AU133" i="17"/>
  <c r="AU132" i="17"/>
  <c r="AU131" i="17"/>
  <c r="AU130" i="17"/>
  <c r="AU129" i="17"/>
  <c r="AU128" i="17"/>
  <c r="AU127" i="17"/>
  <c r="AU126" i="17"/>
  <c r="AU125" i="17"/>
  <c r="AU124" i="17"/>
  <c r="AU123" i="17"/>
  <c r="AU122" i="17"/>
  <c r="AU121" i="17"/>
  <c r="AU120" i="17"/>
  <c r="AU119" i="17"/>
  <c r="AU118" i="17"/>
  <c r="AU117" i="17"/>
  <c r="AU116" i="17"/>
  <c r="AU115" i="17"/>
  <c r="AU114" i="17"/>
  <c r="AU113" i="17"/>
  <c r="AU112" i="17"/>
  <c r="AU111" i="17"/>
  <c r="AU110" i="17"/>
  <c r="AU109" i="17"/>
  <c r="AU108" i="17"/>
  <c r="AY141" i="17"/>
  <c r="AY140" i="17"/>
  <c r="AY139" i="17"/>
  <c r="AY138" i="17"/>
  <c r="AY137" i="17"/>
  <c r="AY136" i="17"/>
  <c r="AY135" i="17"/>
  <c r="AY134" i="17"/>
  <c r="AY133" i="17"/>
  <c r="AY132" i="17"/>
  <c r="AY131" i="17"/>
  <c r="AY130" i="17"/>
  <c r="AY129" i="17"/>
  <c r="AY128" i="17"/>
  <c r="AY127" i="17"/>
  <c r="AY126" i="17"/>
  <c r="AY125" i="17"/>
  <c r="AY124" i="17"/>
  <c r="AY123" i="17"/>
  <c r="AY122" i="17"/>
  <c r="AY121" i="17"/>
  <c r="AY120" i="17"/>
  <c r="AY119" i="17"/>
  <c r="AY118" i="17"/>
  <c r="AY117" i="17"/>
  <c r="AY116" i="17"/>
  <c r="AY115" i="17"/>
  <c r="AY114" i="17"/>
  <c r="AY113" i="17"/>
  <c r="AY112" i="17"/>
  <c r="AY111" i="17"/>
  <c r="AY110" i="17"/>
  <c r="AY109" i="17"/>
  <c r="AY108" i="17"/>
  <c r="P141" i="17"/>
  <c r="P140" i="17"/>
  <c r="P139" i="17"/>
  <c r="P138" i="17"/>
  <c r="P137" i="17"/>
  <c r="P136" i="17"/>
  <c r="P135" i="17"/>
  <c r="P134" i="17"/>
  <c r="P133" i="17"/>
  <c r="P132" i="17"/>
  <c r="P131" i="17"/>
  <c r="P130" i="17"/>
  <c r="P129" i="17"/>
  <c r="P128" i="17"/>
  <c r="P127" i="17"/>
  <c r="P126" i="17"/>
  <c r="P125" i="17"/>
  <c r="P124" i="17"/>
  <c r="P123" i="17"/>
  <c r="P122" i="17"/>
  <c r="P121" i="17"/>
  <c r="P120" i="17"/>
  <c r="P119" i="17"/>
  <c r="P118" i="17"/>
  <c r="P117" i="17"/>
  <c r="P116" i="17"/>
  <c r="P115" i="17"/>
  <c r="P114" i="17"/>
  <c r="P113" i="17"/>
  <c r="P112" i="17"/>
  <c r="P111" i="17"/>
  <c r="P110" i="17"/>
  <c r="P108" i="17"/>
  <c r="P109" i="17"/>
  <c r="T141" i="17"/>
  <c r="T140" i="17"/>
  <c r="T139" i="17"/>
  <c r="T138" i="17"/>
  <c r="T137" i="17"/>
  <c r="T136" i="17"/>
  <c r="T135" i="17"/>
  <c r="T134" i="17"/>
  <c r="T133" i="17"/>
  <c r="T132" i="17"/>
  <c r="T131" i="17"/>
  <c r="T130" i="17"/>
  <c r="T129" i="17"/>
  <c r="T128" i="17"/>
  <c r="T127" i="17"/>
  <c r="T126" i="17"/>
  <c r="T125" i="17"/>
  <c r="T124" i="17"/>
  <c r="T123" i="17"/>
  <c r="T122" i="17"/>
  <c r="T121" i="17"/>
  <c r="T120" i="17"/>
  <c r="T119" i="17"/>
  <c r="T118" i="17"/>
  <c r="T117" i="17"/>
  <c r="T116" i="17"/>
  <c r="T115" i="17"/>
  <c r="T114" i="17"/>
  <c r="T113" i="17"/>
  <c r="T112" i="17"/>
  <c r="T111" i="17"/>
  <c r="T110" i="17"/>
  <c r="T108" i="17"/>
  <c r="T109" i="17"/>
  <c r="X141" i="17"/>
  <c r="X140" i="17"/>
  <c r="X139" i="17"/>
  <c r="X138" i="17"/>
  <c r="X137" i="17"/>
  <c r="X136" i="17"/>
  <c r="X135" i="17"/>
  <c r="X134" i="17"/>
  <c r="X133" i="17"/>
  <c r="X132" i="17"/>
  <c r="X131" i="17"/>
  <c r="X130" i="17"/>
  <c r="X129" i="17"/>
  <c r="X128" i="17"/>
  <c r="X127" i="17"/>
  <c r="X126" i="17"/>
  <c r="X125" i="17"/>
  <c r="X124" i="17"/>
  <c r="X123" i="17"/>
  <c r="X122" i="17"/>
  <c r="X121" i="17"/>
  <c r="X120" i="17"/>
  <c r="X119" i="17"/>
  <c r="X118" i="17"/>
  <c r="X117" i="17"/>
  <c r="X116" i="17"/>
  <c r="X115" i="17"/>
  <c r="X114" i="17"/>
  <c r="X113" i="17"/>
  <c r="X112" i="17"/>
  <c r="X111" i="17"/>
  <c r="X110" i="17"/>
  <c r="X108" i="17"/>
  <c r="X109" i="17"/>
  <c r="AB141" i="17"/>
  <c r="AB140" i="17"/>
  <c r="AB139" i="17"/>
  <c r="AB138" i="17"/>
  <c r="AB137" i="17"/>
  <c r="AB136" i="17"/>
  <c r="AB135" i="17"/>
  <c r="AB134" i="17"/>
  <c r="AB133" i="17"/>
  <c r="AB132" i="17"/>
  <c r="AB131" i="17"/>
  <c r="AB130" i="17"/>
  <c r="AB129" i="17"/>
  <c r="AB128" i="17"/>
  <c r="AB127" i="17"/>
  <c r="AB126" i="17"/>
  <c r="AB125" i="17"/>
  <c r="AB124" i="17"/>
  <c r="AB123" i="17"/>
  <c r="AB122" i="17"/>
  <c r="AB121" i="17"/>
  <c r="AB120" i="17"/>
  <c r="AB119" i="17"/>
  <c r="AB118" i="17"/>
  <c r="AB117" i="17"/>
  <c r="AB116" i="17"/>
  <c r="AB115" i="17"/>
  <c r="AB114" i="17"/>
  <c r="AB113" i="17"/>
  <c r="AB112" i="17"/>
  <c r="AB111" i="17"/>
  <c r="AB110" i="17"/>
  <c r="AB108" i="17"/>
  <c r="AB109" i="17"/>
  <c r="AF141" i="17"/>
  <c r="AF140" i="17"/>
  <c r="AF139" i="17"/>
  <c r="AF138" i="17"/>
  <c r="AF137" i="17"/>
  <c r="AF136" i="17"/>
  <c r="AF135" i="17"/>
  <c r="AF134" i="17"/>
  <c r="AF133" i="17"/>
  <c r="AF132" i="17"/>
  <c r="AF131" i="17"/>
  <c r="AF130" i="17"/>
  <c r="AF129" i="17"/>
  <c r="AF128" i="17"/>
  <c r="AF127" i="17"/>
  <c r="AF126" i="17"/>
  <c r="AF125" i="17"/>
  <c r="AF124" i="17"/>
  <c r="AF123" i="17"/>
  <c r="AF122" i="17"/>
  <c r="AF121" i="17"/>
  <c r="AF120" i="17"/>
  <c r="AF119" i="17"/>
  <c r="AF118" i="17"/>
  <c r="AF117" i="17"/>
  <c r="AF116" i="17"/>
  <c r="AF115" i="17"/>
  <c r="AF114" i="17"/>
  <c r="AF113" i="17"/>
  <c r="AF112" i="17"/>
  <c r="AF111" i="17"/>
  <c r="AF110" i="17"/>
  <c r="AF108" i="17"/>
  <c r="AF109" i="17"/>
  <c r="AJ141" i="17"/>
  <c r="AJ140" i="17"/>
  <c r="AJ139" i="17"/>
  <c r="AJ138" i="17"/>
  <c r="AJ137" i="17"/>
  <c r="AJ136" i="17"/>
  <c r="AJ135" i="17"/>
  <c r="AJ134" i="17"/>
  <c r="AJ133" i="17"/>
  <c r="AJ132" i="17"/>
  <c r="AJ131" i="17"/>
  <c r="AJ130" i="17"/>
  <c r="AJ129" i="17"/>
  <c r="AJ128" i="17"/>
  <c r="AJ127" i="17"/>
  <c r="AJ126" i="17"/>
  <c r="AJ125" i="17"/>
  <c r="AJ124" i="17"/>
  <c r="AJ123" i="17"/>
  <c r="AJ122" i="17"/>
  <c r="AJ121" i="17"/>
  <c r="AJ120" i="17"/>
  <c r="AJ119" i="17"/>
  <c r="AJ118" i="17"/>
  <c r="AJ117" i="17"/>
  <c r="AJ116" i="17"/>
  <c r="AJ115" i="17"/>
  <c r="AJ114" i="17"/>
  <c r="AJ113" i="17"/>
  <c r="AJ112" i="17"/>
  <c r="AJ111" i="17"/>
  <c r="AJ110" i="17"/>
  <c r="AJ108" i="17"/>
  <c r="AJ109" i="17"/>
  <c r="AN141" i="17"/>
  <c r="AN140" i="17"/>
  <c r="AN139" i="17"/>
  <c r="AN138" i="17"/>
  <c r="AN137" i="17"/>
  <c r="AN136" i="17"/>
  <c r="AN135" i="17"/>
  <c r="AN134" i="17"/>
  <c r="AN133" i="17"/>
  <c r="AN132" i="17"/>
  <c r="AN131" i="17"/>
  <c r="AN130" i="17"/>
  <c r="AN129" i="17"/>
  <c r="AN128" i="17"/>
  <c r="AN127" i="17"/>
  <c r="AN126" i="17"/>
  <c r="AN125" i="17"/>
  <c r="AN124" i="17"/>
  <c r="AN123" i="17"/>
  <c r="AN122" i="17"/>
  <c r="AN121" i="17"/>
  <c r="AN120" i="17"/>
  <c r="AN119" i="17"/>
  <c r="AN118" i="17"/>
  <c r="AN117" i="17"/>
  <c r="AN116" i="17"/>
  <c r="AN115" i="17"/>
  <c r="AN114" i="17"/>
  <c r="AN113" i="17"/>
  <c r="AN112" i="17"/>
  <c r="AN111" i="17"/>
  <c r="AN110" i="17"/>
  <c r="AN108" i="17"/>
  <c r="AN109" i="17"/>
  <c r="AR141" i="17"/>
  <c r="AR140" i="17"/>
  <c r="AR139" i="17"/>
  <c r="AR138" i="17"/>
  <c r="AR137" i="17"/>
  <c r="AR136" i="17"/>
  <c r="AR135" i="17"/>
  <c r="AR134" i="17"/>
  <c r="AR133" i="17"/>
  <c r="AR132" i="17"/>
  <c r="AR131" i="17"/>
  <c r="AR130" i="17"/>
  <c r="AR129" i="17"/>
  <c r="AR128" i="17"/>
  <c r="AR127" i="17"/>
  <c r="AR126" i="17"/>
  <c r="AR125" i="17"/>
  <c r="AR124" i="17"/>
  <c r="AR123" i="17"/>
  <c r="AR122" i="17"/>
  <c r="AR121" i="17"/>
  <c r="AR120" i="17"/>
  <c r="AR119" i="17"/>
  <c r="AR118" i="17"/>
  <c r="AR117" i="17"/>
  <c r="AR116" i="17"/>
  <c r="AR115" i="17"/>
  <c r="AR114" i="17"/>
  <c r="AR113" i="17"/>
  <c r="AR112" i="17"/>
  <c r="AR111" i="17"/>
  <c r="AR110" i="17"/>
  <c r="AR108" i="17"/>
  <c r="AR109" i="17"/>
  <c r="AV141" i="17"/>
  <c r="AV140" i="17"/>
  <c r="AV139" i="17"/>
  <c r="AV138" i="17"/>
  <c r="AV137" i="17"/>
  <c r="AV136" i="17"/>
  <c r="AV135" i="17"/>
  <c r="AV134" i="17"/>
  <c r="AV133" i="17"/>
  <c r="AV132" i="17"/>
  <c r="AV131" i="17"/>
  <c r="AV130" i="17"/>
  <c r="AV129" i="17"/>
  <c r="AV128" i="17"/>
  <c r="AV127" i="17"/>
  <c r="AV126" i="17"/>
  <c r="AV125" i="17"/>
  <c r="AV124" i="17"/>
  <c r="AV123" i="17"/>
  <c r="AV122" i="17"/>
  <c r="AV121" i="17"/>
  <c r="AV120" i="17"/>
  <c r="AV119" i="17"/>
  <c r="AV118" i="17"/>
  <c r="AV117" i="17"/>
  <c r="AV116" i="17"/>
  <c r="AV115" i="17"/>
  <c r="AV114" i="17"/>
  <c r="AV113" i="17"/>
  <c r="AV112" i="17"/>
  <c r="AV111" i="17"/>
  <c r="AV110" i="17"/>
  <c r="AV108" i="17"/>
  <c r="AV109" i="17"/>
  <c r="AZ141" i="17"/>
  <c r="AZ140" i="17"/>
  <c r="AZ139" i="17"/>
  <c r="AZ138" i="17"/>
  <c r="AZ137" i="17"/>
  <c r="AZ136" i="17"/>
  <c r="AZ135" i="17"/>
  <c r="AZ134" i="17"/>
  <c r="AZ133" i="17"/>
  <c r="AZ132" i="17"/>
  <c r="AZ131" i="17"/>
  <c r="AZ130" i="17"/>
  <c r="AZ129" i="17"/>
  <c r="AZ128" i="17"/>
  <c r="AZ127" i="17"/>
  <c r="AZ126" i="17"/>
  <c r="AZ125" i="17"/>
  <c r="AZ124" i="17"/>
  <c r="AZ123" i="17"/>
  <c r="AZ122" i="17"/>
  <c r="AZ121" i="17"/>
  <c r="AZ120" i="17"/>
  <c r="AZ119" i="17"/>
  <c r="AZ118" i="17"/>
  <c r="AZ117" i="17"/>
  <c r="AZ116" i="17"/>
  <c r="AZ115" i="17"/>
  <c r="AZ114" i="17"/>
  <c r="AZ113" i="17"/>
  <c r="AZ112" i="17"/>
  <c r="AZ111" i="17"/>
  <c r="AZ110" i="17"/>
  <c r="AZ108" i="17"/>
  <c r="AZ109" i="17"/>
  <c r="M326" i="17"/>
  <c r="M325" i="17"/>
  <c r="M324" i="17"/>
  <c r="M323" i="17"/>
  <c r="M322" i="17"/>
  <c r="M321" i="17"/>
  <c r="M320" i="17"/>
  <c r="M319" i="17"/>
  <c r="M318" i="17"/>
  <c r="M317" i="17"/>
  <c r="M316" i="17"/>
  <c r="M315" i="17"/>
  <c r="M314" i="17"/>
  <c r="M313" i="17"/>
  <c r="M312" i="17"/>
  <c r="M311" i="17"/>
  <c r="M310" i="17"/>
  <c r="M309" i="17"/>
  <c r="M308" i="17"/>
  <c r="M307" i="17"/>
  <c r="M306" i="17"/>
  <c r="M305" i="17"/>
  <c r="M304" i="17"/>
  <c r="M303" i="17"/>
  <c r="M302" i="17"/>
  <c r="M301" i="17"/>
  <c r="M300" i="17"/>
  <c r="M299" i="17"/>
  <c r="M298" i="17"/>
  <c r="M297" i="17"/>
  <c r="M296" i="17"/>
  <c r="M295" i="17"/>
  <c r="M294" i="17"/>
  <c r="M293" i="17"/>
  <c r="J67" i="17"/>
  <c r="Q326" i="17"/>
  <c r="Q325" i="17"/>
  <c r="Q324" i="17"/>
  <c r="Q323" i="17"/>
  <c r="Q322" i="17"/>
  <c r="Q321" i="17"/>
  <c r="Q320" i="17"/>
  <c r="Q319" i="17"/>
  <c r="Q318" i="17"/>
  <c r="Q317" i="17"/>
  <c r="Q316" i="17"/>
  <c r="Q315" i="17"/>
  <c r="Q314" i="17"/>
  <c r="Q313" i="17"/>
  <c r="Q312" i="17"/>
  <c r="Q311" i="17"/>
  <c r="Q310" i="17"/>
  <c r="Q309" i="17"/>
  <c r="Q308" i="17"/>
  <c r="Q307" i="17"/>
  <c r="Q306" i="17"/>
  <c r="Q305" i="17"/>
  <c r="Q304" i="17"/>
  <c r="Q303" i="17"/>
  <c r="Q302" i="17"/>
  <c r="Q301" i="17"/>
  <c r="Q300" i="17"/>
  <c r="Q299" i="17"/>
  <c r="Q298" i="17"/>
  <c r="Q297" i="17"/>
  <c r="Q296" i="17"/>
  <c r="Q295" i="17"/>
  <c r="Q294" i="17"/>
  <c r="Q293" i="17"/>
  <c r="U326" i="17"/>
  <c r="U325" i="17"/>
  <c r="U324" i="17"/>
  <c r="U323" i="17"/>
  <c r="U322" i="17"/>
  <c r="U321" i="17"/>
  <c r="U320" i="17"/>
  <c r="U319" i="17"/>
  <c r="U318" i="17"/>
  <c r="U317" i="17"/>
  <c r="U316" i="17"/>
  <c r="U315" i="17"/>
  <c r="U314" i="17"/>
  <c r="U313" i="17"/>
  <c r="U312" i="17"/>
  <c r="U311" i="17"/>
  <c r="U310" i="17"/>
  <c r="U309" i="17"/>
  <c r="U308" i="17"/>
  <c r="U307" i="17"/>
  <c r="U306" i="17"/>
  <c r="U305" i="17"/>
  <c r="U304" i="17"/>
  <c r="U303" i="17"/>
  <c r="U302" i="17"/>
  <c r="U301" i="17"/>
  <c r="U300" i="17"/>
  <c r="U299" i="17"/>
  <c r="U298" i="17"/>
  <c r="U297" i="17"/>
  <c r="U296" i="17"/>
  <c r="U295" i="17"/>
  <c r="U294" i="17"/>
  <c r="U293" i="17"/>
  <c r="Y326" i="17"/>
  <c r="Y325" i="17"/>
  <c r="Y324" i="17"/>
  <c r="Y323" i="17"/>
  <c r="Y322" i="17"/>
  <c r="Y321" i="17"/>
  <c r="Y320" i="17"/>
  <c r="Y319" i="17"/>
  <c r="Y318" i="17"/>
  <c r="Y317" i="17"/>
  <c r="Y316" i="17"/>
  <c r="Y315" i="17"/>
  <c r="Y314" i="17"/>
  <c r="Y313" i="17"/>
  <c r="Y312" i="17"/>
  <c r="Y311" i="17"/>
  <c r="Y310" i="17"/>
  <c r="Y309" i="17"/>
  <c r="Y308" i="17"/>
  <c r="Y307" i="17"/>
  <c r="Y306" i="17"/>
  <c r="Y305" i="17"/>
  <c r="Y304" i="17"/>
  <c r="Y303" i="17"/>
  <c r="Y302" i="17"/>
  <c r="Y301" i="17"/>
  <c r="Y300" i="17"/>
  <c r="Y299" i="17"/>
  <c r="Y298" i="17"/>
  <c r="Y297" i="17"/>
  <c r="Y296" i="17"/>
  <c r="Y295" i="17"/>
  <c r="Y294" i="17"/>
  <c r="Y293" i="17"/>
  <c r="AC326" i="17"/>
  <c r="AC325" i="17"/>
  <c r="AC324" i="17"/>
  <c r="AC323" i="17"/>
  <c r="AC322" i="17"/>
  <c r="AC321" i="17"/>
  <c r="AC320" i="17"/>
  <c r="AC319" i="17"/>
  <c r="AC318" i="17"/>
  <c r="AC317" i="17"/>
  <c r="AC316" i="17"/>
  <c r="AC315" i="17"/>
  <c r="AC314" i="17"/>
  <c r="AC313" i="17"/>
  <c r="AC312" i="17"/>
  <c r="AC311" i="17"/>
  <c r="AC310" i="17"/>
  <c r="AC309" i="17"/>
  <c r="AC308" i="17"/>
  <c r="AC307" i="17"/>
  <c r="AC306" i="17"/>
  <c r="AC305" i="17"/>
  <c r="AC304" i="17"/>
  <c r="AC303" i="17"/>
  <c r="AC302" i="17"/>
  <c r="AC301" i="17"/>
  <c r="AC300" i="17"/>
  <c r="AC299" i="17"/>
  <c r="AC298" i="17"/>
  <c r="AC297" i="17"/>
  <c r="AC296" i="17"/>
  <c r="AC295" i="17"/>
  <c r="AC294" i="17"/>
  <c r="AC293" i="17"/>
  <c r="AG326" i="17"/>
  <c r="AG325" i="17"/>
  <c r="AG324" i="17"/>
  <c r="AG323" i="17"/>
  <c r="AG322" i="17"/>
  <c r="AG321" i="17"/>
  <c r="AG320" i="17"/>
  <c r="AG319" i="17"/>
  <c r="AG318" i="17"/>
  <c r="AG317" i="17"/>
  <c r="AG316" i="17"/>
  <c r="AG315" i="17"/>
  <c r="AG314" i="17"/>
  <c r="AG313" i="17"/>
  <c r="AG312" i="17"/>
  <c r="AG311" i="17"/>
  <c r="AG310" i="17"/>
  <c r="AG309" i="17"/>
  <c r="AG308" i="17"/>
  <c r="AG307" i="17"/>
  <c r="AG306" i="17"/>
  <c r="AG305" i="17"/>
  <c r="AG304" i="17"/>
  <c r="AG303" i="17"/>
  <c r="AG302" i="17"/>
  <c r="AG301" i="17"/>
  <c r="AG300" i="17"/>
  <c r="AG299" i="17"/>
  <c r="AG298" i="17"/>
  <c r="AG297" i="17"/>
  <c r="AG296" i="17"/>
  <c r="AG295" i="17"/>
  <c r="AG294" i="17"/>
  <c r="AG293" i="17"/>
  <c r="AK326" i="17"/>
  <c r="AK325" i="17"/>
  <c r="AK324" i="17"/>
  <c r="AK323" i="17"/>
  <c r="AK322" i="17"/>
  <c r="AK321" i="17"/>
  <c r="AK320" i="17"/>
  <c r="AK319" i="17"/>
  <c r="AK318" i="17"/>
  <c r="AK317" i="17"/>
  <c r="AK316" i="17"/>
  <c r="AK315" i="17"/>
  <c r="AK314" i="17"/>
  <c r="AK313" i="17"/>
  <c r="AK312" i="17"/>
  <c r="AK311" i="17"/>
  <c r="AK310" i="17"/>
  <c r="AK309" i="17"/>
  <c r="AK308" i="17"/>
  <c r="AK307" i="17"/>
  <c r="AK306" i="17"/>
  <c r="AK305" i="17"/>
  <c r="AK304" i="17"/>
  <c r="AK303" i="17"/>
  <c r="AK302" i="17"/>
  <c r="AK301" i="17"/>
  <c r="AK300" i="17"/>
  <c r="AK299" i="17"/>
  <c r="AK298" i="17"/>
  <c r="AK297" i="17"/>
  <c r="AK296" i="17"/>
  <c r="AK295" i="17"/>
  <c r="AK294" i="17"/>
  <c r="AK293" i="17"/>
  <c r="AO326" i="17"/>
  <c r="AO325" i="17"/>
  <c r="AO324" i="17"/>
  <c r="AO323" i="17"/>
  <c r="AO322" i="17"/>
  <c r="AO321" i="17"/>
  <c r="AO320" i="17"/>
  <c r="AO319" i="17"/>
  <c r="AO318" i="17"/>
  <c r="AO317" i="17"/>
  <c r="AO316" i="17"/>
  <c r="AO315" i="17"/>
  <c r="AO314" i="17"/>
  <c r="AO313" i="17"/>
  <c r="AO312" i="17"/>
  <c r="AO311" i="17"/>
  <c r="AO310" i="17"/>
  <c r="AO309" i="17"/>
  <c r="AO308" i="17"/>
  <c r="AO307" i="17"/>
  <c r="AO306" i="17"/>
  <c r="AO305" i="17"/>
  <c r="AO304" i="17"/>
  <c r="AO303" i="17"/>
  <c r="AO302" i="17"/>
  <c r="AO301" i="17"/>
  <c r="AO300" i="17"/>
  <c r="AO299" i="17"/>
  <c r="AO298" i="17"/>
  <c r="AO297" i="17"/>
  <c r="AO296" i="17"/>
  <c r="AO295" i="17"/>
  <c r="AO294" i="17"/>
  <c r="AO293" i="17"/>
  <c r="AS326" i="17"/>
  <c r="AS325" i="17"/>
  <c r="AS324" i="17"/>
  <c r="AS323" i="17"/>
  <c r="AS322" i="17"/>
  <c r="AS321" i="17"/>
  <c r="AS320" i="17"/>
  <c r="AS319" i="17"/>
  <c r="AS318" i="17"/>
  <c r="AS317" i="17"/>
  <c r="AS316" i="17"/>
  <c r="AS315" i="17"/>
  <c r="AS314" i="17"/>
  <c r="AS313" i="17"/>
  <c r="AS312" i="17"/>
  <c r="AS311" i="17"/>
  <c r="AS310" i="17"/>
  <c r="AS309" i="17"/>
  <c r="AS308" i="17"/>
  <c r="AS307" i="17"/>
  <c r="AS306" i="17"/>
  <c r="AS305" i="17"/>
  <c r="AS304" i="17"/>
  <c r="AS303" i="17"/>
  <c r="AS302" i="17"/>
  <c r="AS301" i="17"/>
  <c r="AS300" i="17"/>
  <c r="AS299" i="17"/>
  <c r="AS298" i="17"/>
  <c r="AS297" i="17"/>
  <c r="AS296" i="17"/>
  <c r="AS295" i="17"/>
  <c r="AS294" i="17"/>
  <c r="AS293" i="17"/>
  <c r="AW326" i="17"/>
  <c r="AW325" i="17"/>
  <c r="AW324" i="17"/>
  <c r="AW323" i="17"/>
  <c r="AW322" i="17"/>
  <c r="AW321" i="17"/>
  <c r="AW320" i="17"/>
  <c r="AW319" i="17"/>
  <c r="AW318" i="17"/>
  <c r="AW317" i="17"/>
  <c r="AW316" i="17"/>
  <c r="AW315" i="17"/>
  <c r="AW314" i="17"/>
  <c r="AW313" i="17"/>
  <c r="AW312" i="17"/>
  <c r="AW311" i="17"/>
  <c r="AW310" i="17"/>
  <c r="AW309" i="17"/>
  <c r="AW308" i="17"/>
  <c r="AW307" i="17"/>
  <c r="AW306" i="17"/>
  <c r="AW305" i="17"/>
  <c r="AW304" i="17"/>
  <c r="AW303" i="17"/>
  <c r="AW302" i="17"/>
  <c r="AW301" i="17"/>
  <c r="AW300" i="17"/>
  <c r="AW299" i="17"/>
  <c r="AW298" i="17"/>
  <c r="AW297" i="17"/>
  <c r="AW296" i="17"/>
  <c r="AW295" i="17"/>
  <c r="AW294" i="17"/>
  <c r="AW293" i="17"/>
  <c r="N326" i="17"/>
  <c r="N325" i="17"/>
  <c r="N324" i="17"/>
  <c r="N323" i="17"/>
  <c r="N322" i="17"/>
  <c r="N321" i="17"/>
  <c r="N320" i="17"/>
  <c r="N319" i="17"/>
  <c r="N318" i="17"/>
  <c r="N317" i="17"/>
  <c r="N316" i="17"/>
  <c r="N315" i="17"/>
  <c r="N314" i="17"/>
  <c r="N313" i="17"/>
  <c r="N312" i="17"/>
  <c r="N311" i="17"/>
  <c r="N310" i="17"/>
  <c r="N309" i="17"/>
  <c r="N308" i="17"/>
  <c r="N307" i="17"/>
  <c r="N306" i="17"/>
  <c r="N305" i="17"/>
  <c r="N304" i="17"/>
  <c r="N303" i="17"/>
  <c r="N302" i="17"/>
  <c r="N301" i="17"/>
  <c r="N300" i="17"/>
  <c r="N299" i="17"/>
  <c r="N298" i="17"/>
  <c r="N297" i="17"/>
  <c r="N296" i="17"/>
  <c r="N295" i="17"/>
  <c r="N294" i="17"/>
  <c r="N293" i="17"/>
  <c r="R326" i="17"/>
  <c r="R325" i="17"/>
  <c r="R324" i="17"/>
  <c r="R323" i="17"/>
  <c r="R322" i="17"/>
  <c r="R321" i="17"/>
  <c r="R320" i="17"/>
  <c r="R319" i="17"/>
  <c r="R318" i="17"/>
  <c r="R317" i="17"/>
  <c r="R316" i="17"/>
  <c r="R315" i="17"/>
  <c r="R314" i="17"/>
  <c r="R313" i="17"/>
  <c r="R312" i="17"/>
  <c r="R311" i="17"/>
  <c r="R310" i="17"/>
  <c r="R309" i="17"/>
  <c r="R308" i="17"/>
  <c r="R307" i="17"/>
  <c r="R306" i="17"/>
  <c r="R305" i="17"/>
  <c r="R304" i="17"/>
  <c r="R303" i="17"/>
  <c r="R302" i="17"/>
  <c r="R301" i="17"/>
  <c r="R300" i="17"/>
  <c r="R299" i="17"/>
  <c r="R298" i="17"/>
  <c r="R297" i="17"/>
  <c r="R296" i="17"/>
  <c r="R295" i="17"/>
  <c r="R294" i="17"/>
  <c r="R293" i="17"/>
  <c r="V326" i="17"/>
  <c r="V325" i="17"/>
  <c r="V324" i="17"/>
  <c r="V323" i="17"/>
  <c r="V322" i="17"/>
  <c r="V321" i="17"/>
  <c r="V320" i="17"/>
  <c r="V319" i="17"/>
  <c r="V318" i="17"/>
  <c r="V317" i="17"/>
  <c r="V316" i="17"/>
  <c r="V315" i="17"/>
  <c r="V314" i="17"/>
  <c r="V313" i="17"/>
  <c r="V312" i="17"/>
  <c r="V311" i="17"/>
  <c r="V310" i="17"/>
  <c r="V309" i="17"/>
  <c r="V308" i="17"/>
  <c r="V307" i="17"/>
  <c r="V306" i="17"/>
  <c r="V305" i="17"/>
  <c r="V304" i="17"/>
  <c r="V303" i="17"/>
  <c r="V302" i="17"/>
  <c r="V301" i="17"/>
  <c r="V300" i="17"/>
  <c r="V299" i="17"/>
  <c r="V298" i="17"/>
  <c r="V297" i="17"/>
  <c r="V296" i="17"/>
  <c r="V295" i="17"/>
  <c r="V294" i="17"/>
  <c r="V293" i="17"/>
  <c r="Z326" i="17"/>
  <c r="Z325" i="17"/>
  <c r="Z324" i="17"/>
  <c r="Z323" i="17"/>
  <c r="Z322" i="17"/>
  <c r="Z321" i="17"/>
  <c r="Z320" i="17"/>
  <c r="Z319" i="17"/>
  <c r="Z318" i="17"/>
  <c r="Z317" i="17"/>
  <c r="Z316" i="17"/>
  <c r="Z315" i="17"/>
  <c r="Z314" i="17"/>
  <c r="Z313" i="17"/>
  <c r="Z312" i="17"/>
  <c r="Z311" i="17"/>
  <c r="Z310" i="17"/>
  <c r="Z309" i="17"/>
  <c r="Z308" i="17"/>
  <c r="Z307" i="17"/>
  <c r="Z306" i="17"/>
  <c r="Z305" i="17"/>
  <c r="Z304" i="17"/>
  <c r="Z303" i="17"/>
  <c r="Z302" i="17"/>
  <c r="Z301" i="17"/>
  <c r="Z300" i="17"/>
  <c r="Z299" i="17"/>
  <c r="Z298" i="17"/>
  <c r="Z297" i="17"/>
  <c r="Z296" i="17"/>
  <c r="Z295" i="17"/>
  <c r="Z294" i="17"/>
  <c r="Z293" i="17"/>
  <c r="AD326" i="17"/>
  <c r="AD325" i="17"/>
  <c r="AD324" i="17"/>
  <c r="AD323" i="17"/>
  <c r="AD322" i="17"/>
  <c r="AD321" i="17"/>
  <c r="AD320" i="17"/>
  <c r="AD319" i="17"/>
  <c r="AD318" i="17"/>
  <c r="AD317" i="17"/>
  <c r="AD316" i="17"/>
  <c r="AD315" i="17"/>
  <c r="AD314" i="17"/>
  <c r="AD313" i="17"/>
  <c r="AD312" i="17"/>
  <c r="AD311" i="17"/>
  <c r="AD310" i="17"/>
  <c r="AD309" i="17"/>
  <c r="AD308" i="17"/>
  <c r="AD307" i="17"/>
  <c r="AD306" i="17"/>
  <c r="AD305" i="17"/>
  <c r="AD304" i="17"/>
  <c r="AD303" i="17"/>
  <c r="AD302" i="17"/>
  <c r="AD301" i="17"/>
  <c r="AD300" i="17"/>
  <c r="AD299" i="17"/>
  <c r="AD298" i="17"/>
  <c r="AD297" i="17"/>
  <c r="AD296" i="17"/>
  <c r="AD295" i="17"/>
  <c r="AD294" i="17"/>
  <c r="AD293" i="17"/>
  <c r="AH326" i="17"/>
  <c r="AH325" i="17"/>
  <c r="AH324" i="17"/>
  <c r="AH323" i="17"/>
  <c r="AH322" i="17"/>
  <c r="AH321" i="17"/>
  <c r="AH320" i="17"/>
  <c r="AH319" i="17"/>
  <c r="AH318" i="17"/>
  <c r="AH317" i="17"/>
  <c r="AH316" i="17"/>
  <c r="AH315" i="17"/>
  <c r="AH314" i="17"/>
  <c r="AH313" i="17"/>
  <c r="AH312" i="17"/>
  <c r="AH311" i="17"/>
  <c r="AH310" i="17"/>
  <c r="AH309" i="17"/>
  <c r="AH308" i="17"/>
  <c r="AH307" i="17"/>
  <c r="AH306" i="17"/>
  <c r="AH305" i="17"/>
  <c r="AH304" i="17"/>
  <c r="AH303" i="17"/>
  <c r="AH302" i="17"/>
  <c r="AH301" i="17"/>
  <c r="AH300" i="17"/>
  <c r="AH299" i="17"/>
  <c r="AH298" i="17"/>
  <c r="AH297" i="17"/>
  <c r="AH296" i="17"/>
  <c r="AH295" i="17"/>
  <c r="AH294" i="17"/>
  <c r="AH293" i="17"/>
  <c r="AL326" i="17"/>
  <c r="AL325" i="17"/>
  <c r="AL324" i="17"/>
  <c r="AL323" i="17"/>
  <c r="AL322" i="17"/>
  <c r="AL321" i="17"/>
  <c r="AL320" i="17"/>
  <c r="AL319" i="17"/>
  <c r="AL318" i="17"/>
  <c r="AL317" i="17"/>
  <c r="AL316" i="17"/>
  <c r="AL315" i="17"/>
  <c r="AL314" i="17"/>
  <c r="AL313" i="17"/>
  <c r="AL312" i="17"/>
  <c r="AL311" i="17"/>
  <c r="AL310" i="17"/>
  <c r="AL309" i="17"/>
  <c r="AL308" i="17"/>
  <c r="AL307" i="17"/>
  <c r="AL306" i="17"/>
  <c r="AL305" i="17"/>
  <c r="AL304" i="17"/>
  <c r="AL303" i="17"/>
  <c r="AL302" i="17"/>
  <c r="AL301" i="17"/>
  <c r="AL300" i="17"/>
  <c r="AL299" i="17"/>
  <c r="AL298" i="17"/>
  <c r="AL297" i="17"/>
  <c r="AL296" i="17"/>
  <c r="AL295" i="17"/>
  <c r="AL294" i="17"/>
  <c r="AL293" i="17"/>
  <c r="AP326" i="17"/>
  <c r="AP325" i="17"/>
  <c r="AP324" i="17"/>
  <c r="AP323" i="17"/>
  <c r="AP322" i="17"/>
  <c r="AP321" i="17"/>
  <c r="AP320" i="17"/>
  <c r="AP319" i="17"/>
  <c r="AP318" i="17"/>
  <c r="AP317" i="17"/>
  <c r="AP316" i="17"/>
  <c r="AP315" i="17"/>
  <c r="AP314" i="17"/>
  <c r="AP313" i="17"/>
  <c r="AP312" i="17"/>
  <c r="AP311" i="17"/>
  <c r="AP310" i="17"/>
  <c r="AP309" i="17"/>
  <c r="AP308" i="17"/>
  <c r="AP307" i="17"/>
  <c r="AP306" i="17"/>
  <c r="AP305" i="17"/>
  <c r="AP304" i="17"/>
  <c r="AP303" i="17"/>
  <c r="AP302" i="17"/>
  <c r="AP301" i="17"/>
  <c r="AP300" i="17"/>
  <c r="AP299" i="17"/>
  <c r="AP298" i="17"/>
  <c r="AP297" i="17"/>
  <c r="AP296" i="17"/>
  <c r="AP295" i="17"/>
  <c r="AP294" i="17"/>
  <c r="AP293" i="17"/>
  <c r="AT326" i="17"/>
  <c r="AT325" i="17"/>
  <c r="AT324" i="17"/>
  <c r="AT323" i="17"/>
  <c r="AT322" i="17"/>
  <c r="AT321" i="17"/>
  <c r="AT320" i="17"/>
  <c r="AT319" i="17"/>
  <c r="AT318" i="17"/>
  <c r="AT317" i="17"/>
  <c r="AT316" i="17"/>
  <c r="AT315" i="17"/>
  <c r="AT314" i="17"/>
  <c r="AT313" i="17"/>
  <c r="AT312" i="17"/>
  <c r="AT311" i="17"/>
  <c r="AT310" i="17"/>
  <c r="AT309" i="17"/>
  <c r="AT308" i="17"/>
  <c r="AT307" i="17"/>
  <c r="AT306" i="17"/>
  <c r="AT305" i="17"/>
  <c r="AT304" i="17"/>
  <c r="AT303" i="17"/>
  <c r="AT302" i="17"/>
  <c r="AT301" i="17"/>
  <c r="AT300" i="17"/>
  <c r="AT299" i="17"/>
  <c r="AT298" i="17"/>
  <c r="AT297" i="17"/>
  <c r="AT296" i="17"/>
  <c r="AT295" i="17"/>
  <c r="AT294" i="17"/>
  <c r="AT293" i="17"/>
  <c r="AX326" i="17"/>
  <c r="AX325" i="17"/>
  <c r="AX324" i="17"/>
  <c r="AX323" i="17"/>
  <c r="AX322" i="17"/>
  <c r="AX321" i="17"/>
  <c r="AX320" i="17"/>
  <c r="AX319" i="17"/>
  <c r="AX318" i="17"/>
  <c r="AX317" i="17"/>
  <c r="AX316" i="17"/>
  <c r="AX315" i="17"/>
  <c r="AX314" i="17"/>
  <c r="AX313" i="17"/>
  <c r="AX312" i="17"/>
  <c r="AX311" i="17"/>
  <c r="AX310" i="17"/>
  <c r="AX309" i="17"/>
  <c r="AX308" i="17"/>
  <c r="AX307" i="17"/>
  <c r="AX306" i="17"/>
  <c r="AX305" i="17"/>
  <c r="AX304" i="17"/>
  <c r="AX303" i="17"/>
  <c r="AX302" i="17"/>
  <c r="AX301" i="17"/>
  <c r="AX300" i="17"/>
  <c r="AX299" i="17"/>
  <c r="AX298" i="17"/>
  <c r="AX297" i="17"/>
  <c r="AX296" i="17"/>
  <c r="AX295" i="17"/>
  <c r="AX294" i="17"/>
  <c r="AX293" i="17"/>
  <c r="M252" i="17"/>
  <c r="M251" i="17"/>
  <c r="M250" i="17"/>
  <c r="M249" i="17"/>
  <c r="M248" i="17"/>
  <c r="M247" i="17"/>
  <c r="M246" i="17"/>
  <c r="M245" i="17"/>
  <c r="M244" i="17"/>
  <c r="M243" i="17"/>
  <c r="M242" i="17"/>
  <c r="M241" i="17"/>
  <c r="M240" i="17"/>
  <c r="M239" i="17"/>
  <c r="M238" i="17"/>
  <c r="M237" i="17"/>
  <c r="M236" i="17"/>
  <c r="M235" i="17"/>
  <c r="M234" i="17"/>
  <c r="M233" i="17"/>
  <c r="M232" i="17"/>
  <c r="M231" i="17"/>
  <c r="M230" i="17"/>
  <c r="M229" i="17"/>
  <c r="M228" i="17"/>
  <c r="M227" i="17"/>
  <c r="M226" i="17"/>
  <c r="M225" i="17"/>
  <c r="M224" i="17"/>
  <c r="M223" i="17"/>
  <c r="M222" i="17"/>
  <c r="M221" i="17"/>
  <c r="M220" i="17"/>
  <c r="M219" i="17"/>
  <c r="J65" i="17"/>
  <c r="Q252" i="17"/>
  <c r="Q251" i="17"/>
  <c r="Q250" i="17"/>
  <c r="Q249" i="17"/>
  <c r="Q248" i="17"/>
  <c r="Q247" i="17"/>
  <c r="Q246" i="17"/>
  <c r="Q245" i="17"/>
  <c r="Q244" i="17"/>
  <c r="Q243" i="17"/>
  <c r="Q242" i="17"/>
  <c r="Q241" i="17"/>
  <c r="Q240" i="17"/>
  <c r="Q239" i="17"/>
  <c r="Q238" i="17"/>
  <c r="Q237" i="17"/>
  <c r="Q236" i="17"/>
  <c r="Q235" i="17"/>
  <c r="Q234" i="17"/>
  <c r="Q233" i="17"/>
  <c r="Q232" i="17"/>
  <c r="Q231" i="17"/>
  <c r="Q230" i="17"/>
  <c r="Q229" i="17"/>
  <c r="Q228" i="17"/>
  <c r="Q227" i="17"/>
  <c r="Q226" i="17"/>
  <c r="Q225" i="17"/>
  <c r="Q224" i="17"/>
  <c r="Q223" i="17"/>
  <c r="Q222" i="17"/>
  <c r="Q221" i="17"/>
  <c r="Q220" i="17"/>
  <c r="Q219" i="17"/>
  <c r="U252" i="17"/>
  <c r="U251" i="17"/>
  <c r="U250" i="17"/>
  <c r="U249" i="17"/>
  <c r="U248" i="17"/>
  <c r="U247" i="17"/>
  <c r="U246" i="17"/>
  <c r="U245" i="17"/>
  <c r="U244" i="17"/>
  <c r="U243" i="17"/>
  <c r="U242" i="17"/>
  <c r="U241" i="17"/>
  <c r="U240" i="17"/>
  <c r="U239" i="17"/>
  <c r="U238" i="17"/>
  <c r="U237" i="17"/>
  <c r="U236" i="17"/>
  <c r="U235" i="17"/>
  <c r="U234" i="17"/>
  <c r="U233" i="17"/>
  <c r="U232" i="17"/>
  <c r="U231" i="17"/>
  <c r="U230" i="17"/>
  <c r="U229" i="17"/>
  <c r="U228" i="17"/>
  <c r="U227" i="17"/>
  <c r="U226" i="17"/>
  <c r="U225" i="17"/>
  <c r="U224" i="17"/>
  <c r="U223" i="17"/>
  <c r="U222" i="17"/>
  <c r="U221" i="17"/>
  <c r="U220" i="17"/>
  <c r="U219" i="17"/>
  <c r="Y252" i="17"/>
  <c r="Y251" i="17"/>
  <c r="Y250" i="17"/>
  <c r="Y249" i="17"/>
  <c r="Y248" i="17"/>
  <c r="Y247" i="17"/>
  <c r="Y246" i="17"/>
  <c r="Y245" i="17"/>
  <c r="Y244" i="17"/>
  <c r="Y243" i="17"/>
  <c r="Y242" i="17"/>
  <c r="Y241" i="17"/>
  <c r="Y240" i="17"/>
  <c r="Y239" i="17"/>
  <c r="Y238" i="17"/>
  <c r="Y237" i="17"/>
  <c r="Y236" i="17"/>
  <c r="Y235" i="17"/>
  <c r="Y234" i="17"/>
  <c r="Y233" i="17"/>
  <c r="Y232" i="17"/>
  <c r="Y231" i="17"/>
  <c r="Y230" i="17"/>
  <c r="Y229" i="17"/>
  <c r="Y228" i="17"/>
  <c r="Y227" i="17"/>
  <c r="Y226" i="17"/>
  <c r="Y225" i="17"/>
  <c r="Y224" i="17"/>
  <c r="Y223" i="17"/>
  <c r="Y222" i="17"/>
  <c r="Y221" i="17"/>
  <c r="Y220" i="17"/>
  <c r="Y219" i="17"/>
  <c r="AC252" i="17"/>
  <c r="AC251" i="17"/>
  <c r="AC250" i="17"/>
  <c r="AC249" i="17"/>
  <c r="AC248" i="17"/>
  <c r="AC247" i="17"/>
  <c r="AC246" i="17"/>
  <c r="AC245" i="17"/>
  <c r="AC244" i="17"/>
  <c r="AC243" i="17"/>
  <c r="AC242" i="17"/>
  <c r="AC241" i="17"/>
  <c r="AC240" i="17"/>
  <c r="AC239" i="17"/>
  <c r="AC238" i="17"/>
  <c r="AC237" i="17"/>
  <c r="AC236" i="17"/>
  <c r="AC235" i="17"/>
  <c r="AC234" i="17"/>
  <c r="AC233" i="17"/>
  <c r="AC232" i="17"/>
  <c r="AC231" i="17"/>
  <c r="AC230" i="17"/>
  <c r="AC229" i="17"/>
  <c r="AC228" i="17"/>
  <c r="AC227" i="17"/>
  <c r="AC226" i="17"/>
  <c r="AC225" i="17"/>
  <c r="AC224" i="17"/>
  <c r="AC223" i="17"/>
  <c r="AC222" i="17"/>
  <c r="AC221" i="17"/>
  <c r="AC220" i="17"/>
  <c r="AC219" i="17"/>
  <c r="AG252" i="17"/>
  <c r="AG251" i="17"/>
  <c r="AG250" i="17"/>
  <c r="AG249" i="17"/>
  <c r="AG248" i="17"/>
  <c r="AG247" i="17"/>
  <c r="AG246" i="17"/>
  <c r="AG245" i="17"/>
  <c r="AG244" i="17"/>
  <c r="AG243" i="17"/>
  <c r="AG242" i="17"/>
  <c r="AG241" i="17"/>
  <c r="AG240" i="17"/>
  <c r="AG239" i="17"/>
  <c r="AG238" i="17"/>
  <c r="AG237" i="17"/>
  <c r="AG236" i="17"/>
  <c r="AG235" i="17"/>
  <c r="AG234" i="17"/>
  <c r="AG233" i="17"/>
  <c r="AG232" i="17"/>
  <c r="AG231" i="17"/>
  <c r="AG230" i="17"/>
  <c r="AG229" i="17"/>
  <c r="AG228" i="17"/>
  <c r="AG227" i="17"/>
  <c r="AG226" i="17"/>
  <c r="AG225" i="17"/>
  <c r="AG224" i="17"/>
  <c r="AG223" i="17"/>
  <c r="AG222" i="17"/>
  <c r="AG221" i="17"/>
  <c r="AG220" i="17"/>
  <c r="AG219" i="17"/>
  <c r="AK252" i="17"/>
  <c r="AK251" i="17"/>
  <c r="AK250" i="17"/>
  <c r="AK249" i="17"/>
  <c r="AK248" i="17"/>
  <c r="AK247" i="17"/>
  <c r="AK246" i="17"/>
  <c r="AK245" i="17"/>
  <c r="AK244" i="17"/>
  <c r="AK243" i="17"/>
  <c r="AK242" i="17"/>
  <c r="AK241" i="17"/>
  <c r="AK240" i="17"/>
  <c r="AK239" i="17"/>
  <c r="AK238" i="17"/>
  <c r="AK237" i="17"/>
  <c r="AK236" i="17"/>
  <c r="AK235" i="17"/>
  <c r="AK234" i="17"/>
  <c r="AK233" i="17"/>
  <c r="AK232" i="17"/>
  <c r="AK231" i="17"/>
  <c r="AK230" i="17"/>
  <c r="AK229" i="17"/>
  <c r="AK228" i="17"/>
  <c r="AK227" i="17"/>
  <c r="AK226" i="17"/>
  <c r="AK225" i="17"/>
  <c r="AK224" i="17"/>
  <c r="AK223" i="17"/>
  <c r="AK222" i="17"/>
  <c r="AK221" i="17"/>
  <c r="AK220" i="17"/>
  <c r="AK219" i="17"/>
  <c r="AO252" i="17"/>
  <c r="AO251" i="17"/>
  <c r="AO250" i="17"/>
  <c r="AO249" i="17"/>
  <c r="AO248" i="17"/>
  <c r="AO247" i="17"/>
  <c r="AO246" i="17"/>
  <c r="AO245" i="17"/>
  <c r="AO244" i="17"/>
  <c r="AO243" i="17"/>
  <c r="AO242" i="17"/>
  <c r="AO241" i="17"/>
  <c r="AO240" i="17"/>
  <c r="AO239" i="17"/>
  <c r="AO238" i="17"/>
  <c r="AO237" i="17"/>
  <c r="AO236" i="17"/>
  <c r="AO235" i="17"/>
  <c r="AO234" i="17"/>
  <c r="AO232" i="17"/>
  <c r="AO231" i="17"/>
  <c r="AO230" i="17"/>
  <c r="AO229" i="17"/>
  <c r="AO228" i="17"/>
  <c r="AO227" i="17"/>
  <c r="AO226" i="17"/>
  <c r="AO225" i="17"/>
  <c r="AO224" i="17"/>
  <c r="AO223" i="17"/>
  <c r="AO222" i="17"/>
  <c r="AO221" i="17"/>
  <c r="AO220" i="17"/>
  <c r="AO219" i="17"/>
  <c r="AO233" i="17"/>
  <c r="AS252" i="17"/>
  <c r="AS251" i="17"/>
  <c r="AS250" i="17"/>
  <c r="AS249" i="17"/>
  <c r="AS248" i="17"/>
  <c r="AS247" i="17"/>
  <c r="AS246" i="17"/>
  <c r="AS245" i="17"/>
  <c r="AS244" i="17"/>
  <c r="AS243" i="17"/>
  <c r="AS242" i="17"/>
  <c r="AS241" i="17"/>
  <c r="AS240" i="17"/>
  <c r="AS239" i="17"/>
  <c r="AS238" i="17"/>
  <c r="AS237" i="17"/>
  <c r="AS236" i="17"/>
  <c r="AS235" i="17"/>
  <c r="AS234" i="17"/>
  <c r="AS232" i="17"/>
  <c r="AS231" i="17"/>
  <c r="AS230" i="17"/>
  <c r="AS229" i="17"/>
  <c r="AS228" i="17"/>
  <c r="AS227" i="17"/>
  <c r="AS226" i="17"/>
  <c r="AS225" i="17"/>
  <c r="AS224" i="17"/>
  <c r="AS223" i="17"/>
  <c r="AS222" i="17"/>
  <c r="AS221" i="17"/>
  <c r="AS220" i="17"/>
  <c r="AS219" i="17"/>
  <c r="AS233" i="17"/>
  <c r="AW252" i="17"/>
  <c r="AW251" i="17"/>
  <c r="AW250" i="17"/>
  <c r="AW249" i="17"/>
  <c r="AW248" i="17"/>
  <c r="AW247" i="17"/>
  <c r="AW246" i="17"/>
  <c r="AW245" i="17"/>
  <c r="AW244" i="17"/>
  <c r="AW243" i="17"/>
  <c r="AW242" i="17"/>
  <c r="AW241" i="17"/>
  <c r="AW240" i="17"/>
  <c r="AW239" i="17"/>
  <c r="AW238" i="17"/>
  <c r="AW237" i="17"/>
  <c r="AW236" i="17"/>
  <c r="AW235" i="17"/>
  <c r="AW234" i="17"/>
  <c r="AW233" i="17"/>
  <c r="AW232" i="17"/>
  <c r="AW231" i="17"/>
  <c r="AW230" i="17"/>
  <c r="AW229" i="17"/>
  <c r="AW228" i="17"/>
  <c r="AW227" i="17"/>
  <c r="AW226" i="17"/>
  <c r="AW225" i="17"/>
  <c r="AW224" i="17"/>
  <c r="AW223" i="17"/>
  <c r="AW222" i="17"/>
  <c r="AW221" i="17"/>
  <c r="AW220" i="17"/>
  <c r="AW219" i="17"/>
  <c r="N252" i="17"/>
  <c r="N251" i="17"/>
  <c r="N250" i="17"/>
  <c r="N249" i="17"/>
  <c r="N248" i="17"/>
  <c r="N247" i="17"/>
  <c r="N246" i="17"/>
  <c r="N245" i="17"/>
  <c r="N244" i="17"/>
  <c r="N243" i="17"/>
  <c r="N242" i="17"/>
  <c r="N241" i="17"/>
  <c r="N240" i="17"/>
  <c r="N239" i="17"/>
  <c r="N238" i="17"/>
  <c r="N237" i="17"/>
  <c r="N236" i="17"/>
  <c r="N235" i="17"/>
  <c r="N234" i="17"/>
  <c r="N233" i="17"/>
  <c r="N232" i="17"/>
  <c r="N231" i="17"/>
  <c r="N230" i="17"/>
  <c r="N229" i="17"/>
  <c r="N228" i="17"/>
  <c r="N227" i="17"/>
  <c r="N226" i="17"/>
  <c r="N225" i="17"/>
  <c r="N224" i="17"/>
  <c r="N223" i="17"/>
  <c r="N222" i="17"/>
  <c r="N221" i="17"/>
  <c r="N220" i="17"/>
  <c r="N219" i="17"/>
  <c r="R252" i="17"/>
  <c r="R251" i="17"/>
  <c r="R250" i="17"/>
  <c r="R249" i="17"/>
  <c r="R248" i="17"/>
  <c r="R247" i="17"/>
  <c r="R246" i="17"/>
  <c r="R245" i="17"/>
  <c r="R244" i="17"/>
  <c r="R243" i="17"/>
  <c r="R242" i="17"/>
  <c r="R241" i="17"/>
  <c r="R240" i="17"/>
  <c r="R239" i="17"/>
  <c r="R238" i="17"/>
  <c r="R237" i="17"/>
  <c r="R236" i="17"/>
  <c r="R235" i="17"/>
  <c r="R234" i="17"/>
  <c r="R233" i="17"/>
  <c r="R232" i="17"/>
  <c r="R231" i="17"/>
  <c r="R230" i="17"/>
  <c r="R229" i="17"/>
  <c r="R228" i="17"/>
  <c r="R227" i="17"/>
  <c r="R226" i="17"/>
  <c r="R225" i="17"/>
  <c r="R224" i="17"/>
  <c r="R223" i="17"/>
  <c r="R222" i="17"/>
  <c r="R221" i="17"/>
  <c r="R220" i="17"/>
  <c r="R219" i="17"/>
  <c r="V252" i="17"/>
  <c r="V251" i="17"/>
  <c r="V250" i="17"/>
  <c r="V249" i="17"/>
  <c r="V248" i="17"/>
  <c r="V247" i="17"/>
  <c r="V246" i="17"/>
  <c r="V245" i="17"/>
  <c r="V244" i="17"/>
  <c r="V243" i="17"/>
  <c r="V242" i="17"/>
  <c r="V241" i="17"/>
  <c r="V240" i="17"/>
  <c r="V239" i="17"/>
  <c r="V238" i="17"/>
  <c r="V237" i="17"/>
  <c r="V236" i="17"/>
  <c r="V235" i="17"/>
  <c r="V234" i="17"/>
  <c r="V233" i="17"/>
  <c r="V232" i="17"/>
  <c r="V231" i="17"/>
  <c r="V230" i="17"/>
  <c r="V229" i="17"/>
  <c r="V228" i="17"/>
  <c r="V227" i="17"/>
  <c r="V226" i="17"/>
  <c r="V225" i="17"/>
  <c r="V224" i="17"/>
  <c r="V223" i="17"/>
  <c r="V222" i="17"/>
  <c r="V221" i="17"/>
  <c r="V220" i="17"/>
  <c r="V219" i="17"/>
  <c r="Z252" i="17"/>
  <c r="Z251" i="17"/>
  <c r="Z250" i="17"/>
  <c r="Z249" i="17"/>
  <c r="Z248" i="17"/>
  <c r="Z247" i="17"/>
  <c r="Z246" i="17"/>
  <c r="Z245" i="17"/>
  <c r="Z244" i="17"/>
  <c r="Z243" i="17"/>
  <c r="Z242" i="17"/>
  <c r="Z241" i="17"/>
  <c r="Z240" i="17"/>
  <c r="Z239" i="17"/>
  <c r="Z238" i="17"/>
  <c r="Z237" i="17"/>
  <c r="Z236" i="17"/>
  <c r="Z235" i="17"/>
  <c r="Z234" i="17"/>
  <c r="Z233" i="17"/>
  <c r="Z232" i="17"/>
  <c r="Z231" i="17"/>
  <c r="Z230" i="17"/>
  <c r="Z229" i="17"/>
  <c r="Z228" i="17"/>
  <c r="Z227" i="17"/>
  <c r="Z226" i="17"/>
  <c r="Z225" i="17"/>
  <c r="Z224" i="17"/>
  <c r="Z223" i="17"/>
  <c r="Z222" i="17"/>
  <c r="Z221" i="17"/>
  <c r="Z220" i="17"/>
  <c r="Z219" i="17"/>
  <c r="AD252" i="17"/>
  <c r="AD251" i="17"/>
  <c r="AD250" i="17"/>
  <c r="AD249" i="17"/>
  <c r="AD248" i="17"/>
  <c r="AD247" i="17"/>
  <c r="AD246" i="17"/>
  <c r="AD245" i="17"/>
  <c r="AD244" i="17"/>
  <c r="AD243" i="17"/>
  <c r="AD242" i="17"/>
  <c r="AD241" i="17"/>
  <c r="AD240" i="17"/>
  <c r="AD239" i="17"/>
  <c r="AD238" i="17"/>
  <c r="AD237" i="17"/>
  <c r="AD236" i="17"/>
  <c r="AD235" i="17"/>
  <c r="AD234" i="17"/>
  <c r="AD233" i="17"/>
  <c r="AD232" i="17"/>
  <c r="AD231" i="17"/>
  <c r="AD230" i="17"/>
  <c r="AD229" i="17"/>
  <c r="AD228" i="17"/>
  <c r="AD227" i="17"/>
  <c r="AD226" i="17"/>
  <c r="AD225" i="17"/>
  <c r="AD224" i="17"/>
  <c r="AD223" i="17"/>
  <c r="AD222" i="17"/>
  <c r="AD221" i="17"/>
  <c r="AD220" i="17"/>
  <c r="AD219" i="17"/>
  <c r="AH252" i="17"/>
  <c r="AH251" i="17"/>
  <c r="AH250" i="17"/>
  <c r="AH249" i="17"/>
  <c r="AH248" i="17"/>
  <c r="AH247" i="17"/>
  <c r="AH246" i="17"/>
  <c r="AH245" i="17"/>
  <c r="AH244" i="17"/>
  <c r="AH243" i="17"/>
  <c r="AH242" i="17"/>
  <c r="AH241" i="17"/>
  <c r="AH240" i="17"/>
  <c r="AH239" i="17"/>
  <c r="AH238" i="17"/>
  <c r="AH237" i="17"/>
  <c r="AH236" i="17"/>
  <c r="AH235" i="17"/>
  <c r="AH234" i="17"/>
  <c r="AH233" i="17"/>
  <c r="AH232" i="17"/>
  <c r="AH231" i="17"/>
  <c r="AH230" i="17"/>
  <c r="AH229" i="17"/>
  <c r="AH228" i="17"/>
  <c r="AH227" i="17"/>
  <c r="AH226" i="17"/>
  <c r="AH225" i="17"/>
  <c r="AH224" i="17"/>
  <c r="AH223" i="17"/>
  <c r="AH222" i="17"/>
  <c r="AH221" i="17"/>
  <c r="AH220" i="17"/>
  <c r="AH219" i="17"/>
  <c r="AL252" i="17"/>
  <c r="AL251" i="17"/>
  <c r="AL250" i="17"/>
  <c r="AL249" i="17"/>
  <c r="AL248" i="17"/>
  <c r="AL247" i="17"/>
  <c r="AL246" i="17"/>
  <c r="AL245" i="17"/>
  <c r="AL244" i="17"/>
  <c r="AL243" i="17"/>
  <c r="AL242" i="17"/>
  <c r="AL241" i="17"/>
  <c r="AL240" i="17"/>
  <c r="AL239" i="17"/>
  <c r="AL238" i="17"/>
  <c r="AL237" i="17"/>
  <c r="AL236" i="17"/>
  <c r="AL235" i="17"/>
  <c r="AL234" i="17"/>
  <c r="AL233" i="17"/>
  <c r="AL232" i="17"/>
  <c r="AL231" i="17"/>
  <c r="AL230" i="17"/>
  <c r="AL229" i="17"/>
  <c r="AL228" i="17"/>
  <c r="AL227" i="17"/>
  <c r="AL226" i="17"/>
  <c r="AL225" i="17"/>
  <c r="AL224" i="17"/>
  <c r="AL223" i="17"/>
  <c r="AL222" i="17"/>
  <c r="AL221" i="17"/>
  <c r="AL220" i="17"/>
  <c r="AL219" i="17"/>
  <c r="AP252" i="17"/>
  <c r="AP251" i="17"/>
  <c r="AP250" i="17"/>
  <c r="AP249" i="17"/>
  <c r="AP248" i="17"/>
  <c r="AP247" i="17"/>
  <c r="AP246" i="17"/>
  <c r="AP245" i="17"/>
  <c r="AP244" i="17"/>
  <c r="AP243" i="17"/>
  <c r="AP242" i="17"/>
  <c r="AP241" i="17"/>
  <c r="AP240" i="17"/>
  <c r="AP239" i="17"/>
  <c r="AP238" i="17"/>
  <c r="AP237" i="17"/>
  <c r="AP236" i="17"/>
  <c r="AP235" i="17"/>
  <c r="AP234" i="17"/>
  <c r="AP233" i="17"/>
  <c r="AP232" i="17"/>
  <c r="AP231" i="17"/>
  <c r="AP230" i="17"/>
  <c r="AP229" i="17"/>
  <c r="AP228" i="17"/>
  <c r="AP227" i="17"/>
  <c r="AP226" i="17"/>
  <c r="AP225" i="17"/>
  <c r="AP224" i="17"/>
  <c r="AP223" i="17"/>
  <c r="AP222" i="17"/>
  <c r="AP221" i="17"/>
  <c r="AP220" i="17"/>
  <c r="AP219" i="17"/>
  <c r="AT252" i="17"/>
  <c r="AT251" i="17"/>
  <c r="AT250" i="17"/>
  <c r="AT249" i="17"/>
  <c r="AT248" i="17"/>
  <c r="AT247" i="17"/>
  <c r="AT246" i="17"/>
  <c r="AT245" i="17"/>
  <c r="AT244" i="17"/>
  <c r="AT243" i="17"/>
  <c r="AT242" i="17"/>
  <c r="AT241" i="17"/>
  <c r="AT240" i="17"/>
  <c r="AT239" i="17"/>
  <c r="AT238" i="17"/>
  <c r="AT237" i="17"/>
  <c r="AT236" i="17"/>
  <c r="AT235" i="17"/>
  <c r="AT234" i="17"/>
  <c r="AT233" i="17"/>
  <c r="AT232" i="17"/>
  <c r="AT231" i="17"/>
  <c r="AT230" i="17"/>
  <c r="AT229" i="17"/>
  <c r="AT228" i="17"/>
  <c r="AT227" i="17"/>
  <c r="AT226" i="17"/>
  <c r="AT225" i="17"/>
  <c r="AT224" i="17"/>
  <c r="AT223" i="17"/>
  <c r="AT222" i="17"/>
  <c r="AT221" i="17"/>
  <c r="AT220" i="17"/>
  <c r="AT219" i="17"/>
  <c r="AX252" i="17"/>
  <c r="AX251" i="17"/>
  <c r="AX250" i="17"/>
  <c r="AX249" i="17"/>
  <c r="AX248" i="17"/>
  <c r="AX247" i="17"/>
  <c r="AX246" i="17"/>
  <c r="AX245" i="17"/>
  <c r="AX244" i="17"/>
  <c r="AX243" i="17"/>
  <c r="AX242" i="17"/>
  <c r="AX241" i="17"/>
  <c r="AX240" i="17"/>
  <c r="AX239" i="17"/>
  <c r="AX238" i="17"/>
  <c r="AX237" i="17"/>
  <c r="AX236" i="17"/>
  <c r="AX235" i="17"/>
  <c r="AX234" i="17"/>
  <c r="AX233" i="17"/>
  <c r="AX232" i="17"/>
  <c r="AX231" i="17"/>
  <c r="AX230" i="17"/>
  <c r="AX229" i="17"/>
  <c r="AX228" i="17"/>
  <c r="AX227" i="17"/>
  <c r="AX226" i="17"/>
  <c r="AX225" i="17"/>
  <c r="AX224" i="17"/>
  <c r="AX223" i="17"/>
  <c r="AX222" i="17"/>
  <c r="AX221" i="17"/>
  <c r="AX220" i="17"/>
  <c r="AX219" i="17"/>
  <c r="J71" i="16"/>
  <c r="J108" i="16" s="1"/>
  <c r="J145" i="16" s="1"/>
  <c r="J182" i="16" s="1"/>
  <c r="J219" i="16" s="1"/>
  <c r="J256" i="16" s="1"/>
  <c r="J293" i="16" s="1"/>
  <c r="J330" i="16" s="1"/>
  <c r="J54" i="16"/>
  <c r="J48" i="16"/>
  <c r="AY68" i="16"/>
  <c r="AW68" i="16"/>
  <c r="AU68" i="16"/>
  <c r="AS68" i="16"/>
  <c r="AQ68" i="16"/>
  <c r="AO68" i="16"/>
  <c r="AM68" i="16"/>
  <c r="AK68" i="16"/>
  <c r="AI68" i="16"/>
  <c r="AG68" i="16"/>
  <c r="AE68" i="16"/>
  <c r="AC68" i="16"/>
  <c r="AA68" i="16"/>
  <c r="Y68" i="16"/>
  <c r="W68" i="16"/>
  <c r="U68" i="16"/>
  <c r="S68" i="16"/>
  <c r="Q68" i="16"/>
  <c r="O68" i="16"/>
  <c r="M68" i="16"/>
  <c r="AZ68" i="16"/>
  <c r="AX68" i="16"/>
  <c r="AV68" i="16"/>
  <c r="AT68" i="16"/>
  <c r="AR68" i="16"/>
  <c r="AP68" i="16"/>
  <c r="AN68" i="16"/>
  <c r="AL68" i="16"/>
  <c r="AJ68" i="16"/>
  <c r="AH68" i="16"/>
  <c r="AF68" i="16"/>
  <c r="AD68" i="16"/>
  <c r="AB68" i="16"/>
  <c r="Z68" i="16"/>
  <c r="X68" i="16"/>
  <c r="V68" i="16"/>
  <c r="T68" i="16"/>
  <c r="R68" i="16"/>
  <c r="P68" i="16"/>
  <c r="N68" i="16"/>
  <c r="AY62" i="16"/>
  <c r="AW62" i="16"/>
  <c r="AU62" i="16"/>
  <c r="AS62" i="16"/>
  <c r="AQ62" i="16"/>
  <c r="AO62" i="16"/>
  <c r="AM62" i="16"/>
  <c r="AK62" i="16"/>
  <c r="AI62" i="16"/>
  <c r="AG62" i="16"/>
  <c r="AE62" i="16"/>
  <c r="AC62" i="16"/>
  <c r="AA62" i="16"/>
  <c r="Y62" i="16"/>
  <c r="W62" i="16"/>
  <c r="U62" i="16"/>
  <c r="S62" i="16"/>
  <c r="Q62" i="16"/>
  <c r="O62" i="16"/>
  <c r="M62" i="16"/>
  <c r="AZ62" i="16"/>
  <c r="AX62" i="16"/>
  <c r="AV62" i="16"/>
  <c r="AT62" i="16"/>
  <c r="AR62" i="16"/>
  <c r="AP62" i="16"/>
  <c r="AN62" i="16"/>
  <c r="AL62" i="16"/>
  <c r="AJ62" i="16"/>
  <c r="AH62" i="16"/>
  <c r="AF62" i="16"/>
  <c r="AD62" i="16"/>
  <c r="AB62" i="16"/>
  <c r="Z62" i="16"/>
  <c r="X62" i="16"/>
  <c r="V62" i="16"/>
  <c r="T62" i="16"/>
  <c r="R62" i="16"/>
  <c r="P62" i="16"/>
  <c r="N62" i="16"/>
  <c r="O252" i="16"/>
  <c r="O251" i="16"/>
  <c r="O250" i="16"/>
  <c r="O249" i="16"/>
  <c r="O248" i="16"/>
  <c r="O247" i="16"/>
  <c r="O246" i="16"/>
  <c r="O245" i="16"/>
  <c r="O244" i="16"/>
  <c r="O243" i="16"/>
  <c r="O242" i="16"/>
  <c r="O241" i="16"/>
  <c r="O240" i="16"/>
  <c r="O239" i="16"/>
  <c r="O238" i="16"/>
  <c r="O237" i="16"/>
  <c r="O236" i="16"/>
  <c r="O235" i="16"/>
  <c r="O234" i="16"/>
  <c r="O233" i="16"/>
  <c r="O232" i="16"/>
  <c r="O231" i="16"/>
  <c r="O230" i="16"/>
  <c r="O229" i="16"/>
  <c r="O228" i="16"/>
  <c r="O227" i="16"/>
  <c r="O226" i="16"/>
  <c r="O225" i="16"/>
  <c r="O224" i="16"/>
  <c r="O223" i="16"/>
  <c r="O222" i="16"/>
  <c r="O221" i="16"/>
  <c r="O220" i="16"/>
  <c r="O219" i="16"/>
  <c r="S252" i="16"/>
  <c r="S251" i="16"/>
  <c r="S250" i="16"/>
  <c r="S249" i="16"/>
  <c r="S248" i="16"/>
  <c r="S247" i="16"/>
  <c r="S246" i="16"/>
  <c r="S245" i="16"/>
  <c r="S244" i="16"/>
  <c r="S243" i="16"/>
  <c r="S242" i="16"/>
  <c r="S241" i="16"/>
  <c r="S240" i="16"/>
  <c r="S239" i="16"/>
  <c r="S238" i="16"/>
  <c r="S237" i="16"/>
  <c r="S236" i="16"/>
  <c r="S235" i="16"/>
  <c r="S234" i="16"/>
  <c r="S233" i="16"/>
  <c r="S232" i="16"/>
  <c r="S231" i="16"/>
  <c r="S230" i="16"/>
  <c r="S229" i="16"/>
  <c r="S228" i="16"/>
  <c r="S227" i="16"/>
  <c r="S226" i="16"/>
  <c r="S225" i="16"/>
  <c r="S224" i="16"/>
  <c r="S223" i="16"/>
  <c r="S222" i="16"/>
  <c r="S221" i="16"/>
  <c r="S220" i="16"/>
  <c r="S219" i="16"/>
  <c r="W252" i="16"/>
  <c r="W251" i="16"/>
  <c r="W250" i="16"/>
  <c r="W249" i="16"/>
  <c r="W248" i="16"/>
  <c r="W247" i="16"/>
  <c r="W246" i="16"/>
  <c r="W245" i="16"/>
  <c r="W244" i="16"/>
  <c r="W243" i="16"/>
  <c r="W242" i="16"/>
  <c r="W241" i="16"/>
  <c r="W240" i="16"/>
  <c r="W239" i="16"/>
  <c r="W238" i="16"/>
  <c r="W237" i="16"/>
  <c r="W236" i="16"/>
  <c r="W235" i="16"/>
  <c r="W234" i="16"/>
  <c r="W233" i="16"/>
  <c r="W232" i="16"/>
  <c r="W231" i="16"/>
  <c r="W230" i="16"/>
  <c r="W229" i="16"/>
  <c r="W228" i="16"/>
  <c r="W227" i="16"/>
  <c r="W226" i="16"/>
  <c r="W225" i="16"/>
  <c r="W224" i="16"/>
  <c r="W223" i="16"/>
  <c r="W222" i="16"/>
  <c r="W221" i="16"/>
  <c r="W220" i="16"/>
  <c r="W219"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E252" i="16"/>
  <c r="AE251" i="16"/>
  <c r="AE250" i="16"/>
  <c r="AE249" i="16"/>
  <c r="AE248" i="16"/>
  <c r="AE247" i="16"/>
  <c r="AE246" i="16"/>
  <c r="AE245" i="16"/>
  <c r="AE244" i="16"/>
  <c r="AE243" i="16"/>
  <c r="AE242" i="16"/>
  <c r="AE241" i="16"/>
  <c r="AE240" i="16"/>
  <c r="AE239" i="16"/>
  <c r="AE238" i="16"/>
  <c r="AE237" i="16"/>
  <c r="AE236" i="16"/>
  <c r="AE235" i="16"/>
  <c r="AE234" i="16"/>
  <c r="AE233" i="16"/>
  <c r="AE232" i="16"/>
  <c r="AE231" i="16"/>
  <c r="AE230" i="16"/>
  <c r="AE229" i="16"/>
  <c r="AE228" i="16"/>
  <c r="AE227" i="16"/>
  <c r="AE226" i="16"/>
  <c r="AE225" i="16"/>
  <c r="AE224" i="16"/>
  <c r="AE223" i="16"/>
  <c r="AE222" i="16"/>
  <c r="AE221" i="16"/>
  <c r="AE220" i="16"/>
  <c r="AE219" i="16"/>
  <c r="AI252" i="16"/>
  <c r="AI251" i="16"/>
  <c r="AI250" i="16"/>
  <c r="AI249" i="16"/>
  <c r="AI248" i="16"/>
  <c r="AI247" i="16"/>
  <c r="AI246" i="16"/>
  <c r="AI245" i="16"/>
  <c r="AI244" i="16"/>
  <c r="AI243" i="16"/>
  <c r="AI242" i="16"/>
  <c r="AI241" i="16"/>
  <c r="AI240" i="16"/>
  <c r="AI239" i="16"/>
  <c r="AI238" i="16"/>
  <c r="AI237" i="16"/>
  <c r="AI236" i="16"/>
  <c r="AI235" i="16"/>
  <c r="AI234" i="16"/>
  <c r="AI233" i="16"/>
  <c r="AI232" i="16"/>
  <c r="AI231" i="16"/>
  <c r="AI230" i="16"/>
  <c r="AI229" i="16"/>
  <c r="AI228" i="16"/>
  <c r="AI227" i="16"/>
  <c r="AI226" i="16"/>
  <c r="AI225" i="16"/>
  <c r="AI224" i="16"/>
  <c r="AI223" i="16"/>
  <c r="AI222" i="16"/>
  <c r="AI221" i="16"/>
  <c r="AI220" i="16"/>
  <c r="AI219" i="16"/>
  <c r="AM252" i="16"/>
  <c r="AM251" i="16"/>
  <c r="AM250" i="16"/>
  <c r="AM249" i="16"/>
  <c r="AM248" i="16"/>
  <c r="AM247" i="16"/>
  <c r="AM246" i="16"/>
  <c r="AM245" i="16"/>
  <c r="AM244" i="16"/>
  <c r="AM243" i="16"/>
  <c r="AM242" i="16"/>
  <c r="AM241" i="16"/>
  <c r="AM240" i="16"/>
  <c r="AM239" i="16"/>
  <c r="AM238" i="16"/>
  <c r="AM237" i="16"/>
  <c r="AM236" i="16"/>
  <c r="AM235" i="16"/>
  <c r="AM234" i="16"/>
  <c r="AM233" i="16"/>
  <c r="AM232" i="16"/>
  <c r="AM231" i="16"/>
  <c r="AM230" i="16"/>
  <c r="AM229" i="16"/>
  <c r="AM228" i="16"/>
  <c r="AM227" i="16"/>
  <c r="AM226" i="16"/>
  <c r="AM225" i="16"/>
  <c r="AM224" i="16"/>
  <c r="AM223" i="16"/>
  <c r="AM222" i="16"/>
  <c r="AM221" i="16"/>
  <c r="AM220" i="16"/>
  <c r="AM219" i="16"/>
  <c r="AQ252" i="16"/>
  <c r="AQ251" i="16"/>
  <c r="AQ250" i="16"/>
  <c r="AQ249" i="16"/>
  <c r="AQ248" i="16"/>
  <c r="AQ247" i="16"/>
  <c r="AQ246" i="16"/>
  <c r="AQ245" i="16"/>
  <c r="AQ244" i="16"/>
  <c r="AQ243" i="16"/>
  <c r="AQ242" i="16"/>
  <c r="AQ241" i="16"/>
  <c r="AQ240" i="16"/>
  <c r="AQ239" i="16"/>
  <c r="AQ238" i="16"/>
  <c r="AQ237" i="16"/>
  <c r="AQ236" i="16"/>
  <c r="AQ235" i="16"/>
  <c r="AQ234" i="16"/>
  <c r="AQ233" i="16"/>
  <c r="AQ232" i="16"/>
  <c r="AQ231" i="16"/>
  <c r="AQ230" i="16"/>
  <c r="AQ229" i="16"/>
  <c r="AQ228" i="16"/>
  <c r="AQ227" i="16"/>
  <c r="AQ226" i="16"/>
  <c r="AQ225" i="16"/>
  <c r="AQ224" i="16"/>
  <c r="AQ223" i="16"/>
  <c r="AQ222" i="16"/>
  <c r="AQ221" i="16"/>
  <c r="AQ220" i="16"/>
  <c r="AQ219" i="16"/>
  <c r="AU252" i="16"/>
  <c r="AU251" i="16"/>
  <c r="AU250" i="16"/>
  <c r="AU249" i="16"/>
  <c r="AU248" i="16"/>
  <c r="AU247" i="16"/>
  <c r="AU246" i="16"/>
  <c r="AU245" i="16"/>
  <c r="AU244" i="16"/>
  <c r="AU243" i="16"/>
  <c r="AU242" i="16"/>
  <c r="AU241" i="16"/>
  <c r="AU240" i="16"/>
  <c r="AU239" i="16"/>
  <c r="AU238" i="16"/>
  <c r="AU237" i="16"/>
  <c r="AU236" i="16"/>
  <c r="AU235" i="16"/>
  <c r="AU234" i="16"/>
  <c r="AU233" i="16"/>
  <c r="AU232" i="16"/>
  <c r="AU231" i="16"/>
  <c r="AU230" i="16"/>
  <c r="AU229" i="16"/>
  <c r="AU228" i="16"/>
  <c r="AU227" i="16"/>
  <c r="AU226" i="16"/>
  <c r="AU225" i="16"/>
  <c r="AU224" i="16"/>
  <c r="AU223" i="16"/>
  <c r="AU222" i="16"/>
  <c r="AU221" i="16"/>
  <c r="AU220" i="16"/>
  <c r="AU219" i="16"/>
  <c r="AY252" i="16"/>
  <c r="AY251" i="16"/>
  <c r="AY250" i="16"/>
  <c r="AY249" i="16"/>
  <c r="AY248" i="16"/>
  <c r="AY247" i="16"/>
  <c r="AY246" i="16"/>
  <c r="AY245" i="16"/>
  <c r="AY244" i="16"/>
  <c r="AY243" i="16"/>
  <c r="AY242" i="16"/>
  <c r="AY241" i="16"/>
  <c r="AY240" i="16"/>
  <c r="AY239" i="16"/>
  <c r="AY238" i="16"/>
  <c r="AY237" i="16"/>
  <c r="AY236" i="16"/>
  <c r="AY235" i="16"/>
  <c r="AY234" i="16"/>
  <c r="AY233" i="16"/>
  <c r="AY232" i="16"/>
  <c r="AY231" i="16"/>
  <c r="AY230" i="16"/>
  <c r="AY229" i="16"/>
  <c r="AY228" i="16"/>
  <c r="AY227" i="16"/>
  <c r="AY226" i="16"/>
  <c r="AY225" i="16"/>
  <c r="AY224" i="16"/>
  <c r="AY223" i="16"/>
  <c r="AY222" i="16"/>
  <c r="AY221" i="16"/>
  <c r="AY220" i="16"/>
  <c r="AY219"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T252" i="16"/>
  <c r="T251" i="16"/>
  <c r="T250" i="16"/>
  <c r="T249" i="16"/>
  <c r="T248" i="16"/>
  <c r="T247" i="16"/>
  <c r="T246" i="16"/>
  <c r="T245" i="16"/>
  <c r="T244" i="16"/>
  <c r="T243" i="16"/>
  <c r="T242" i="16"/>
  <c r="T241" i="16"/>
  <c r="T240" i="16"/>
  <c r="T239" i="16"/>
  <c r="T238" i="16"/>
  <c r="T237" i="16"/>
  <c r="T236" i="16"/>
  <c r="T235" i="16"/>
  <c r="T234" i="16"/>
  <c r="T233" i="16"/>
  <c r="T232" i="16"/>
  <c r="T231" i="16"/>
  <c r="T230" i="16"/>
  <c r="T229" i="16"/>
  <c r="T228" i="16"/>
  <c r="T227" i="16"/>
  <c r="T226" i="16"/>
  <c r="T225" i="16"/>
  <c r="T224" i="16"/>
  <c r="T223" i="16"/>
  <c r="T222" i="16"/>
  <c r="T221" i="16"/>
  <c r="T220" i="16"/>
  <c r="T219" i="16"/>
  <c r="X252" i="16"/>
  <c r="X251" i="16"/>
  <c r="X250" i="16"/>
  <c r="X249" i="16"/>
  <c r="X248" i="16"/>
  <c r="X247" i="16"/>
  <c r="X246" i="16"/>
  <c r="X245" i="16"/>
  <c r="X244" i="16"/>
  <c r="X243" i="16"/>
  <c r="X242" i="16"/>
  <c r="X241" i="16"/>
  <c r="X240" i="16"/>
  <c r="X239" i="16"/>
  <c r="X238" i="16"/>
  <c r="X237" i="16"/>
  <c r="X236" i="16"/>
  <c r="X235" i="16"/>
  <c r="X234" i="16"/>
  <c r="X233" i="16"/>
  <c r="X232" i="16"/>
  <c r="X231" i="16"/>
  <c r="X230" i="16"/>
  <c r="X229" i="16"/>
  <c r="X228" i="16"/>
  <c r="X227" i="16"/>
  <c r="X226" i="16"/>
  <c r="X225" i="16"/>
  <c r="X224" i="16"/>
  <c r="X223" i="16"/>
  <c r="X222" i="16"/>
  <c r="X221" i="16"/>
  <c r="X220" i="16"/>
  <c r="X219" i="16"/>
  <c r="AB252" i="16"/>
  <c r="AB251" i="16"/>
  <c r="AB250" i="16"/>
  <c r="AB249" i="16"/>
  <c r="AB248" i="16"/>
  <c r="AB247" i="16"/>
  <c r="AB246" i="16"/>
  <c r="AB245" i="16"/>
  <c r="AB244" i="16"/>
  <c r="AB243" i="16"/>
  <c r="AB242" i="16"/>
  <c r="AB241" i="16"/>
  <c r="AB240" i="16"/>
  <c r="AB239" i="16"/>
  <c r="AB238" i="16"/>
  <c r="AB237" i="16"/>
  <c r="AB236" i="16"/>
  <c r="AB235" i="16"/>
  <c r="AB234" i="16"/>
  <c r="AB233" i="16"/>
  <c r="AB232" i="16"/>
  <c r="AB231" i="16"/>
  <c r="AB230" i="16"/>
  <c r="AB229" i="16"/>
  <c r="AB228" i="16"/>
  <c r="AB227" i="16"/>
  <c r="AB226" i="16"/>
  <c r="AB225" i="16"/>
  <c r="AB224" i="16"/>
  <c r="AB223" i="16"/>
  <c r="AB222" i="16"/>
  <c r="AB221" i="16"/>
  <c r="AB220" i="16"/>
  <c r="AB219" i="16"/>
  <c r="AF252" i="16"/>
  <c r="AF251" i="16"/>
  <c r="AF250" i="16"/>
  <c r="AF249" i="16"/>
  <c r="AF248" i="16"/>
  <c r="AF247" i="16"/>
  <c r="AF246" i="16"/>
  <c r="AF245" i="16"/>
  <c r="AF244" i="16"/>
  <c r="AF243" i="16"/>
  <c r="AF242" i="16"/>
  <c r="AF241" i="16"/>
  <c r="AF240" i="16"/>
  <c r="AF239" i="16"/>
  <c r="AF238" i="16"/>
  <c r="AF237" i="16"/>
  <c r="AF236" i="16"/>
  <c r="AF235" i="16"/>
  <c r="AF234" i="16"/>
  <c r="AF233" i="16"/>
  <c r="AF232" i="16"/>
  <c r="AF231" i="16"/>
  <c r="AF230" i="16"/>
  <c r="AF229" i="16"/>
  <c r="AF228" i="16"/>
  <c r="AF227" i="16"/>
  <c r="AF226" i="16"/>
  <c r="AF225" i="16"/>
  <c r="AF224" i="16"/>
  <c r="AF223" i="16"/>
  <c r="AF222" i="16"/>
  <c r="AF221" i="16"/>
  <c r="AF220" i="16"/>
  <c r="AF219" i="16"/>
  <c r="AJ252" i="16"/>
  <c r="AJ251" i="16"/>
  <c r="AJ250" i="16"/>
  <c r="AJ249" i="16"/>
  <c r="AJ248" i="16"/>
  <c r="AJ247" i="16"/>
  <c r="AJ246" i="16"/>
  <c r="AJ245" i="16"/>
  <c r="AJ244" i="16"/>
  <c r="AJ243" i="16"/>
  <c r="AJ242" i="16"/>
  <c r="AJ241" i="16"/>
  <c r="AJ240" i="16"/>
  <c r="AJ239" i="16"/>
  <c r="AJ238" i="16"/>
  <c r="AJ237" i="16"/>
  <c r="AJ236" i="16"/>
  <c r="AJ235" i="16"/>
  <c r="AJ234" i="16"/>
  <c r="AJ233" i="16"/>
  <c r="AJ232" i="16"/>
  <c r="AJ231" i="16"/>
  <c r="AJ230" i="16"/>
  <c r="AJ229" i="16"/>
  <c r="AJ228" i="16"/>
  <c r="AJ227" i="16"/>
  <c r="AJ226" i="16"/>
  <c r="AJ225" i="16"/>
  <c r="AJ224" i="16"/>
  <c r="AJ223" i="16"/>
  <c r="AJ222" i="16"/>
  <c r="AJ221" i="16"/>
  <c r="AJ220" i="16"/>
  <c r="AJ219" i="16"/>
  <c r="AN252" i="16"/>
  <c r="AN251" i="16"/>
  <c r="AN250" i="16"/>
  <c r="AN249" i="16"/>
  <c r="AN248" i="16"/>
  <c r="AN247" i="16"/>
  <c r="AN246" i="16"/>
  <c r="AN245" i="16"/>
  <c r="AN244" i="16"/>
  <c r="AN243" i="16"/>
  <c r="AN242" i="16"/>
  <c r="AN241" i="16"/>
  <c r="AN240" i="16"/>
  <c r="AN239" i="16"/>
  <c r="AN238" i="16"/>
  <c r="AN237" i="16"/>
  <c r="AN236" i="16"/>
  <c r="AN235" i="16"/>
  <c r="AN234" i="16"/>
  <c r="AN233" i="16"/>
  <c r="AN232" i="16"/>
  <c r="AN231" i="16"/>
  <c r="AN230" i="16"/>
  <c r="AN229" i="16"/>
  <c r="AN228" i="16"/>
  <c r="AN227" i="16"/>
  <c r="AN226" i="16"/>
  <c r="AN225" i="16"/>
  <c r="AN224" i="16"/>
  <c r="AN223" i="16"/>
  <c r="AN222" i="16"/>
  <c r="AN221" i="16"/>
  <c r="AN220" i="16"/>
  <c r="AN219" i="16"/>
  <c r="AR252" i="16"/>
  <c r="AR251" i="16"/>
  <c r="AR250" i="16"/>
  <c r="AR249" i="16"/>
  <c r="AR248" i="16"/>
  <c r="AR247" i="16"/>
  <c r="AR246" i="16"/>
  <c r="AR245" i="16"/>
  <c r="AR244" i="16"/>
  <c r="AR243" i="16"/>
  <c r="AR242" i="16"/>
  <c r="AR241" i="16"/>
  <c r="AR240" i="16"/>
  <c r="AR239" i="16"/>
  <c r="AR238" i="16"/>
  <c r="AR237" i="16"/>
  <c r="AR236" i="16"/>
  <c r="AR235" i="16"/>
  <c r="AR234" i="16"/>
  <c r="AR233" i="16"/>
  <c r="AR232" i="16"/>
  <c r="AR231" i="16"/>
  <c r="AR230" i="16"/>
  <c r="AR229" i="16"/>
  <c r="AR228" i="16"/>
  <c r="AR227" i="16"/>
  <c r="AR226" i="16"/>
  <c r="AR225" i="16"/>
  <c r="AR224" i="16"/>
  <c r="AR223" i="16"/>
  <c r="AR222" i="16"/>
  <c r="AR221" i="16"/>
  <c r="AR220" i="16"/>
  <c r="AR219" i="16"/>
  <c r="AV252" i="16"/>
  <c r="AV251" i="16"/>
  <c r="AV250" i="16"/>
  <c r="AV249" i="16"/>
  <c r="AV248" i="16"/>
  <c r="AV247" i="16"/>
  <c r="AV246" i="16"/>
  <c r="AV245" i="16"/>
  <c r="AV244" i="16"/>
  <c r="AV243" i="16"/>
  <c r="AV242" i="16"/>
  <c r="AV241" i="16"/>
  <c r="AV240" i="16"/>
  <c r="AV239" i="16"/>
  <c r="AV238" i="16"/>
  <c r="AV237" i="16"/>
  <c r="AV236" i="16"/>
  <c r="AV235" i="16"/>
  <c r="AV234" i="16"/>
  <c r="AV233" i="16"/>
  <c r="AV232" i="16"/>
  <c r="AV231" i="16"/>
  <c r="AV230" i="16"/>
  <c r="AV229" i="16"/>
  <c r="AV228" i="16"/>
  <c r="AV227" i="16"/>
  <c r="AV226" i="16"/>
  <c r="AV225" i="16"/>
  <c r="AV224" i="16"/>
  <c r="AV223" i="16"/>
  <c r="AV222" i="16"/>
  <c r="AV221" i="16"/>
  <c r="AV220" i="16"/>
  <c r="AV219" i="16"/>
  <c r="AZ252" i="16"/>
  <c r="AZ251" i="16"/>
  <c r="AZ250" i="16"/>
  <c r="AZ249" i="16"/>
  <c r="AZ248" i="16"/>
  <c r="AZ247" i="16"/>
  <c r="AZ246" i="16"/>
  <c r="AZ245" i="16"/>
  <c r="AZ244" i="16"/>
  <c r="AZ243" i="16"/>
  <c r="AZ242" i="16"/>
  <c r="AZ241" i="16"/>
  <c r="AZ240" i="16"/>
  <c r="AZ239" i="16"/>
  <c r="AZ238" i="16"/>
  <c r="AZ237" i="16"/>
  <c r="AZ236" i="16"/>
  <c r="AZ235" i="16"/>
  <c r="AZ234" i="16"/>
  <c r="AZ233" i="16"/>
  <c r="AZ232" i="16"/>
  <c r="AZ231" i="16"/>
  <c r="AZ230" i="16"/>
  <c r="AZ229" i="16"/>
  <c r="AZ228" i="16"/>
  <c r="AZ227" i="16"/>
  <c r="AZ226" i="16"/>
  <c r="AZ225" i="16"/>
  <c r="AZ224" i="16"/>
  <c r="AZ223" i="16"/>
  <c r="AZ222" i="16"/>
  <c r="AZ221" i="16"/>
  <c r="AZ220" i="16"/>
  <c r="AZ219" i="16"/>
  <c r="O326" i="16"/>
  <c r="O325" i="16"/>
  <c r="O324" i="16"/>
  <c r="O323" i="16"/>
  <c r="O322" i="16"/>
  <c r="O321" i="16"/>
  <c r="O320" i="16"/>
  <c r="O319" i="16"/>
  <c r="O318" i="16"/>
  <c r="O317" i="16"/>
  <c r="O316" i="16"/>
  <c r="O315" i="16"/>
  <c r="O314" i="16"/>
  <c r="O313" i="16"/>
  <c r="O312" i="16"/>
  <c r="O311" i="16"/>
  <c r="O310" i="16"/>
  <c r="O309" i="16"/>
  <c r="O308" i="16"/>
  <c r="O307" i="16"/>
  <c r="O306" i="16"/>
  <c r="O305" i="16"/>
  <c r="O304" i="16"/>
  <c r="O303" i="16"/>
  <c r="O302" i="16"/>
  <c r="O301" i="16"/>
  <c r="O300" i="16"/>
  <c r="O299" i="16"/>
  <c r="O298" i="16"/>
  <c r="O297" i="16"/>
  <c r="O296" i="16"/>
  <c r="O295" i="16"/>
  <c r="O294" i="16"/>
  <c r="O293" i="16"/>
  <c r="S326" i="16"/>
  <c r="S325" i="16"/>
  <c r="S324" i="16"/>
  <c r="S323" i="16"/>
  <c r="S322" i="16"/>
  <c r="S321" i="16"/>
  <c r="S320" i="16"/>
  <c r="S319" i="16"/>
  <c r="S318" i="16"/>
  <c r="S317" i="16"/>
  <c r="S316" i="16"/>
  <c r="S315" i="16"/>
  <c r="S314" i="16"/>
  <c r="S313" i="16"/>
  <c r="S312" i="16"/>
  <c r="S311" i="16"/>
  <c r="S310" i="16"/>
  <c r="S309" i="16"/>
  <c r="S308" i="16"/>
  <c r="S307" i="16"/>
  <c r="S306" i="16"/>
  <c r="S305" i="16"/>
  <c r="S304" i="16"/>
  <c r="S303" i="16"/>
  <c r="S302" i="16"/>
  <c r="S301" i="16"/>
  <c r="S300" i="16"/>
  <c r="S299" i="16"/>
  <c r="S298" i="16"/>
  <c r="S297" i="16"/>
  <c r="S296" i="16"/>
  <c r="S295" i="16"/>
  <c r="S294" i="16"/>
  <c r="S293" i="16"/>
  <c r="W326" i="16"/>
  <c r="W325" i="16"/>
  <c r="W324" i="16"/>
  <c r="W323" i="16"/>
  <c r="W322" i="16"/>
  <c r="W321" i="16"/>
  <c r="W320" i="16"/>
  <c r="W319" i="16"/>
  <c r="W318" i="16"/>
  <c r="W317" i="16"/>
  <c r="W316" i="16"/>
  <c r="W315" i="16"/>
  <c r="W314" i="16"/>
  <c r="W313" i="16"/>
  <c r="W312" i="16"/>
  <c r="W311" i="16"/>
  <c r="W310" i="16"/>
  <c r="W309" i="16"/>
  <c r="W308" i="16"/>
  <c r="W307" i="16"/>
  <c r="W306" i="16"/>
  <c r="W305" i="16"/>
  <c r="W304" i="16"/>
  <c r="W303" i="16"/>
  <c r="W302" i="16"/>
  <c r="W301" i="16"/>
  <c r="W300" i="16"/>
  <c r="W299" i="16"/>
  <c r="W298" i="16"/>
  <c r="W297" i="16"/>
  <c r="W296" i="16"/>
  <c r="W295" i="16"/>
  <c r="W294" i="16"/>
  <c r="W293"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E326" i="16"/>
  <c r="AE325" i="16"/>
  <c r="AE324" i="16"/>
  <c r="AE323" i="16"/>
  <c r="AE322" i="16"/>
  <c r="AE321" i="16"/>
  <c r="AE320" i="16"/>
  <c r="AE319" i="16"/>
  <c r="AE318" i="16"/>
  <c r="AE317" i="16"/>
  <c r="AE316" i="16"/>
  <c r="AE315" i="16"/>
  <c r="AE314" i="16"/>
  <c r="AE313" i="16"/>
  <c r="AE312" i="16"/>
  <c r="AE311" i="16"/>
  <c r="AE310" i="16"/>
  <c r="AE309" i="16"/>
  <c r="AE308" i="16"/>
  <c r="AE307" i="16"/>
  <c r="AE306" i="16"/>
  <c r="AE305" i="16"/>
  <c r="AE304" i="16"/>
  <c r="AE303" i="16"/>
  <c r="AE302" i="16"/>
  <c r="AE301" i="16"/>
  <c r="AE300" i="16"/>
  <c r="AE299" i="16"/>
  <c r="AE298" i="16"/>
  <c r="AE297" i="16"/>
  <c r="AE296" i="16"/>
  <c r="AE295" i="16"/>
  <c r="AE294" i="16"/>
  <c r="AE293" i="16"/>
  <c r="AI326" i="16"/>
  <c r="AI325" i="16"/>
  <c r="AI324" i="16"/>
  <c r="AI323" i="16"/>
  <c r="AI322" i="16"/>
  <c r="AI321" i="16"/>
  <c r="AI320" i="16"/>
  <c r="AI319" i="16"/>
  <c r="AI318" i="16"/>
  <c r="AI317" i="16"/>
  <c r="AI316" i="16"/>
  <c r="AI315" i="16"/>
  <c r="AI314" i="16"/>
  <c r="AI313" i="16"/>
  <c r="AI312" i="16"/>
  <c r="AI311" i="16"/>
  <c r="AI310" i="16"/>
  <c r="AI309" i="16"/>
  <c r="AI308" i="16"/>
  <c r="AI307" i="16"/>
  <c r="AI306" i="16"/>
  <c r="AI305" i="16"/>
  <c r="AI304" i="16"/>
  <c r="AI303" i="16"/>
  <c r="AI302" i="16"/>
  <c r="AI301" i="16"/>
  <c r="AI300" i="16"/>
  <c r="AI299" i="16"/>
  <c r="AI298" i="16"/>
  <c r="AI297" i="16"/>
  <c r="AI296" i="16"/>
  <c r="AI295" i="16"/>
  <c r="AI294" i="16"/>
  <c r="AI293" i="16"/>
  <c r="AM326" i="16"/>
  <c r="AM325" i="16"/>
  <c r="AM324" i="16"/>
  <c r="AM323" i="16"/>
  <c r="AM322" i="16"/>
  <c r="AM321" i="16"/>
  <c r="AM320" i="16"/>
  <c r="AM319" i="16"/>
  <c r="AM318" i="16"/>
  <c r="AM317" i="16"/>
  <c r="AM316" i="16"/>
  <c r="AM315" i="16"/>
  <c r="AM314" i="16"/>
  <c r="AM313" i="16"/>
  <c r="AM312" i="16"/>
  <c r="AM311" i="16"/>
  <c r="AM310" i="16"/>
  <c r="AM309" i="16"/>
  <c r="AM308" i="16"/>
  <c r="AM307" i="16"/>
  <c r="AM306" i="16"/>
  <c r="AM305" i="16"/>
  <c r="AM304" i="16"/>
  <c r="AM303" i="16"/>
  <c r="AM302" i="16"/>
  <c r="AM301" i="16"/>
  <c r="AM300" i="16"/>
  <c r="AM299" i="16"/>
  <c r="AM298" i="16"/>
  <c r="AM297" i="16"/>
  <c r="AM296" i="16"/>
  <c r="AM295" i="16"/>
  <c r="AM294" i="16"/>
  <c r="AM293" i="16"/>
  <c r="AQ326" i="16"/>
  <c r="AQ325" i="16"/>
  <c r="AQ324" i="16"/>
  <c r="AQ323" i="16"/>
  <c r="AQ322" i="16"/>
  <c r="AQ321" i="16"/>
  <c r="AQ320" i="16"/>
  <c r="AQ319" i="16"/>
  <c r="AQ318" i="16"/>
  <c r="AQ317" i="16"/>
  <c r="AQ316" i="16"/>
  <c r="AQ315" i="16"/>
  <c r="AQ314" i="16"/>
  <c r="AQ313" i="16"/>
  <c r="AQ312" i="16"/>
  <c r="AQ311" i="16"/>
  <c r="AQ310" i="16"/>
  <c r="AQ309" i="16"/>
  <c r="AQ308" i="16"/>
  <c r="AQ307" i="16"/>
  <c r="AQ306" i="16"/>
  <c r="AQ305" i="16"/>
  <c r="AQ304" i="16"/>
  <c r="AQ303" i="16"/>
  <c r="AQ302" i="16"/>
  <c r="AQ301" i="16"/>
  <c r="AQ300" i="16"/>
  <c r="AQ299" i="16"/>
  <c r="AQ298" i="16"/>
  <c r="AQ297" i="16"/>
  <c r="AQ296" i="16"/>
  <c r="AQ295" i="16"/>
  <c r="AQ294" i="16"/>
  <c r="AQ293" i="16"/>
  <c r="AU326" i="16"/>
  <c r="AU325" i="16"/>
  <c r="AU324" i="16"/>
  <c r="AU323" i="16"/>
  <c r="AU322" i="16"/>
  <c r="AU321" i="16"/>
  <c r="AU320" i="16"/>
  <c r="AU319" i="16"/>
  <c r="AU318" i="16"/>
  <c r="AU317" i="16"/>
  <c r="AU316" i="16"/>
  <c r="AU315" i="16"/>
  <c r="AU314" i="16"/>
  <c r="AU313" i="16"/>
  <c r="AU312" i="16"/>
  <c r="AU311" i="16"/>
  <c r="AU310" i="16"/>
  <c r="AU309" i="16"/>
  <c r="AU308" i="16"/>
  <c r="AU307" i="16"/>
  <c r="AU306" i="16"/>
  <c r="AU305" i="16"/>
  <c r="AU304" i="16"/>
  <c r="AU303" i="16"/>
  <c r="AU302" i="16"/>
  <c r="AU301" i="16"/>
  <c r="AU300" i="16"/>
  <c r="AU299" i="16"/>
  <c r="AU298" i="16"/>
  <c r="AU297" i="16"/>
  <c r="AU296" i="16"/>
  <c r="AU295" i="16"/>
  <c r="AU294" i="16"/>
  <c r="AU293" i="16"/>
  <c r="AY326" i="16"/>
  <c r="AY325" i="16"/>
  <c r="AY324" i="16"/>
  <c r="AY323" i="16"/>
  <c r="AY322" i="16"/>
  <c r="AY321" i="16"/>
  <c r="AY319" i="16"/>
  <c r="AY318" i="16"/>
  <c r="AY317" i="16"/>
  <c r="AY316" i="16"/>
  <c r="AY315" i="16"/>
  <c r="AY314" i="16"/>
  <c r="AY313" i="16"/>
  <c r="AY312" i="16"/>
  <c r="AY311" i="16"/>
  <c r="AY310" i="16"/>
  <c r="AY309" i="16"/>
  <c r="AY308" i="16"/>
  <c r="AY307" i="16"/>
  <c r="AY306" i="16"/>
  <c r="AY305" i="16"/>
  <c r="AY320" i="16"/>
  <c r="AY304" i="16"/>
  <c r="AY303" i="16"/>
  <c r="AY302" i="16"/>
  <c r="AY301" i="16"/>
  <c r="AY300" i="16"/>
  <c r="AY299" i="16"/>
  <c r="AY298" i="16"/>
  <c r="AY297" i="16"/>
  <c r="AY296" i="16"/>
  <c r="AY295" i="16"/>
  <c r="AY294" i="16"/>
  <c r="AY293"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T326" i="16"/>
  <c r="T325" i="16"/>
  <c r="T324" i="16"/>
  <c r="T323" i="16"/>
  <c r="T322" i="16"/>
  <c r="T321" i="16"/>
  <c r="T320" i="16"/>
  <c r="T319" i="16"/>
  <c r="T318" i="16"/>
  <c r="T317" i="16"/>
  <c r="T316" i="16"/>
  <c r="T315" i="16"/>
  <c r="T314" i="16"/>
  <c r="T313" i="16"/>
  <c r="T312" i="16"/>
  <c r="T311" i="16"/>
  <c r="T310" i="16"/>
  <c r="T309" i="16"/>
  <c r="T308" i="16"/>
  <c r="T307" i="16"/>
  <c r="T306" i="16"/>
  <c r="T305" i="16"/>
  <c r="T304" i="16"/>
  <c r="T303" i="16"/>
  <c r="T302" i="16"/>
  <c r="T301" i="16"/>
  <c r="T300" i="16"/>
  <c r="T299" i="16"/>
  <c r="T298" i="16"/>
  <c r="T297" i="16"/>
  <c r="T296" i="16"/>
  <c r="T295" i="16"/>
  <c r="T294" i="16"/>
  <c r="T293" i="16"/>
  <c r="X326" i="16"/>
  <c r="X325" i="16"/>
  <c r="X324" i="16"/>
  <c r="X323" i="16"/>
  <c r="X322" i="16"/>
  <c r="X321" i="16"/>
  <c r="X320" i="16"/>
  <c r="X319" i="16"/>
  <c r="X318" i="16"/>
  <c r="X317" i="16"/>
  <c r="X316" i="16"/>
  <c r="X315" i="16"/>
  <c r="X314" i="16"/>
  <c r="X313" i="16"/>
  <c r="X312" i="16"/>
  <c r="X311" i="16"/>
  <c r="X310" i="16"/>
  <c r="X309" i="16"/>
  <c r="X308" i="16"/>
  <c r="X307" i="16"/>
  <c r="X306" i="16"/>
  <c r="X305" i="16"/>
  <c r="X304" i="16"/>
  <c r="X303" i="16"/>
  <c r="X302" i="16"/>
  <c r="X301" i="16"/>
  <c r="X300" i="16"/>
  <c r="X299" i="16"/>
  <c r="X298" i="16"/>
  <c r="X297" i="16"/>
  <c r="X296" i="16"/>
  <c r="X295" i="16"/>
  <c r="X294" i="16"/>
  <c r="X293" i="16"/>
  <c r="AB326" i="16"/>
  <c r="AB325" i="16"/>
  <c r="AB324" i="16"/>
  <c r="AB323" i="16"/>
  <c r="AB322" i="16"/>
  <c r="AB321" i="16"/>
  <c r="AB320" i="16"/>
  <c r="AB319" i="16"/>
  <c r="AB318" i="16"/>
  <c r="AB317" i="16"/>
  <c r="AB316" i="16"/>
  <c r="AB315" i="16"/>
  <c r="AB314" i="16"/>
  <c r="AB313" i="16"/>
  <c r="AB312" i="16"/>
  <c r="AB311" i="16"/>
  <c r="AB310" i="16"/>
  <c r="AB309" i="16"/>
  <c r="AB308" i="16"/>
  <c r="AB307" i="16"/>
  <c r="AB306" i="16"/>
  <c r="AB305" i="16"/>
  <c r="AB304" i="16"/>
  <c r="AB303" i="16"/>
  <c r="AB302" i="16"/>
  <c r="AB301" i="16"/>
  <c r="AB300" i="16"/>
  <c r="AB299" i="16"/>
  <c r="AB298" i="16"/>
  <c r="AB297" i="16"/>
  <c r="AB296" i="16"/>
  <c r="AB295" i="16"/>
  <c r="AB294" i="16"/>
  <c r="AB293" i="16"/>
  <c r="AF326" i="16"/>
  <c r="AF325" i="16"/>
  <c r="AF324" i="16"/>
  <c r="AF323" i="16"/>
  <c r="AF322" i="16"/>
  <c r="AF321" i="16"/>
  <c r="AF320" i="16"/>
  <c r="AF319" i="16"/>
  <c r="AF318" i="16"/>
  <c r="AF317" i="16"/>
  <c r="AF316" i="16"/>
  <c r="AF315" i="16"/>
  <c r="AF314" i="16"/>
  <c r="AF313" i="16"/>
  <c r="AF312" i="16"/>
  <c r="AF311" i="16"/>
  <c r="AF310" i="16"/>
  <c r="AF309" i="16"/>
  <c r="AF308" i="16"/>
  <c r="AF307" i="16"/>
  <c r="AF306" i="16"/>
  <c r="AF305" i="16"/>
  <c r="AF304" i="16"/>
  <c r="AF303" i="16"/>
  <c r="AF302" i="16"/>
  <c r="AF301" i="16"/>
  <c r="AF300" i="16"/>
  <c r="AF299" i="16"/>
  <c r="AF298" i="16"/>
  <c r="AF297" i="16"/>
  <c r="AF296" i="16"/>
  <c r="AF295" i="16"/>
  <c r="AF294" i="16"/>
  <c r="AF293" i="16"/>
  <c r="AJ326" i="16"/>
  <c r="AJ325" i="16"/>
  <c r="AJ324" i="16"/>
  <c r="AJ323" i="16"/>
  <c r="AJ322" i="16"/>
  <c r="AJ321" i="16"/>
  <c r="AJ320" i="16"/>
  <c r="AJ319" i="16"/>
  <c r="AJ318" i="16"/>
  <c r="AJ317" i="16"/>
  <c r="AJ316" i="16"/>
  <c r="AJ315" i="16"/>
  <c r="AJ314" i="16"/>
  <c r="AJ313" i="16"/>
  <c r="AJ312" i="16"/>
  <c r="AJ311" i="16"/>
  <c r="AJ310" i="16"/>
  <c r="AJ309" i="16"/>
  <c r="AJ308" i="16"/>
  <c r="AJ307" i="16"/>
  <c r="AJ306" i="16"/>
  <c r="AJ305" i="16"/>
  <c r="AJ304" i="16"/>
  <c r="AJ303" i="16"/>
  <c r="AJ302" i="16"/>
  <c r="AJ301" i="16"/>
  <c r="AJ300" i="16"/>
  <c r="AJ299" i="16"/>
  <c r="AJ298" i="16"/>
  <c r="AJ297" i="16"/>
  <c r="AJ296" i="16"/>
  <c r="AJ295" i="16"/>
  <c r="AJ294" i="16"/>
  <c r="AJ293" i="16"/>
  <c r="AN326" i="16"/>
  <c r="AN325" i="16"/>
  <c r="AN324" i="16"/>
  <c r="AN323" i="16"/>
  <c r="AN322" i="16"/>
  <c r="AN321" i="16"/>
  <c r="AN320" i="16"/>
  <c r="AN319" i="16"/>
  <c r="AN318" i="16"/>
  <c r="AN317" i="16"/>
  <c r="AN316" i="16"/>
  <c r="AN315" i="16"/>
  <c r="AN314" i="16"/>
  <c r="AN313" i="16"/>
  <c r="AN312" i="16"/>
  <c r="AN311" i="16"/>
  <c r="AN310" i="16"/>
  <c r="AN309" i="16"/>
  <c r="AN308" i="16"/>
  <c r="AN307" i="16"/>
  <c r="AN306" i="16"/>
  <c r="AN305" i="16"/>
  <c r="AN304" i="16"/>
  <c r="AN303" i="16"/>
  <c r="AN302" i="16"/>
  <c r="AN301" i="16"/>
  <c r="AN300" i="16"/>
  <c r="AN299" i="16"/>
  <c r="AN298" i="16"/>
  <c r="AN297" i="16"/>
  <c r="AN296" i="16"/>
  <c r="AN295" i="16"/>
  <c r="AN294" i="16"/>
  <c r="AN293" i="16"/>
  <c r="AR326" i="16"/>
  <c r="AR325" i="16"/>
  <c r="AR324" i="16"/>
  <c r="AR323" i="16"/>
  <c r="AR322" i="16"/>
  <c r="AR321" i="16"/>
  <c r="AR320" i="16"/>
  <c r="AR319" i="16"/>
  <c r="AR318" i="16"/>
  <c r="AR317" i="16"/>
  <c r="AR316" i="16"/>
  <c r="AR315" i="16"/>
  <c r="AR314" i="16"/>
  <c r="AR313" i="16"/>
  <c r="AR312" i="16"/>
  <c r="AR311" i="16"/>
  <c r="AR310" i="16"/>
  <c r="AR309" i="16"/>
  <c r="AR308" i="16"/>
  <c r="AR307" i="16"/>
  <c r="AR306" i="16"/>
  <c r="AR305" i="16"/>
  <c r="AR304" i="16"/>
  <c r="AR303" i="16"/>
  <c r="AR302" i="16"/>
  <c r="AR301" i="16"/>
  <c r="AR300" i="16"/>
  <c r="AR299" i="16"/>
  <c r="AR298" i="16"/>
  <c r="AR297" i="16"/>
  <c r="AR296" i="16"/>
  <c r="AR295" i="16"/>
  <c r="AR294" i="16"/>
  <c r="AR293" i="16"/>
  <c r="AV326" i="16"/>
  <c r="AV325" i="16"/>
  <c r="AV324" i="16"/>
  <c r="AV323" i="16"/>
  <c r="AV322" i="16"/>
  <c r="AV321" i="16"/>
  <c r="AV320" i="16"/>
  <c r="AV319" i="16"/>
  <c r="AV318" i="16"/>
  <c r="AV317" i="16"/>
  <c r="AV316" i="16"/>
  <c r="AV315" i="16"/>
  <c r="AV314" i="16"/>
  <c r="AV313" i="16"/>
  <c r="AV312" i="16"/>
  <c r="AV311" i="16"/>
  <c r="AV310" i="16"/>
  <c r="AV309" i="16"/>
  <c r="AV308" i="16"/>
  <c r="AV307" i="16"/>
  <c r="AV306" i="16"/>
  <c r="AV305" i="16"/>
  <c r="AV304" i="16"/>
  <c r="AV303" i="16"/>
  <c r="AV302" i="16"/>
  <c r="AV301" i="16"/>
  <c r="AV300" i="16"/>
  <c r="AV299" i="16"/>
  <c r="AV298" i="16"/>
  <c r="AV297" i="16"/>
  <c r="AV296" i="16"/>
  <c r="AV295" i="16"/>
  <c r="AV294" i="16"/>
  <c r="AV293" i="16"/>
  <c r="AZ326" i="16"/>
  <c r="AZ325" i="16"/>
  <c r="AZ324" i="16"/>
  <c r="AZ323" i="16"/>
  <c r="AZ322" i="16"/>
  <c r="AZ321" i="16"/>
  <c r="AZ320" i="16"/>
  <c r="AZ319" i="16"/>
  <c r="AZ318" i="16"/>
  <c r="AZ317" i="16"/>
  <c r="AZ316" i="16"/>
  <c r="AZ315" i="16"/>
  <c r="AZ314" i="16"/>
  <c r="AZ313" i="16"/>
  <c r="AZ312" i="16"/>
  <c r="AZ311" i="16"/>
  <c r="AZ310" i="16"/>
  <c r="AZ309" i="16"/>
  <c r="AZ308" i="16"/>
  <c r="AZ307" i="16"/>
  <c r="AZ306" i="16"/>
  <c r="AZ305" i="16"/>
  <c r="AZ304" i="16"/>
  <c r="AZ303" i="16"/>
  <c r="AZ302" i="16"/>
  <c r="AZ301" i="16"/>
  <c r="AZ300" i="16"/>
  <c r="AZ299" i="16"/>
  <c r="AZ298" i="16"/>
  <c r="AZ297" i="16"/>
  <c r="AZ296" i="16"/>
  <c r="AZ295" i="16"/>
  <c r="AZ294" i="16"/>
  <c r="AZ293" i="16"/>
  <c r="M215" i="16"/>
  <c r="M214" i="16"/>
  <c r="M213" i="16"/>
  <c r="M212" i="16"/>
  <c r="M211" i="16"/>
  <c r="M210" i="16"/>
  <c r="M209" i="16"/>
  <c r="M208" i="16"/>
  <c r="M207" i="16"/>
  <c r="M206" i="16"/>
  <c r="M205" i="16"/>
  <c r="M204" i="16"/>
  <c r="M203" i="16"/>
  <c r="M202" i="16"/>
  <c r="M201" i="16"/>
  <c r="M200" i="16"/>
  <c r="M199" i="16"/>
  <c r="M198" i="16"/>
  <c r="M197" i="16"/>
  <c r="M196" i="16"/>
  <c r="M195" i="16"/>
  <c r="M194" i="16"/>
  <c r="M193" i="16"/>
  <c r="M192" i="16"/>
  <c r="M191" i="16"/>
  <c r="M190" i="16"/>
  <c r="M189" i="16"/>
  <c r="M188" i="16"/>
  <c r="M187" i="16"/>
  <c r="M186" i="16"/>
  <c r="M185" i="16"/>
  <c r="M184" i="16"/>
  <c r="M183" i="16"/>
  <c r="M182" i="16"/>
  <c r="J63" i="16"/>
  <c r="Q215" i="16"/>
  <c r="Q214" i="16"/>
  <c r="Q213" i="16"/>
  <c r="Q212" i="16"/>
  <c r="Q211"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AC215" i="16"/>
  <c r="AC214" i="16"/>
  <c r="AC213" i="16"/>
  <c r="AC212" i="16"/>
  <c r="AC211" i="16"/>
  <c r="AC210" i="16"/>
  <c r="AC209" i="16"/>
  <c r="AC208" i="16"/>
  <c r="AC207" i="16"/>
  <c r="AC206" i="16"/>
  <c r="AC205" i="16"/>
  <c r="AC204" i="16"/>
  <c r="AC203" i="16"/>
  <c r="AC202" i="16"/>
  <c r="AC201" i="16"/>
  <c r="AC200" i="16"/>
  <c r="AC199" i="16"/>
  <c r="AC198" i="16"/>
  <c r="AC197" i="16"/>
  <c r="AC196" i="16"/>
  <c r="AC195" i="16"/>
  <c r="AC194" i="16"/>
  <c r="AC193" i="16"/>
  <c r="AC192" i="16"/>
  <c r="AC191" i="16"/>
  <c r="AC190" i="16"/>
  <c r="AC189" i="16"/>
  <c r="AC188" i="16"/>
  <c r="AC187" i="16"/>
  <c r="AC186" i="16"/>
  <c r="AC185" i="16"/>
  <c r="AC184" i="16"/>
  <c r="AC183" i="16"/>
  <c r="AC182" i="16"/>
  <c r="AG215" i="16"/>
  <c r="AG214" i="16"/>
  <c r="AG213" i="16"/>
  <c r="AG212" i="16"/>
  <c r="AG211" i="16"/>
  <c r="AG210" i="16"/>
  <c r="AG209" i="16"/>
  <c r="AG208" i="16"/>
  <c r="AG207" i="16"/>
  <c r="AG206" i="16"/>
  <c r="AG205" i="16"/>
  <c r="AG204" i="16"/>
  <c r="AG203" i="16"/>
  <c r="AG202" i="16"/>
  <c r="AG201" i="16"/>
  <c r="AG200" i="16"/>
  <c r="AG199" i="16"/>
  <c r="AG198" i="16"/>
  <c r="AG197" i="16"/>
  <c r="AG196" i="16"/>
  <c r="AG195" i="16"/>
  <c r="AG194" i="16"/>
  <c r="AG193" i="16"/>
  <c r="AG192" i="16"/>
  <c r="AG191" i="16"/>
  <c r="AG190" i="16"/>
  <c r="AG189" i="16"/>
  <c r="AG188" i="16"/>
  <c r="AG187" i="16"/>
  <c r="AG186" i="16"/>
  <c r="AG185" i="16"/>
  <c r="AG184" i="16"/>
  <c r="AG183" i="16"/>
  <c r="AG182" i="16"/>
  <c r="AK215" i="16"/>
  <c r="AK214" i="16"/>
  <c r="AK213" i="16"/>
  <c r="AK212" i="16"/>
  <c r="AK211" i="16"/>
  <c r="AK210" i="16"/>
  <c r="AK209" i="16"/>
  <c r="AK208" i="16"/>
  <c r="AK207" i="16"/>
  <c r="AK206" i="16"/>
  <c r="AK205" i="16"/>
  <c r="AK204" i="16"/>
  <c r="AK203" i="16"/>
  <c r="AK202" i="16"/>
  <c r="AK201" i="16"/>
  <c r="AK200" i="16"/>
  <c r="AK199" i="16"/>
  <c r="AK198" i="16"/>
  <c r="AK197" i="16"/>
  <c r="AK196" i="16"/>
  <c r="AK195" i="16"/>
  <c r="AK194" i="16"/>
  <c r="AK193" i="16"/>
  <c r="AK192" i="16"/>
  <c r="AK191" i="16"/>
  <c r="AK190" i="16"/>
  <c r="AK189" i="16"/>
  <c r="AK188" i="16"/>
  <c r="AK187" i="16"/>
  <c r="AK186" i="16"/>
  <c r="AK185" i="16"/>
  <c r="AK184" i="16"/>
  <c r="AK183" i="16"/>
  <c r="AK182" i="16"/>
  <c r="AO215" i="16"/>
  <c r="AO214" i="16"/>
  <c r="AO213" i="16"/>
  <c r="AO212" i="16"/>
  <c r="AO211" i="16"/>
  <c r="AO210" i="16"/>
  <c r="AO209" i="16"/>
  <c r="AO208" i="16"/>
  <c r="AO207" i="16"/>
  <c r="AO206" i="16"/>
  <c r="AO205" i="16"/>
  <c r="AO204" i="16"/>
  <c r="AO203" i="16"/>
  <c r="AO202" i="16"/>
  <c r="AO201" i="16"/>
  <c r="AO200" i="16"/>
  <c r="AO199" i="16"/>
  <c r="AO198" i="16"/>
  <c r="AO197" i="16"/>
  <c r="AO196" i="16"/>
  <c r="AO195" i="16"/>
  <c r="AO194" i="16"/>
  <c r="AO193" i="16"/>
  <c r="AO192" i="16"/>
  <c r="AO191" i="16"/>
  <c r="AO190" i="16"/>
  <c r="AO189" i="16"/>
  <c r="AO188" i="16"/>
  <c r="AO187" i="16"/>
  <c r="AO186" i="16"/>
  <c r="AO185" i="16"/>
  <c r="AO184" i="16"/>
  <c r="AO183" i="16"/>
  <c r="AO182" i="16"/>
  <c r="AS215" i="16"/>
  <c r="AS214" i="16"/>
  <c r="AS213" i="16"/>
  <c r="AS212" i="16"/>
  <c r="AS211" i="16"/>
  <c r="AS210" i="16"/>
  <c r="AS209" i="16"/>
  <c r="AS208" i="16"/>
  <c r="AS207" i="16"/>
  <c r="AS206" i="16"/>
  <c r="AS205" i="16"/>
  <c r="AS204" i="16"/>
  <c r="AS203" i="16"/>
  <c r="AS202" i="16"/>
  <c r="AS201" i="16"/>
  <c r="AS200" i="16"/>
  <c r="AS199" i="16"/>
  <c r="AS198" i="16"/>
  <c r="AS197" i="16"/>
  <c r="AS196" i="16"/>
  <c r="AS195" i="16"/>
  <c r="AS194" i="16"/>
  <c r="AS193" i="16"/>
  <c r="AS192" i="16"/>
  <c r="AS191" i="16"/>
  <c r="AS190" i="16"/>
  <c r="AS189" i="16"/>
  <c r="AS188" i="16"/>
  <c r="AS187" i="16"/>
  <c r="AS186" i="16"/>
  <c r="AS185" i="16"/>
  <c r="AS184" i="16"/>
  <c r="AS183" i="16"/>
  <c r="AS182" i="16"/>
  <c r="AW215" i="16"/>
  <c r="AW214" i="16"/>
  <c r="AW213" i="16"/>
  <c r="AW212" i="16"/>
  <c r="AW211" i="16"/>
  <c r="AW210" i="16"/>
  <c r="AW209" i="16"/>
  <c r="AW208" i="16"/>
  <c r="AW207" i="16"/>
  <c r="AW206" i="16"/>
  <c r="AW205" i="16"/>
  <c r="AW204" i="16"/>
  <c r="AW203" i="16"/>
  <c r="AW202" i="16"/>
  <c r="AW201" i="16"/>
  <c r="AW200" i="16"/>
  <c r="AW199" i="16"/>
  <c r="AW198" i="16"/>
  <c r="AW197" i="16"/>
  <c r="AW196" i="16"/>
  <c r="AW195" i="16"/>
  <c r="AW194" i="16"/>
  <c r="AW193" i="16"/>
  <c r="AW192" i="16"/>
  <c r="AW191" i="16"/>
  <c r="AW190" i="16"/>
  <c r="AW189" i="16"/>
  <c r="AW188" i="16"/>
  <c r="AW187" i="16"/>
  <c r="AW186" i="16"/>
  <c r="AW185" i="16"/>
  <c r="AW184" i="16"/>
  <c r="AW183" i="16"/>
  <c r="AW182"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R215" i="16"/>
  <c r="R214" i="16"/>
  <c r="R213" i="16"/>
  <c r="R212" i="16"/>
  <c r="R211" i="16"/>
  <c r="R210" i="16"/>
  <c r="R209" i="16"/>
  <c r="R208" i="16"/>
  <c r="R207" i="16"/>
  <c r="R206" i="16"/>
  <c r="R205" i="16"/>
  <c r="R204" i="16"/>
  <c r="R203" i="16"/>
  <c r="R202" i="16"/>
  <c r="R201" i="16"/>
  <c r="R200" i="16"/>
  <c r="R199" i="16"/>
  <c r="R198" i="16"/>
  <c r="R197" i="16"/>
  <c r="R196" i="16"/>
  <c r="R195" i="16"/>
  <c r="R194" i="16"/>
  <c r="R193" i="16"/>
  <c r="R192" i="16"/>
  <c r="R191" i="16"/>
  <c r="R190" i="16"/>
  <c r="R189" i="16"/>
  <c r="R188" i="16"/>
  <c r="R187" i="16"/>
  <c r="R186" i="16"/>
  <c r="R185" i="16"/>
  <c r="R184" i="16"/>
  <c r="R183" i="16"/>
  <c r="R182" i="16"/>
  <c r="V215" i="16"/>
  <c r="V214" i="16"/>
  <c r="V213" i="16"/>
  <c r="V212" i="16"/>
  <c r="V211"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Z215" i="16"/>
  <c r="Z214" i="16"/>
  <c r="Z213" i="16"/>
  <c r="Z212" i="16"/>
  <c r="Z211" i="16"/>
  <c r="Z210" i="16"/>
  <c r="Z209" i="16"/>
  <c r="Z208" i="16"/>
  <c r="Z207" i="16"/>
  <c r="Z206" i="16"/>
  <c r="Z205" i="16"/>
  <c r="Z204" i="16"/>
  <c r="Z203" i="16"/>
  <c r="Z202" i="16"/>
  <c r="Z201" i="16"/>
  <c r="Z200" i="16"/>
  <c r="Z199" i="16"/>
  <c r="Z198" i="16"/>
  <c r="Z197" i="16"/>
  <c r="Z196" i="16"/>
  <c r="Z195" i="16"/>
  <c r="Z194" i="16"/>
  <c r="Z193" i="16"/>
  <c r="Z192" i="16"/>
  <c r="Z191" i="16"/>
  <c r="Z190" i="16"/>
  <c r="Z189" i="16"/>
  <c r="Z188" i="16"/>
  <c r="Z187" i="16"/>
  <c r="Z186" i="16"/>
  <c r="Z185" i="16"/>
  <c r="Z184" i="16"/>
  <c r="Z183" i="16"/>
  <c r="Z182" i="16"/>
  <c r="AD215" i="16"/>
  <c r="AD214" i="16"/>
  <c r="AD213" i="16"/>
  <c r="AD212" i="16"/>
  <c r="AD211" i="16"/>
  <c r="AD210" i="16"/>
  <c r="AD209" i="16"/>
  <c r="AD208" i="16"/>
  <c r="AD207" i="16"/>
  <c r="AD206" i="16"/>
  <c r="AD205" i="16"/>
  <c r="AD204" i="16"/>
  <c r="AD203" i="16"/>
  <c r="AD202" i="16"/>
  <c r="AD201" i="16"/>
  <c r="AD200" i="16"/>
  <c r="AD199" i="16"/>
  <c r="AD198" i="16"/>
  <c r="AD197" i="16"/>
  <c r="AD196" i="16"/>
  <c r="AD195" i="16"/>
  <c r="AD194" i="16"/>
  <c r="AD193" i="16"/>
  <c r="AD192" i="16"/>
  <c r="AD191" i="16"/>
  <c r="AD190" i="16"/>
  <c r="AD189" i="16"/>
  <c r="AD188" i="16"/>
  <c r="AD187" i="16"/>
  <c r="AD186" i="16"/>
  <c r="AD185" i="16"/>
  <c r="AD184" i="16"/>
  <c r="AD183" i="16"/>
  <c r="AD182" i="16"/>
  <c r="AH215" i="16"/>
  <c r="AH214" i="16"/>
  <c r="AH213" i="16"/>
  <c r="AH212" i="16"/>
  <c r="AH211" i="16"/>
  <c r="AH210" i="16"/>
  <c r="AH209" i="16"/>
  <c r="AH208" i="16"/>
  <c r="AH207" i="16"/>
  <c r="AH206" i="16"/>
  <c r="AH205" i="16"/>
  <c r="AH204" i="16"/>
  <c r="AH203" i="16"/>
  <c r="AH202" i="16"/>
  <c r="AH201" i="16"/>
  <c r="AH200" i="16"/>
  <c r="AH199" i="16"/>
  <c r="AH198" i="16"/>
  <c r="AH197" i="16"/>
  <c r="AH196" i="16"/>
  <c r="AH195" i="16"/>
  <c r="AH194" i="16"/>
  <c r="AH193" i="16"/>
  <c r="AH192" i="16"/>
  <c r="AH191" i="16"/>
  <c r="AH190" i="16"/>
  <c r="AH189" i="16"/>
  <c r="AH188" i="16"/>
  <c r="AH187" i="16"/>
  <c r="AH186" i="16"/>
  <c r="AH185" i="16"/>
  <c r="AH184" i="16"/>
  <c r="AH183" i="16"/>
  <c r="AH182" i="16"/>
  <c r="AL215" i="16"/>
  <c r="AL214" i="16"/>
  <c r="AL213" i="16"/>
  <c r="AL212" i="16"/>
  <c r="AL211" i="16"/>
  <c r="AL210" i="16"/>
  <c r="AL209" i="16"/>
  <c r="AL208" i="16"/>
  <c r="AL207" i="16"/>
  <c r="AL206" i="16"/>
  <c r="AL205" i="16"/>
  <c r="AL204" i="16"/>
  <c r="AL203" i="16"/>
  <c r="AL202" i="16"/>
  <c r="AL201" i="16"/>
  <c r="AL200" i="16"/>
  <c r="AL199" i="16"/>
  <c r="AL198" i="16"/>
  <c r="AL197" i="16"/>
  <c r="AL196" i="16"/>
  <c r="AL195" i="16"/>
  <c r="AL194" i="16"/>
  <c r="AL193" i="16"/>
  <c r="AL192" i="16"/>
  <c r="AL191" i="16"/>
  <c r="AL190" i="16"/>
  <c r="AL189" i="16"/>
  <c r="AL188" i="16"/>
  <c r="AL187" i="16"/>
  <c r="AL186" i="16"/>
  <c r="AL185" i="16"/>
  <c r="AL184" i="16"/>
  <c r="AL183" i="16"/>
  <c r="AL182" i="16"/>
  <c r="AP215" i="16"/>
  <c r="AP214" i="16"/>
  <c r="AP213" i="16"/>
  <c r="AP212" i="16"/>
  <c r="AP211" i="16"/>
  <c r="AP210" i="16"/>
  <c r="AP209" i="16"/>
  <c r="AP208" i="16"/>
  <c r="AP207" i="16"/>
  <c r="AP206" i="16"/>
  <c r="AP205" i="16"/>
  <c r="AP204" i="16"/>
  <c r="AP203" i="16"/>
  <c r="AP202" i="16"/>
  <c r="AP201" i="16"/>
  <c r="AP200" i="16"/>
  <c r="AP199" i="16"/>
  <c r="AP198" i="16"/>
  <c r="AP197" i="16"/>
  <c r="AP196" i="16"/>
  <c r="AP195" i="16"/>
  <c r="AP194" i="16"/>
  <c r="AP193" i="16"/>
  <c r="AP192" i="16"/>
  <c r="AP191" i="16"/>
  <c r="AP190" i="16"/>
  <c r="AP189" i="16"/>
  <c r="AP188" i="16"/>
  <c r="AP187" i="16"/>
  <c r="AP186" i="16"/>
  <c r="AP185" i="16"/>
  <c r="AP184" i="16"/>
  <c r="AP183" i="16"/>
  <c r="AP182" i="16"/>
  <c r="AT215" i="16"/>
  <c r="AT214" i="16"/>
  <c r="AT213" i="16"/>
  <c r="AT212" i="16"/>
  <c r="AT211" i="16"/>
  <c r="AT210" i="16"/>
  <c r="AT209" i="16"/>
  <c r="AT208" i="16"/>
  <c r="AT207" i="16"/>
  <c r="AT206" i="16"/>
  <c r="AT205" i="16"/>
  <c r="AT204" i="16"/>
  <c r="AT203" i="16"/>
  <c r="AT202" i="16"/>
  <c r="AT201" i="16"/>
  <c r="AT200" i="16"/>
  <c r="AT199" i="16"/>
  <c r="AT198" i="16"/>
  <c r="AT197" i="16"/>
  <c r="AT196" i="16"/>
  <c r="AT195" i="16"/>
  <c r="AT194" i="16"/>
  <c r="AT193" i="16"/>
  <c r="AT192" i="16"/>
  <c r="AT191" i="16"/>
  <c r="AT190" i="16"/>
  <c r="AT189" i="16"/>
  <c r="AT188" i="16"/>
  <c r="AT187" i="16"/>
  <c r="AT186" i="16"/>
  <c r="AT185" i="16"/>
  <c r="AT184" i="16"/>
  <c r="AT183" i="16"/>
  <c r="AT182" i="16"/>
  <c r="AX215" i="16"/>
  <c r="AX214" i="16"/>
  <c r="AX213" i="16"/>
  <c r="AX212" i="16"/>
  <c r="AX211" i="16"/>
  <c r="AX210" i="16"/>
  <c r="AX209" i="16"/>
  <c r="AX208" i="16"/>
  <c r="AX207" i="16"/>
  <c r="AX206" i="16"/>
  <c r="AX205" i="16"/>
  <c r="AX204" i="16"/>
  <c r="AX203" i="16"/>
  <c r="AX202" i="16"/>
  <c r="AX201" i="16"/>
  <c r="AX200" i="16"/>
  <c r="AX199" i="16"/>
  <c r="AX198" i="16"/>
  <c r="AX197" i="16"/>
  <c r="AX196" i="16"/>
  <c r="AX195" i="16"/>
  <c r="AX194" i="16"/>
  <c r="AX193" i="16"/>
  <c r="AX192" i="16"/>
  <c r="AX191" i="16"/>
  <c r="AX190" i="16"/>
  <c r="AX189" i="16"/>
  <c r="AX188" i="16"/>
  <c r="AX187" i="16"/>
  <c r="AX186" i="16"/>
  <c r="AX185" i="16"/>
  <c r="AX184" i="16"/>
  <c r="AX183" i="16"/>
  <c r="AX182" i="16"/>
  <c r="M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16" i="16"/>
  <c r="M115" i="16"/>
  <c r="M114" i="16"/>
  <c r="M113" i="16"/>
  <c r="M112" i="16"/>
  <c r="M111" i="16"/>
  <c r="M110" i="16"/>
  <c r="M109" i="16"/>
  <c r="M108" i="16"/>
  <c r="J61"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2" i="16"/>
  <c r="U111" i="16"/>
  <c r="U110" i="16"/>
  <c r="U109" i="16"/>
  <c r="U108"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AC141" i="16"/>
  <c r="AC140" i="16"/>
  <c r="AC139" i="16"/>
  <c r="AC138" i="16"/>
  <c r="AC137" i="16"/>
  <c r="AC136" i="16"/>
  <c r="AC135" i="16"/>
  <c r="AC134" i="16"/>
  <c r="AC133" i="16"/>
  <c r="AC132" i="16"/>
  <c r="AC131" i="16"/>
  <c r="AC130" i="16"/>
  <c r="AC129" i="16"/>
  <c r="AC128" i="16"/>
  <c r="AC127" i="16"/>
  <c r="AC126" i="16"/>
  <c r="AC125" i="16"/>
  <c r="AC124" i="16"/>
  <c r="AC123" i="16"/>
  <c r="AC122" i="16"/>
  <c r="AC121" i="16"/>
  <c r="AC120" i="16"/>
  <c r="AC119" i="16"/>
  <c r="AC118" i="16"/>
  <c r="AC117" i="16"/>
  <c r="AC116" i="16"/>
  <c r="AC115" i="16"/>
  <c r="AC114" i="16"/>
  <c r="AC113" i="16"/>
  <c r="AC112" i="16"/>
  <c r="AC111" i="16"/>
  <c r="AC110" i="16"/>
  <c r="AC109" i="16"/>
  <c r="AC108" i="16"/>
  <c r="AG141" i="16"/>
  <c r="AG140" i="16"/>
  <c r="AG139" i="16"/>
  <c r="AG138" i="16"/>
  <c r="AG137" i="16"/>
  <c r="AG136" i="16"/>
  <c r="AG135" i="16"/>
  <c r="AG134" i="16"/>
  <c r="AG133" i="16"/>
  <c r="AG132" i="16"/>
  <c r="AG131" i="16"/>
  <c r="AG130" i="16"/>
  <c r="AG129" i="16"/>
  <c r="AG128" i="16"/>
  <c r="AG127" i="16"/>
  <c r="AG126" i="16"/>
  <c r="AG125" i="16"/>
  <c r="AG124" i="16"/>
  <c r="AG123" i="16"/>
  <c r="AG122" i="16"/>
  <c r="AG121" i="16"/>
  <c r="AG120" i="16"/>
  <c r="AG119" i="16"/>
  <c r="AG118" i="16"/>
  <c r="AG117" i="16"/>
  <c r="AG116" i="16"/>
  <c r="AG115" i="16"/>
  <c r="AG114" i="16"/>
  <c r="AG113" i="16"/>
  <c r="AG112" i="16"/>
  <c r="AG111" i="16"/>
  <c r="AG110" i="16"/>
  <c r="AG109" i="16"/>
  <c r="AG108"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O141" i="16"/>
  <c r="AO140" i="16"/>
  <c r="AO139" i="16"/>
  <c r="AO138" i="16"/>
  <c r="AO137" i="16"/>
  <c r="AO136" i="16"/>
  <c r="AO135" i="16"/>
  <c r="AO134" i="16"/>
  <c r="AO133" i="16"/>
  <c r="AO132" i="16"/>
  <c r="AO131" i="16"/>
  <c r="AO130" i="16"/>
  <c r="AO129" i="16"/>
  <c r="AO128" i="16"/>
  <c r="AO127" i="16"/>
  <c r="AO126" i="16"/>
  <c r="AO125" i="16"/>
  <c r="AO124" i="16"/>
  <c r="AO123" i="16"/>
  <c r="AO122" i="16"/>
  <c r="AO121" i="16"/>
  <c r="AO120" i="16"/>
  <c r="AO119" i="16"/>
  <c r="AO118" i="16"/>
  <c r="AO117" i="16"/>
  <c r="AO116" i="16"/>
  <c r="AO115" i="16"/>
  <c r="AO114" i="16"/>
  <c r="AO113" i="16"/>
  <c r="AO112" i="16"/>
  <c r="AO111" i="16"/>
  <c r="AO110" i="16"/>
  <c r="AO109" i="16"/>
  <c r="AO108" i="16"/>
  <c r="AS141" i="16"/>
  <c r="AS140" i="16"/>
  <c r="AS139" i="16"/>
  <c r="AS138" i="16"/>
  <c r="AS137" i="16"/>
  <c r="AS136" i="16"/>
  <c r="AS135" i="16"/>
  <c r="AS134" i="16"/>
  <c r="AS133" i="16"/>
  <c r="AS132" i="16"/>
  <c r="AS131" i="16"/>
  <c r="AS130" i="16"/>
  <c r="AS129" i="16"/>
  <c r="AS128" i="16"/>
  <c r="AS127" i="16"/>
  <c r="AS126" i="16"/>
  <c r="AS125" i="16"/>
  <c r="AS124" i="16"/>
  <c r="AS123" i="16"/>
  <c r="AS122" i="16"/>
  <c r="AS121" i="16"/>
  <c r="AS120" i="16"/>
  <c r="AS119" i="16"/>
  <c r="AS118" i="16"/>
  <c r="AS117" i="16"/>
  <c r="AS116" i="16"/>
  <c r="AS115" i="16"/>
  <c r="AS114" i="16"/>
  <c r="AS113" i="16"/>
  <c r="AS112" i="16"/>
  <c r="AS111" i="16"/>
  <c r="AS110" i="16"/>
  <c r="AS109" i="16"/>
  <c r="AS108" i="16"/>
  <c r="AW141" i="16"/>
  <c r="AW140" i="16"/>
  <c r="AW139" i="16"/>
  <c r="AW138" i="16"/>
  <c r="AW137" i="16"/>
  <c r="AW136" i="16"/>
  <c r="AW135" i="16"/>
  <c r="AW134" i="16"/>
  <c r="AW133" i="16"/>
  <c r="AW132" i="16"/>
  <c r="AW131" i="16"/>
  <c r="AW130" i="16"/>
  <c r="AW129" i="16"/>
  <c r="AW128" i="16"/>
  <c r="AW127" i="16"/>
  <c r="AW126" i="16"/>
  <c r="AW125" i="16"/>
  <c r="AW124" i="16"/>
  <c r="AW123" i="16"/>
  <c r="AW122" i="16"/>
  <c r="AW121" i="16"/>
  <c r="AW120" i="16"/>
  <c r="AW119" i="16"/>
  <c r="AW118" i="16"/>
  <c r="AW117" i="16"/>
  <c r="AW116" i="16"/>
  <c r="AW115" i="16"/>
  <c r="AW114" i="16"/>
  <c r="AW113" i="16"/>
  <c r="AW112" i="16"/>
  <c r="AW111" i="16"/>
  <c r="AW110" i="16"/>
  <c r="AW109" i="16"/>
  <c r="AW108"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R141" i="16"/>
  <c r="R140" i="16"/>
  <c r="R139" i="16"/>
  <c r="R138" i="16"/>
  <c r="R137" i="16"/>
  <c r="R136" i="16"/>
  <c r="R135" i="16"/>
  <c r="R134" i="16"/>
  <c r="R133" i="16"/>
  <c r="R132" i="16"/>
  <c r="R131" i="16"/>
  <c r="R130" i="16"/>
  <c r="R129" i="16"/>
  <c r="R128" i="16"/>
  <c r="R127" i="16"/>
  <c r="R126" i="16"/>
  <c r="R125" i="16"/>
  <c r="R124" i="16"/>
  <c r="R123" i="16"/>
  <c r="R122" i="16"/>
  <c r="R121" i="16"/>
  <c r="R120" i="16"/>
  <c r="R119" i="16"/>
  <c r="R118" i="16"/>
  <c r="R117" i="16"/>
  <c r="R116" i="16"/>
  <c r="R115" i="16"/>
  <c r="R114" i="16"/>
  <c r="R113" i="16"/>
  <c r="R112" i="16"/>
  <c r="R111" i="16"/>
  <c r="R110" i="16"/>
  <c r="R109" i="16"/>
  <c r="R108"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Z141" i="16"/>
  <c r="Z140" i="16"/>
  <c r="Z139" i="16"/>
  <c r="Z138" i="16"/>
  <c r="Z137" i="16"/>
  <c r="Z136" i="16"/>
  <c r="Z135" i="16"/>
  <c r="Z134" i="16"/>
  <c r="Z133" i="16"/>
  <c r="Z132" i="16"/>
  <c r="Z131" i="16"/>
  <c r="Z130" i="16"/>
  <c r="Z129" i="16"/>
  <c r="Z128" i="16"/>
  <c r="Z127" i="16"/>
  <c r="Z126" i="16"/>
  <c r="Z125" i="16"/>
  <c r="Z124" i="16"/>
  <c r="Z123" i="16"/>
  <c r="Z122" i="16"/>
  <c r="Z121" i="16"/>
  <c r="Z120" i="16"/>
  <c r="Z119" i="16"/>
  <c r="Z118" i="16"/>
  <c r="Z117" i="16"/>
  <c r="Z116" i="16"/>
  <c r="Z115" i="16"/>
  <c r="Z114" i="16"/>
  <c r="Z113" i="16"/>
  <c r="Z112" i="16"/>
  <c r="Z111" i="16"/>
  <c r="Z110" i="16"/>
  <c r="Z109" i="16"/>
  <c r="Z108" i="16"/>
  <c r="AD141" i="16"/>
  <c r="AD140" i="16"/>
  <c r="AD139" i="16"/>
  <c r="AD138" i="16"/>
  <c r="AD137" i="16"/>
  <c r="AD136" i="16"/>
  <c r="AD135" i="16"/>
  <c r="AD134" i="16"/>
  <c r="AD133" i="16"/>
  <c r="AD132" i="16"/>
  <c r="AD131" i="16"/>
  <c r="AD130" i="16"/>
  <c r="AD129" i="16"/>
  <c r="AD128" i="16"/>
  <c r="AD127" i="16"/>
  <c r="AD126" i="16"/>
  <c r="AD125" i="16"/>
  <c r="AD124" i="16"/>
  <c r="AD123" i="16"/>
  <c r="AD122" i="16"/>
  <c r="AD121" i="16"/>
  <c r="AD120" i="16"/>
  <c r="AD119" i="16"/>
  <c r="AD118" i="16"/>
  <c r="AD117" i="16"/>
  <c r="AD116" i="16"/>
  <c r="AD115" i="16"/>
  <c r="AD114" i="16"/>
  <c r="AD113" i="16"/>
  <c r="AD112" i="16"/>
  <c r="AD111" i="16"/>
  <c r="AD110" i="16"/>
  <c r="AD109" i="16"/>
  <c r="AD108" i="16"/>
  <c r="AH141" i="16"/>
  <c r="AH140" i="16"/>
  <c r="AH139" i="16"/>
  <c r="AH138" i="16"/>
  <c r="AH137" i="16"/>
  <c r="AH136" i="16"/>
  <c r="AH135" i="16"/>
  <c r="AH134" i="16"/>
  <c r="AH133" i="16"/>
  <c r="AH132" i="16"/>
  <c r="AH131" i="16"/>
  <c r="AH130" i="16"/>
  <c r="AH129" i="16"/>
  <c r="AH128" i="16"/>
  <c r="AH127" i="16"/>
  <c r="AH126" i="16"/>
  <c r="AH125" i="16"/>
  <c r="AH124" i="16"/>
  <c r="AH123" i="16"/>
  <c r="AH122" i="16"/>
  <c r="AH121" i="16"/>
  <c r="AH120" i="16"/>
  <c r="AH119" i="16"/>
  <c r="AH118" i="16"/>
  <c r="AH117" i="16"/>
  <c r="AH116" i="16"/>
  <c r="AH115" i="16"/>
  <c r="AH114" i="16"/>
  <c r="AH113" i="16"/>
  <c r="AH112" i="16"/>
  <c r="AH111" i="16"/>
  <c r="AH110" i="16"/>
  <c r="AH109" i="16"/>
  <c r="AH108" i="16"/>
  <c r="AL141" i="16"/>
  <c r="AL140" i="16"/>
  <c r="AL139" i="16"/>
  <c r="AL138" i="16"/>
  <c r="AL137" i="16"/>
  <c r="AL136" i="16"/>
  <c r="AL135" i="16"/>
  <c r="AL134" i="16"/>
  <c r="AL133" i="16"/>
  <c r="AL132" i="16"/>
  <c r="AL131" i="16"/>
  <c r="AL130" i="16"/>
  <c r="AL129" i="16"/>
  <c r="AL128" i="16"/>
  <c r="AL127" i="16"/>
  <c r="AL126" i="16"/>
  <c r="AL125" i="16"/>
  <c r="AL124" i="16"/>
  <c r="AL123" i="16"/>
  <c r="AL122" i="16"/>
  <c r="AL121" i="16"/>
  <c r="AL120" i="16"/>
  <c r="AL119" i="16"/>
  <c r="AL118" i="16"/>
  <c r="AL117" i="16"/>
  <c r="AL116" i="16"/>
  <c r="AL115" i="16"/>
  <c r="AL114" i="16"/>
  <c r="AL113" i="16"/>
  <c r="AL112" i="16"/>
  <c r="AL111" i="16"/>
  <c r="AL110" i="16"/>
  <c r="AL109" i="16"/>
  <c r="AL108" i="16"/>
  <c r="AP141" i="16"/>
  <c r="AP140" i="16"/>
  <c r="AP139" i="16"/>
  <c r="AP138" i="16"/>
  <c r="AP137" i="16"/>
  <c r="AP136" i="16"/>
  <c r="AP135" i="16"/>
  <c r="AP134" i="16"/>
  <c r="AP133" i="16"/>
  <c r="AP132" i="16"/>
  <c r="AP131" i="16"/>
  <c r="AP130" i="16"/>
  <c r="AP129" i="16"/>
  <c r="AP128" i="16"/>
  <c r="AP127" i="16"/>
  <c r="AP126" i="16"/>
  <c r="AP125" i="16"/>
  <c r="AP124" i="16"/>
  <c r="AP123" i="16"/>
  <c r="AP122" i="16"/>
  <c r="AP121" i="16"/>
  <c r="AP120" i="16"/>
  <c r="AP119" i="16"/>
  <c r="AP118" i="16"/>
  <c r="AP117" i="16"/>
  <c r="AP116" i="16"/>
  <c r="AP115" i="16"/>
  <c r="AP114" i="16"/>
  <c r="AP113" i="16"/>
  <c r="AP112" i="16"/>
  <c r="AP111" i="16"/>
  <c r="AP110" i="16"/>
  <c r="AP109" i="16"/>
  <c r="AP108" i="16"/>
  <c r="AT141" i="16"/>
  <c r="AT140" i="16"/>
  <c r="AT139" i="16"/>
  <c r="AT138" i="16"/>
  <c r="AT137" i="16"/>
  <c r="AT136" i="16"/>
  <c r="AT135" i="16"/>
  <c r="AT134" i="16"/>
  <c r="AT133" i="16"/>
  <c r="AT132" i="16"/>
  <c r="AT131" i="16"/>
  <c r="AT130" i="16"/>
  <c r="AT129" i="16"/>
  <c r="AT128" i="16"/>
  <c r="AT127" i="16"/>
  <c r="AT126" i="16"/>
  <c r="AT125" i="16"/>
  <c r="AT124" i="16"/>
  <c r="AT123" i="16"/>
  <c r="AT122" i="16"/>
  <c r="AT121" i="16"/>
  <c r="AT120" i="16"/>
  <c r="AT119" i="16"/>
  <c r="AT118" i="16"/>
  <c r="AT117" i="16"/>
  <c r="AT116" i="16"/>
  <c r="AT115" i="16"/>
  <c r="AT114" i="16"/>
  <c r="AT113" i="16"/>
  <c r="AT112" i="16"/>
  <c r="AT111" i="16"/>
  <c r="AT110" i="16"/>
  <c r="AT109" i="16"/>
  <c r="AT108" i="16"/>
  <c r="AX141" i="16"/>
  <c r="AX140" i="16"/>
  <c r="AX139" i="16"/>
  <c r="AX138" i="16"/>
  <c r="AX137" i="16"/>
  <c r="AX136" i="16"/>
  <c r="AX135" i="16"/>
  <c r="AX134" i="16"/>
  <c r="AX133" i="16"/>
  <c r="AX132" i="16"/>
  <c r="AX131" i="16"/>
  <c r="AX130" i="16"/>
  <c r="AX129" i="16"/>
  <c r="AX128" i="16"/>
  <c r="AX127" i="16"/>
  <c r="AX126" i="16"/>
  <c r="AX125" i="16"/>
  <c r="AX124" i="16"/>
  <c r="AX123" i="16"/>
  <c r="AX122" i="16"/>
  <c r="AX121" i="16"/>
  <c r="AX120" i="16"/>
  <c r="AX119" i="16"/>
  <c r="AX118" i="16"/>
  <c r="AX117" i="16"/>
  <c r="AX116" i="16"/>
  <c r="AX115" i="16"/>
  <c r="AX114" i="16"/>
  <c r="AX113" i="16"/>
  <c r="AX112" i="16"/>
  <c r="AX111" i="16"/>
  <c r="AX110" i="16"/>
  <c r="AX109" i="16"/>
  <c r="AX108" i="16"/>
  <c r="J56" i="16"/>
  <c r="J50" i="16"/>
  <c r="AY66" i="16"/>
  <c r="AW66" i="16"/>
  <c r="AU66" i="16"/>
  <c r="AS66" i="16"/>
  <c r="AQ66" i="16"/>
  <c r="AO66" i="16"/>
  <c r="AM66" i="16"/>
  <c r="AK66" i="16"/>
  <c r="AI66" i="16"/>
  <c r="AG66" i="16"/>
  <c r="AE66" i="16"/>
  <c r="AC66" i="16"/>
  <c r="AA66" i="16"/>
  <c r="Y66" i="16"/>
  <c r="W66" i="16"/>
  <c r="U66" i="16"/>
  <c r="S66" i="16"/>
  <c r="Q66" i="16"/>
  <c r="O66" i="16"/>
  <c r="M66" i="16"/>
  <c r="AZ66" i="16"/>
  <c r="AX66" i="16"/>
  <c r="AV66" i="16"/>
  <c r="AT66" i="16"/>
  <c r="AR66" i="16"/>
  <c r="AP66" i="16"/>
  <c r="AN66" i="16"/>
  <c r="AL66" i="16"/>
  <c r="AJ66" i="16"/>
  <c r="AH66" i="16"/>
  <c r="AF66" i="16"/>
  <c r="AD66" i="16"/>
  <c r="AB66" i="16"/>
  <c r="Z66" i="16"/>
  <c r="X66" i="16"/>
  <c r="V66" i="16"/>
  <c r="T66" i="16"/>
  <c r="R66" i="16"/>
  <c r="P66" i="16"/>
  <c r="N66" i="16"/>
  <c r="AY60" i="16"/>
  <c r="AW60" i="16"/>
  <c r="AU60" i="16"/>
  <c r="AS60" i="16"/>
  <c r="AQ60" i="16"/>
  <c r="AO60" i="16"/>
  <c r="AM60" i="16"/>
  <c r="AK60" i="16"/>
  <c r="AI60" i="16"/>
  <c r="AG60" i="16"/>
  <c r="AE60" i="16"/>
  <c r="AC60" i="16"/>
  <c r="AA60" i="16"/>
  <c r="Y60" i="16"/>
  <c r="W60" i="16"/>
  <c r="U60" i="16"/>
  <c r="S60" i="16"/>
  <c r="Q60" i="16"/>
  <c r="O60" i="16"/>
  <c r="M60" i="16"/>
  <c r="AZ60" i="16"/>
  <c r="AX60" i="16"/>
  <c r="AV60" i="16"/>
  <c r="AT60" i="16"/>
  <c r="AR60" i="16"/>
  <c r="AP60" i="16"/>
  <c r="AN60" i="16"/>
  <c r="AL60" i="16"/>
  <c r="AJ60" i="16"/>
  <c r="AH60" i="16"/>
  <c r="AF60" i="16"/>
  <c r="AD60" i="16"/>
  <c r="AB60" i="16"/>
  <c r="Z60" i="16"/>
  <c r="X60" i="16"/>
  <c r="V60" i="16"/>
  <c r="T60" i="16"/>
  <c r="R60" i="16"/>
  <c r="P60" i="16"/>
  <c r="N60" i="16"/>
  <c r="J51" i="16"/>
  <c r="M252" i="16"/>
  <c r="M251" i="16"/>
  <c r="M250" i="16"/>
  <c r="M249" i="16"/>
  <c r="M248" i="16"/>
  <c r="M247" i="16"/>
  <c r="M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2" i="16"/>
  <c r="M221" i="16"/>
  <c r="M220" i="16"/>
  <c r="M219" i="16"/>
  <c r="J65"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Y252" i="16"/>
  <c r="Y251" i="16"/>
  <c r="Y250" i="16"/>
  <c r="Y249" i="16"/>
  <c r="Y248" i="16"/>
  <c r="Y247" i="16"/>
  <c r="Y246" i="16"/>
  <c r="Y245" i="16"/>
  <c r="Y244" i="16"/>
  <c r="Y243" i="16"/>
  <c r="Y242" i="16"/>
  <c r="Y241" i="16"/>
  <c r="Y240" i="16"/>
  <c r="Y239" i="16"/>
  <c r="Y238" i="16"/>
  <c r="Y237" i="16"/>
  <c r="Y236" i="16"/>
  <c r="Y235" i="16"/>
  <c r="Y233" i="16"/>
  <c r="Y232" i="16"/>
  <c r="Y231" i="16"/>
  <c r="Y230" i="16"/>
  <c r="Y229" i="16"/>
  <c r="Y228" i="16"/>
  <c r="Y227" i="16"/>
  <c r="Y226" i="16"/>
  <c r="Y225" i="16"/>
  <c r="Y224" i="16"/>
  <c r="Y223" i="16"/>
  <c r="Y222" i="16"/>
  <c r="Y221" i="16"/>
  <c r="Y220" i="16"/>
  <c r="Y219" i="16"/>
  <c r="Y234" i="16"/>
  <c r="AC252" i="16"/>
  <c r="AC251" i="16"/>
  <c r="AC250" i="16"/>
  <c r="AC249" i="16"/>
  <c r="AC248" i="16"/>
  <c r="AC247" i="16"/>
  <c r="AC246" i="16"/>
  <c r="AC245" i="16"/>
  <c r="AC244" i="16"/>
  <c r="AC243" i="16"/>
  <c r="AC242" i="16"/>
  <c r="AC241" i="16"/>
  <c r="AC240" i="16"/>
  <c r="AC239" i="16"/>
  <c r="AC238" i="16"/>
  <c r="AC237" i="16"/>
  <c r="AC236" i="16"/>
  <c r="AC235" i="16"/>
  <c r="AC233" i="16"/>
  <c r="AC232" i="16"/>
  <c r="AC231" i="16"/>
  <c r="AC230" i="16"/>
  <c r="AC229" i="16"/>
  <c r="AC228" i="16"/>
  <c r="AC227" i="16"/>
  <c r="AC226" i="16"/>
  <c r="AC225" i="16"/>
  <c r="AC224" i="16"/>
  <c r="AC223" i="16"/>
  <c r="AC222" i="16"/>
  <c r="AC221" i="16"/>
  <c r="AC220" i="16"/>
  <c r="AC219" i="16"/>
  <c r="AC234" i="16"/>
  <c r="AG252" i="16"/>
  <c r="AG251" i="16"/>
  <c r="AG250" i="16"/>
  <c r="AG249" i="16"/>
  <c r="AG248" i="16"/>
  <c r="AG247" i="16"/>
  <c r="AG246" i="16"/>
  <c r="AG245" i="16"/>
  <c r="AG244" i="16"/>
  <c r="AG243" i="16"/>
  <c r="AG242" i="16"/>
  <c r="AG241" i="16"/>
  <c r="AG240" i="16"/>
  <c r="AG239" i="16"/>
  <c r="AG238" i="16"/>
  <c r="AG237" i="16"/>
  <c r="AG236" i="16"/>
  <c r="AG235" i="16"/>
  <c r="AG233" i="16"/>
  <c r="AG232" i="16"/>
  <c r="AG231" i="16"/>
  <c r="AG230" i="16"/>
  <c r="AG229" i="16"/>
  <c r="AG228" i="16"/>
  <c r="AG227" i="16"/>
  <c r="AG226" i="16"/>
  <c r="AG225" i="16"/>
  <c r="AG224" i="16"/>
  <c r="AG223" i="16"/>
  <c r="AG222" i="16"/>
  <c r="AG221" i="16"/>
  <c r="AG220" i="16"/>
  <c r="AG219" i="16"/>
  <c r="AG234" i="16"/>
  <c r="AK252" i="16"/>
  <c r="AK251" i="16"/>
  <c r="AK250" i="16"/>
  <c r="AK249" i="16"/>
  <c r="AK248" i="16"/>
  <c r="AK247" i="16"/>
  <c r="AK246" i="16"/>
  <c r="AK245" i="16"/>
  <c r="AK244" i="16"/>
  <c r="AK243" i="16"/>
  <c r="AK242" i="16"/>
  <c r="AK241" i="16"/>
  <c r="AK240" i="16"/>
  <c r="AK239" i="16"/>
  <c r="AK238" i="16"/>
  <c r="AK237" i="16"/>
  <c r="AK236" i="16"/>
  <c r="AK235" i="16"/>
  <c r="AK233" i="16"/>
  <c r="AK232" i="16"/>
  <c r="AK231" i="16"/>
  <c r="AK230" i="16"/>
  <c r="AK229" i="16"/>
  <c r="AK228" i="16"/>
  <c r="AK227" i="16"/>
  <c r="AK226" i="16"/>
  <c r="AK225" i="16"/>
  <c r="AK224" i="16"/>
  <c r="AK223" i="16"/>
  <c r="AK222" i="16"/>
  <c r="AK221" i="16"/>
  <c r="AK220" i="16"/>
  <c r="AK219" i="16"/>
  <c r="AK234" i="16"/>
  <c r="AO252" i="16"/>
  <c r="AO251" i="16"/>
  <c r="AO250" i="16"/>
  <c r="AO249" i="16"/>
  <c r="AO248" i="16"/>
  <c r="AO247" i="16"/>
  <c r="AO246" i="16"/>
  <c r="AO245" i="16"/>
  <c r="AO244" i="16"/>
  <c r="AO243" i="16"/>
  <c r="AO242" i="16"/>
  <c r="AO241" i="16"/>
  <c r="AO240" i="16"/>
  <c r="AO239" i="16"/>
  <c r="AO238" i="16"/>
  <c r="AO237" i="16"/>
  <c r="AO236" i="16"/>
  <c r="AO235" i="16"/>
  <c r="AO233" i="16"/>
  <c r="AO232" i="16"/>
  <c r="AO231" i="16"/>
  <c r="AO230" i="16"/>
  <c r="AO229" i="16"/>
  <c r="AO228" i="16"/>
  <c r="AO227" i="16"/>
  <c r="AO226" i="16"/>
  <c r="AO225" i="16"/>
  <c r="AO224" i="16"/>
  <c r="AO223" i="16"/>
  <c r="AO222" i="16"/>
  <c r="AO221" i="16"/>
  <c r="AO220" i="16"/>
  <c r="AO219" i="16"/>
  <c r="AO234" i="16"/>
  <c r="AS252" i="16"/>
  <c r="AS251" i="16"/>
  <c r="AS250" i="16"/>
  <c r="AS249" i="16"/>
  <c r="AS248" i="16"/>
  <c r="AS247" i="16"/>
  <c r="AS246" i="16"/>
  <c r="AS245" i="16"/>
  <c r="AS244" i="16"/>
  <c r="AS243" i="16"/>
  <c r="AS242" i="16"/>
  <c r="AS241" i="16"/>
  <c r="AS240" i="16"/>
  <c r="AS239" i="16"/>
  <c r="AS238" i="16"/>
  <c r="AS237" i="16"/>
  <c r="AS236" i="16"/>
  <c r="AS235" i="16"/>
  <c r="AS234" i="16"/>
  <c r="AS233" i="16"/>
  <c r="AS232" i="16"/>
  <c r="AS231" i="16"/>
  <c r="AS230" i="16"/>
  <c r="AS229" i="16"/>
  <c r="AS228" i="16"/>
  <c r="AS227" i="16"/>
  <c r="AS226" i="16"/>
  <c r="AS225" i="16"/>
  <c r="AS224" i="16"/>
  <c r="AS223" i="16"/>
  <c r="AS222" i="16"/>
  <c r="AS221" i="16"/>
  <c r="AS220" i="16"/>
  <c r="AS219" i="16"/>
  <c r="AW252" i="16"/>
  <c r="AW251" i="16"/>
  <c r="AW250" i="16"/>
  <c r="AW249" i="16"/>
  <c r="AW248" i="16"/>
  <c r="AW247" i="16"/>
  <c r="AW246" i="16"/>
  <c r="AW245" i="16"/>
  <c r="AW244" i="16"/>
  <c r="AW243" i="16"/>
  <c r="AW242" i="16"/>
  <c r="AW241" i="16"/>
  <c r="AW240" i="16"/>
  <c r="AW239" i="16"/>
  <c r="AW238" i="16"/>
  <c r="AW237" i="16"/>
  <c r="AW236" i="16"/>
  <c r="AW235" i="16"/>
  <c r="AW234" i="16"/>
  <c r="AW233" i="16"/>
  <c r="AW232" i="16"/>
  <c r="AW231" i="16"/>
  <c r="AW230" i="16"/>
  <c r="AW229" i="16"/>
  <c r="AW228" i="16"/>
  <c r="AW227" i="16"/>
  <c r="AW226" i="16"/>
  <c r="AW225" i="16"/>
  <c r="AW224" i="16"/>
  <c r="AW223" i="16"/>
  <c r="AW222" i="16"/>
  <c r="AW221" i="16"/>
  <c r="AW220" i="16"/>
  <c r="AW219" i="16"/>
  <c r="N252" i="16"/>
  <c r="N251" i="16"/>
  <c r="N250" i="16"/>
  <c r="N249" i="16"/>
  <c r="N248" i="16"/>
  <c r="N247" i="16"/>
  <c r="N246" i="16"/>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20" i="16"/>
  <c r="N219" i="16"/>
  <c r="R252" i="16"/>
  <c r="R251" i="16"/>
  <c r="R250" i="16"/>
  <c r="R249" i="16"/>
  <c r="R248" i="16"/>
  <c r="R247" i="16"/>
  <c r="R246" i="16"/>
  <c r="R245" i="16"/>
  <c r="R244" i="16"/>
  <c r="R243" i="16"/>
  <c r="R242" i="16"/>
  <c r="R241" i="16"/>
  <c r="R240" i="16"/>
  <c r="R239" i="16"/>
  <c r="R238" i="16"/>
  <c r="R237" i="16"/>
  <c r="R236" i="16"/>
  <c r="R235" i="16"/>
  <c r="R234" i="16"/>
  <c r="R233" i="16"/>
  <c r="R232" i="16"/>
  <c r="R231" i="16"/>
  <c r="R230" i="16"/>
  <c r="R229" i="16"/>
  <c r="R228" i="16"/>
  <c r="R227" i="16"/>
  <c r="R226" i="16"/>
  <c r="R225" i="16"/>
  <c r="R224" i="16"/>
  <c r="R223" i="16"/>
  <c r="R222" i="16"/>
  <c r="R221" i="16"/>
  <c r="R220" i="16"/>
  <c r="R219"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Z252" i="16"/>
  <c r="Z251" i="16"/>
  <c r="Z250" i="16"/>
  <c r="Z249" i="16"/>
  <c r="Z248" i="16"/>
  <c r="Z247" i="16"/>
  <c r="Z246" i="16"/>
  <c r="Z245" i="16"/>
  <c r="Z244" i="16"/>
  <c r="Z243" i="16"/>
  <c r="Z242" i="16"/>
  <c r="Z241" i="16"/>
  <c r="Z240" i="16"/>
  <c r="Z239" i="16"/>
  <c r="Z238" i="16"/>
  <c r="Z237" i="16"/>
  <c r="Z236" i="16"/>
  <c r="Z235" i="16"/>
  <c r="Z234" i="16"/>
  <c r="Z233" i="16"/>
  <c r="Z232" i="16"/>
  <c r="Z231" i="16"/>
  <c r="Z230" i="16"/>
  <c r="Z229" i="16"/>
  <c r="Z228" i="16"/>
  <c r="Z227" i="16"/>
  <c r="Z226" i="16"/>
  <c r="Z225" i="16"/>
  <c r="Z224" i="16"/>
  <c r="Z223" i="16"/>
  <c r="Z222" i="16"/>
  <c r="Z221" i="16"/>
  <c r="Z220" i="16"/>
  <c r="Z219" i="16"/>
  <c r="AD252" i="16"/>
  <c r="AD251" i="16"/>
  <c r="AD250" i="16"/>
  <c r="AD249" i="16"/>
  <c r="AD248" i="16"/>
  <c r="AD247" i="16"/>
  <c r="AD246" i="16"/>
  <c r="AD245" i="16"/>
  <c r="AD244" i="16"/>
  <c r="AD243" i="16"/>
  <c r="AD242" i="16"/>
  <c r="AD241" i="16"/>
  <c r="AD240" i="16"/>
  <c r="AD239" i="16"/>
  <c r="AD238" i="16"/>
  <c r="AD237" i="16"/>
  <c r="AD236" i="16"/>
  <c r="AD235" i="16"/>
  <c r="AD234" i="16"/>
  <c r="AD233" i="16"/>
  <c r="AD232" i="16"/>
  <c r="AD231" i="16"/>
  <c r="AD230" i="16"/>
  <c r="AD229" i="16"/>
  <c r="AD228" i="16"/>
  <c r="AD227" i="16"/>
  <c r="AD226" i="16"/>
  <c r="AD225" i="16"/>
  <c r="AD224" i="16"/>
  <c r="AD223" i="16"/>
  <c r="AD222" i="16"/>
  <c r="AD221" i="16"/>
  <c r="AD220" i="16"/>
  <c r="AD219" i="16"/>
  <c r="AH252" i="16"/>
  <c r="AH251" i="16"/>
  <c r="AH250" i="16"/>
  <c r="AH249" i="16"/>
  <c r="AH248" i="16"/>
  <c r="AH247" i="16"/>
  <c r="AH246" i="16"/>
  <c r="AH245" i="16"/>
  <c r="AH244" i="16"/>
  <c r="AH243" i="16"/>
  <c r="AH242" i="16"/>
  <c r="AH241" i="16"/>
  <c r="AH240" i="16"/>
  <c r="AH239" i="16"/>
  <c r="AH238" i="16"/>
  <c r="AH237" i="16"/>
  <c r="AH236" i="16"/>
  <c r="AH235" i="16"/>
  <c r="AH234" i="16"/>
  <c r="AH233" i="16"/>
  <c r="AH232" i="16"/>
  <c r="AH231" i="16"/>
  <c r="AH230" i="16"/>
  <c r="AH229" i="16"/>
  <c r="AH228" i="16"/>
  <c r="AH227" i="16"/>
  <c r="AH226" i="16"/>
  <c r="AH225" i="16"/>
  <c r="AH224" i="16"/>
  <c r="AH223" i="16"/>
  <c r="AH222" i="16"/>
  <c r="AH221" i="16"/>
  <c r="AH220" i="16"/>
  <c r="AH219" i="16"/>
  <c r="AL252" i="16"/>
  <c r="AL251" i="16"/>
  <c r="AL250" i="16"/>
  <c r="AL249" i="16"/>
  <c r="AL248" i="16"/>
  <c r="AL247" i="16"/>
  <c r="AL246" i="16"/>
  <c r="AL245" i="16"/>
  <c r="AL244" i="16"/>
  <c r="AL243" i="16"/>
  <c r="AL242" i="16"/>
  <c r="AL241" i="16"/>
  <c r="AL240" i="16"/>
  <c r="AL239" i="16"/>
  <c r="AL238" i="16"/>
  <c r="AL237" i="16"/>
  <c r="AL236" i="16"/>
  <c r="AL235" i="16"/>
  <c r="AL234" i="16"/>
  <c r="AL233" i="16"/>
  <c r="AL232" i="16"/>
  <c r="AL231" i="16"/>
  <c r="AL230" i="16"/>
  <c r="AL229" i="16"/>
  <c r="AL228" i="16"/>
  <c r="AL227" i="16"/>
  <c r="AL226" i="16"/>
  <c r="AL225" i="16"/>
  <c r="AL224" i="16"/>
  <c r="AL223" i="16"/>
  <c r="AL222" i="16"/>
  <c r="AL221" i="16"/>
  <c r="AL220" i="16"/>
  <c r="AL219" i="16"/>
  <c r="AP252" i="16"/>
  <c r="AP251" i="16"/>
  <c r="AP250" i="16"/>
  <c r="AP249" i="16"/>
  <c r="AP248" i="16"/>
  <c r="AP247" i="16"/>
  <c r="AP246" i="16"/>
  <c r="AP245" i="16"/>
  <c r="AP244" i="16"/>
  <c r="AP243" i="16"/>
  <c r="AP242" i="16"/>
  <c r="AP241" i="16"/>
  <c r="AP240" i="16"/>
  <c r="AP239" i="16"/>
  <c r="AP238" i="16"/>
  <c r="AP237" i="16"/>
  <c r="AP236" i="16"/>
  <c r="AP235" i="16"/>
  <c r="AP234" i="16"/>
  <c r="AP233" i="16"/>
  <c r="AP232" i="16"/>
  <c r="AP231" i="16"/>
  <c r="AP230" i="16"/>
  <c r="AP229" i="16"/>
  <c r="AP228" i="16"/>
  <c r="AP227" i="16"/>
  <c r="AP226" i="16"/>
  <c r="AP225" i="16"/>
  <c r="AP224" i="16"/>
  <c r="AP223" i="16"/>
  <c r="AP222" i="16"/>
  <c r="AP221" i="16"/>
  <c r="AP220" i="16"/>
  <c r="AP219" i="16"/>
  <c r="AT252" i="16"/>
  <c r="AT251" i="16"/>
  <c r="AT250" i="16"/>
  <c r="AT249" i="16"/>
  <c r="AT248" i="16"/>
  <c r="AT247" i="16"/>
  <c r="AT246" i="16"/>
  <c r="AT245" i="16"/>
  <c r="AT244" i="16"/>
  <c r="AT243" i="16"/>
  <c r="AT242" i="16"/>
  <c r="AT241" i="16"/>
  <c r="AT240" i="16"/>
  <c r="AT239" i="16"/>
  <c r="AT238" i="16"/>
  <c r="AT237" i="16"/>
  <c r="AT236" i="16"/>
  <c r="AT235" i="16"/>
  <c r="AT234" i="16"/>
  <c r="AT233" i="16"/>
  <c r="AT232" i="16"/>
  <c r="AT231" i="16"/>
  <c r="AT230" i="16"/>
  <c r="AT229" i="16"/>
  <c r="AT228" i="16"/>
  <c r="AT227" i="16"/>
  <c r="AT226" i="16"/>
  <c r="AT225" i="16"/>
  <c r="AT224" i="16"/>
  <c r="AT223" i="16"/>
  <c r="AT222" i="16"/>
  <c r="AT221" i="16"/>
  <c r="AT220" i="16"/>
  <c r="AT219" i="16"/>
  <c r="AX252" i="16"/>
  <c r="AX251" i="16"/>
  <c r="AX250" i="16"/>
  <c r="AX249" i="16"/>
  <c r="AX248" i="16"/>
  <c r="AX247" i="16"/>
  <c r="AX246" i="16"/>
  <c r="AX245" i="16"/>
  <c r="AX244" i="16"/>
  <c r="AX243" i="16"/>
  <c r="AX242" i="16"/>
  <c r="AX241" i="16"/>
  <c r="AX240" i="16"/>
  <c r="AX239" i="16"/>
  <c r="AX238" i="16"/>
  <c r="AX237" i="16"/>
  <c r="AX236" i="16"/>
  <c r="AX235" i="16"/>
  <c r="AX234" i="16"/>
  <c r="AX233" i="16"/>
  <c r="AX232" i="16"/>
  <c r="AX231" i="16"/>
  <c r="AX230" i="16"/>
  <c r="AX229" i="16"/>
  <c r="AX228" i="16"/>
  <c r="AX227" i="16"/>
  <c r="AX226" i="16"/>
  <c r="AX225" i="16"/>
  <c r="AX224" i="16"/>
  <c r="AX223" i="16"/>
  <c r="AX222" i="16"/>
  <c r="AX221" i="16"/>
  <c r="AX220" i="16"/>
  <c r="AX219" i="16"/>
  <c r="M326" i="16"/>
  <c r="M325" i="16"/>
  <c r="M324" i="16"/>
  <c r="M323" i="16"/>
  <c r="M322" i="16"/>
  <c r="M320" i="16"/>
  <c r="M319" i="16"/>
  <c r="M318" i="16"/>
  <c r="M317" i="16"/>
  <c r="M316" i="16"/>
  <c r="M315" i="16"/>
  <c r="M314" i="16"/>
  <c r="M313" i="16"/>
  <c r="M312" i="16"/>
  <c r="M311" i="16"/>
  <c r="M310" i="16"/>
  <c r="M309" i="16"/>
  <c r="M308" i="16"/>
  <c r="M307" i="16"/>
  <c r="M306" i="16"/>
  <c r="M321" i="16"/>
  <c r="M305" i="16"/>
  <c r="M304" i="16"/>
  <c r="M303" i="16"/>
  <c r="M302" i="16"/>
  <c r="M301" i="16"/>
  <c r="M300" i="16"/>
  <c r="M299" i="16"/>
  <c r="M298" i="16"/>
  <c r="M297" i="16"/>
  <c r="M296" i="16"/>
  <c r="M295" i="16"/>
  <c r="M294" i="16"/>
  <c r="M293" i="16"/>
  <c r="J67" i="16"/>
  <c r="Q326" i="16"/>
  <c r="Q325" i="16"/>
  <c r="Q324" i="16"/>
  <c r="Q323" i="16"/>
  <c r="Q322" i="16"/>
  <c r="Q320" i="16"/>
  <c r="Q319" i="16"/>
  <c r="Q318" i="16"/>
  <c r="Q317" i="16"/>
  <c r="Q316" i="16"/>
  <c r="Q315" i="16"/>
  <c r="Q314" i="16"/>
  <c r="Q313" i="16"/>
  <c r="Q312" i="16"/>
  <c r="Q311" i="16"/>
  <c r="Q310" i="16"/>
  <c r="Q309" i="16"/>
  <c r="Q308" i="16"/>
  <c r="Q307" i="16"/>
  <c r="Q306" i="16"/>
  <c r="Q321" i="16"/>
  <c r="Q305" i="16"/>
  <c r="Q304" i="16"/>
  <c r="Q303" i="16"/>
  <c r="Q302" i="16"/>
  <c r="Q301" i="16"/>
  <c r="Q300" i="16"/>
  <c r="Q299" i="16"/>
  <c r="Q298" i="16"/>
  <c r="Q297" i="16"/>
  <c r="Q296" i="16"/>
  <c r="Q295" i="16"/>
  <c r="Q294" i="16"/>
  <c r="Q293" i="16"/>
  <c r="U326" i="16"/>
  <c r="U325" i="16"/>
  <c r="U324" i="16"/>
  <c r="U323" i="16"/>
  <c r="U322" i="16"/>
  <c r="U320" i="16"/>
  <c r="U319" i="16"/>
  <c r="U318" i="16"/>
  <c r="U317" i="16"/>
  <c r="U316" i="16"/>
  <c r="U315" i="16"/>
  <c r="U314" i="16"/>
  <c r="U313" i="16"/>
  <c r="U312" i="16"/>
  <c r="U311" i="16"/>
  <c r="U310" i="16"/>
  <c r="U309" i="16"/>
  <c r="U308" i="16"/>
  <c r="U307" i="16"/>
  <c r="U306" i="16"/>
  <c r="U321" i="16"/>
  <c r="U305" i="16"/>
  <c r="U304" i="16"/>
  <c r="U303" i="16"/>
  <c r="U302" i="16"/>
  <c r="U301" i="16"/>
  <c r="U300" i="16"/>
  <c r="U299" i="16"/>
  <c r="U298" i="16"/>
  <c r="U297" i="16"/>
  <c r="U296" i="16"/>
  <c r="U295" i="16"/>
  <c r="U294" i="16"/>
  <c r="U293" i="16"/>
  <c r="Y326" i="16"/>
  <c r="Y325" i="16"/>
  <c r="Y324" i="16"/>
  <c r="Y323" i="16"/>
  <c r="Y322" i="16"/>
  <c r="Y320" i="16"/>
  <c r="Y319" i="16"/>
  <c r="Y318" i="16"/>
  <c r="Y317" i="16"/>
  <c r="Y316" i="16"/>
  <c r="Y315" i="16"/>
  <c r="Y314" i="16"/>
  <c r="Y313" i="16"/>
  <c r="Y312" i="16"/>
  <c r="Y311" i="16"/>
  <c r="Y310" i="16"/>
  <c r="Y309" i="16"/>
  <c r="Y308" i="16"/>
  <c r="Y307" i="16"/>
  <c r="Y306" i="16"/>
  <c r="Y321" i="16"/>
  <c r="Y305" i="16"/>
  <c r="Y304" i="16"/>
  <c r="Y303" i="16"/>
  <c r="Y302" i="16"/>
  <c r="Y301" i="16"/>
  <c r="Y300" i="16"/>
  <c r="Y299" i="16"/>
  <c r="Y298" i="16"/>
  <c r="Y297" i="16"/>
  <c r="Y296" i="16"/>
  <c r="Y295" i="16"/>
  <c r="Y294" i="16"/>
  <c r="Y293" i="16"/>
  <c r="AC326" i="16"/>
  <c r="AC325" i="16"/>
  <c r="AC324" i="16"/>
  <c r="AC323" i="16"/>
  <c r="AC322" i="16"/>
  <c r="AC320" i="16"/>
  <c r="AC319" i="16"/>
  <c r="AC318" i="16"/>
  <c r="AC317" i="16"/>
  <c r="AC316" i="16"/>
  <c r="AC315" i="16"/>
  <c r="AC314" i="16"/>
  <c r="AC313" i="16"/>
  <c r="AC312" i="16"/>
  <c r="AC311" i="16"/>
  <c r="AC310" i="16"/>
  <c r="AC309" i="16"/>
  <c r="AC308" i="16"/>
  <c r="AC307" i="16"/>
  <c r="AC306" i="16"/>
  <c r="AC321" i="16"/>
  <c r="AC305" i="16"/>
  <c r="AC304" i="16"/>
  <c r="AC303" i="16"/>
  <c r="AC302" i="16"/>
  <c r="AC301" i="16"/>
  <c r="AC300" i="16"/>
  <c r="AC299" i="16"/>
  <c r="AC298" i="16"/>
  <c r="AC297" i="16"/>
  <c r="AC296" i="16"/>
  <c r="AC295" i="16"/>
  <c r="AC294" i="16"/>
  <c r="AC293" i="16"/>
  <c r="AG326" i="16"/>
  <c r="AG325" i="16"/>
  <c r="AG324" i="16"/>
  <c r="AG323" i="16"/>
  <c r="AG322" i="16"/>
  <c r="AG321" i="16"/>
  <c r="AG320" i="16"/>
  <c r="AG319" i="16"/>
  <c r="AG318" i="16"/>
  <c r="AG317" i="16"/>
  <c r="AG316" i="16"/>
  <c r="AG315" i="16"/>
  <c r="AG314" i="16"/>
  <c r="AG313" i="16"/>
  <c r="AG312" i="16"/>
  <c r="AG311" i="16"/>
  <c r="AG310" i="16"/>
  <c r="AG309" i="16"/>
  <c r="AG308" i="16"/>
  <c r="AG307" i="16"/>
  <c r="AG306" i="16"/>
  <c r="AG305" i="16"/>
  <c r="AG304" i="16"/>
  <c r="AG303" i="16"/>
  <c r="AG302" i="16"/>
  <c r="AG301" i="16"/>
  <c r="AG300" i="16"/>
  <c r="AG299" i="16"/>
  <c r="AG298" i="16"/>
  <c r="AG297" i="16"/>
  <c r="AG296" i="16"/>
  <c r="AG295" i="16"/>
  <c r="AG294" i="16"/>
  <c r="AG293" i="16"/>
  <c r="AK326" i="16"/>
  <c r="AK325" i="16"/>
  <c r="AK324" i="16"/>
  <c r="AK323" i="16"/>
  <c r="AK322" i="16"/>
  <c r="AK321" i="16"/>
  <c r="AK320" i="16"/>
  <c r="AK319" i="16"/>
  <c r="AK318" i="16"/>
  <c r="AK317" i="16"/>
  <c r="AK316" i="16"/>
  <c r="AK315" i="16"/>
  <c r="AK314" i="16"/>
  <c r="AK313" i="16"/>
  <c r="AK312" i="16"/>
  <c r="AK311" i="16"/>
  <c r="AK310" i="16"/>
  <c r="AK309" i="16"/>
  <c r="AK308" i="16"/>
  <c r="AK307" i="16"/>
  <c r="AK306" i="16"/>
  <c r="AK305" i="16"/>
  <c r="AK304" i="16"/>
  <c r="AK303" i="16"/>
  <c r="AK302" i="16"/>
  <c r="AK301" i="16"/>
  <c r="AK300" i="16"/>
  <c r="AK299" i="16"/>
  <c r="AK298" i="16"/>
  <c r="AK297" i="16"/>
  <c r="AK296" i="16"/>
  <c r="AK295" i="16"/>
  <c r="AK294" i="16"/>
  <c r="AK293" i="16"/>
  <c r="AO326" i="16"/>
  <c r="AO325" i="16"/>
  <c r="AO324" i="16"/>
  <c r="AO323" i="16"/>
  <c r="AO322" i="16"/>
  <c r="AO321" i="16"/>
  <c r="AO320" i="16"/>
  <c r="AO319" i="16"/>
  <c r="AO318" i="16"/>
  <c r="AO317" i="16"/>
  <c r="AO316" i="16"/>
  <c r="AO315" i="16"/>
  <c r="AO314" i="16"/>
  <c r="AO313" i="16"/>
  <c r="AO312" i="16"/>
  <c r="AO311" i="16"/>
  <c r="AO310" i="16"/>
  <c r="AO309" i="16"/>
  <c r="AO308" i="16"/>
  <c r="AO307" i="16"/>
  <c r="AO306" i="16"/>
  <c r="AO305" i="16"/>
  <c r="AO304" i="16"/>
  <c r="AO303" i="16"/>
  <c r="AO302" i="16"/>
  <c r="AO301" i="16"/>
  <c r="AO300" i="16"/>
  <c r="AO299" i="16"/>
  <c r="AO298" i="16"/>
  <c r="AO297" i="16"/>
  <c r="AO296" i="16"/>
  <c r="AO295" i="16"/>
  <c r="AO294" i="16"/>
  <c r="AO293" i="16"/>
  <c r="AS326" i="16"/>
  <c r="AS325" i="16"/>
  <c r="AS324" i="16"/>
  <c r="AS323" i="16"/>
  <c r="AS322" i="16"/>
  <c r="AS321" i="16"/>
  <c r="AS320" i="16"/>
  <c r="AS319" i="16"/>
  <c r="AS318" i="16"/>
  <c r="AS317" i="16"/>
  <c r="AS316" i="16"/>
  <c r="AS315" i="16"/>
  <c r="AS314" i="16"/>
  <c r="AS313" i="16"/>
  <c r="AS312" i="16"/>
  <c r="AS311" i="16"/>
  <c r="AS310" i="16"/>
  <c r="AS309" i="16"/>
  <c r="AS308" i="16"/>
  <c r="AS307" i="16"/>
  <c r="AS306" i="16"/>
  <c r="AS305" i="16"/>
  <c r="AS304" i="16"/>
  <c r="AS303" i="16"/>
  <c r="AS302" i="16"/>
  <c r="AS301" i="16"/>
  <c r="AS300" i="16"/>
  <c r="AS299" i="16"/>
  <c r="AS298" i="16"/>
  <c r="AS297" i="16"/>
  <c r="AS296" i="16"/>
  <c r="AS295" i="16"/>
  <c r="AS294" i="16"/>
  <c r="AS293" i="16"/>
  <c r="AW326" i="16"/>
  <c r="AW325" i="16"/>
  <c r="AW324" i="16"/>
  <c r="AW323" i="16"/>
  <c r="AW322" i="16"/>
  <c r="AW321" i="16"/>
  <c r="AW320" i="16"/>
  <c r="AW319" i="16"/>
  <c r="AW318" i="16"/>
  <c r="AW317" i="16"/>
  <c r="AW316" i="16"/>
  <c r="AW315" i="16"/>
  <c r="AW314" i="16"/>
  <c r="AW313" i="16"/>
  <c r="AW312" i="16"/>
  <c r="AW311" i="16"/>
  <c r="AW310" i="16"/>
  <c r="AW309" i="16"/>
  <c r="AW308" i="16"/>
  <c r="AW307" i="16"/>
  <c r="AW306" i="16"/>
  <c r="AW305" i="16"/>
  <c r="AW304" i="16"/>
  <c r="AW303" i="16"/>
  <c r="AW302" i="16"/>
  <c r="AW301" i="16"/>
  <c r="AW300" i="16"/>
  <c r="AW299" i="16"/>
  <c r="AW298" i="16"/>
  <c r="AW297" i="16"/>
  <c r="AW296" i="16"/>
  <c r="AW295" i="16"/>
  <c r="AW294" i="16"/>
  <c r="AW293" i="16"/>
  <c r="N326" i="16"/>
  <c r="N325" i="16"/>
  <c r="N324" i="16"/>
  <c r="N323" i="16"/>
  <c r="N322" i="16"/>
  <c r="N321" i="16"/>
  <c r="N320" i="16"/>
  <c r="N319" i="16"/>
  <c r="N318" i="16"/>
  <c r="N317" i="16"/>
  <c r="N316" i="16"/>
  <c r="N315" i="16"/>
  <c r="N314" i="16"/>
  <c r="N313" i="16"/>
  <c r="N312" i="16"/>
  <c r="N311" i="16"/>
  <c r="N310" i="16"/>
  <c r="N309" i="16"/>
  <c r="N308" i="16"/>
  <c r="N307" i="16"/>
  <c r="N306" i="16"/>
  <c r="N305" i="16"/>
  <c r="N304" i="16"/>
  <c r="N303" i="16"/>
  <c r="N302" i="16"/>
  <c r="N301" i="16"/>
  <c r="N300" i="16"/>
  <c r="N299" i="16"/>
  <c r="N298" i="16"/>
  <c r="N297" i="16"/>
  <c r="N296" i="16"/>
  <c r="N295" i="16"/>
  <c r="N294" i="16"/>
  <c r="N293" i="16"/>
  <c r="R326" i="16"/>
  <c r="R325" i="16"/>
  <c r="R324" i="16"/>
  <c r="R323" i="16"/>
  <c r="R322" i="16"/>
  <c r="R321" i="16"/>
  <c r="R320" i="16"/>
  <c r="R319" i="16"/>
  <c r="R318" i="16"/>
  <c r="R317" i="16"/>
  <c r="R316" i="16"/>
  <c r="R315" i="16"/>
  <c r="R314" i="16"/>
  <c r="R313" i="16"/>
  <c r="R312" i="16"/>
  <c r="R311" i="16"/>
  <c r="R310" i="16"/>
  <c r="R309" i="16"/>
  <c r="R308" i="16"/>
  <c r="R307" i="16"/>
  <c r="R306" i="16"/>
  <c r="R305" i="16"/>
  <c r="R304" i="16"/>
  <c r="R303" i="16"/>
  <c r="R302" i="16"/>
  <c r="R301" i="16"/>
  <c r="R300" i="16"/>
  <c r="R299" i="16"/>
  <c r="R298" i="16"/>
  <c r="R297" i="16"/>
  <c r="R296" i="16"/>
  <c r="R295" i="16"/>
  <c r="R294" i="16"/>
  <c r="R293"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Z326" i="16"/>
  <c r="Z325" i="16"/>
  <c r="Z324" i="16"/>
  <c r="Z323" i="16"/>
  <c r="Z322" i="16"/>
  <c r="Z321" i="16"/>
  <c r="Z320" i="16"/>
  <c r="Z319" i="16"/>
  <c r="Z318" i="16"/>
  <c r="Z317" i="16"/>
  <c r="Z316" i="16"/>
  <c r="Z315" i="16"/>
  <c r="Z314" i="16"/>
  <c r="Z313" i="16"/>
  <c r="Z312" i="16"/>
  <c r="Z311" i="16"/>
  <c r="Z310" i="16"/>
  <c r="Z309" i="16"/>
  <c r="Z308" i="16"/>
  <c r="Z307" i="16"/>
  <c r="Z306" i="16"/>
  <c r="Z305" i="16"/>
  <c r="Z304" i="16"/>
  <c r="Z303" i="16"/>
  <c r="Z302" i="16"/>
  <c r="Z301" i="16"/>
  <c r="Z300" i="16"/>
  <c r="Z299" i="16"/>
  <c r="Z298" i="16"/>
  <c r="Z297" i="16"/>
  <c r="Z296" i="16"/>
  <c r="Z295" i="16"/>
  <c r="Z294" i="16"/>
  <c r="Z293" i="16"/>
  <c r="AD326" i="16"/>
  <c r="AD325" i="16"/>
  <c r="AD324" i="16"/>
  <c r="AD323" i="16"/>
  <c r="AD322" i="16"/>
  <c r="AD321" i="16"/>
  <c r="AD320" i="16"/>
  <c r="AD319" i="16"/>
  <c r="AD318" i="16"/>
  <c r="AD317" i="16"/>
  <c r="AD316" i="16"/>
  <c r="AD315" i="16"/>
  <c r="AD314" i="16"/>
  <c r="AD313" i="16"/>
  <c r="AD312" i="16"/>
  <c r="AD311" i="16"/>
  <c r="AD310" i="16"/>
  <c r="AD309" i="16"/>
  <c r="AD308" i="16"/>
  <c r="AD307" i="16"/>
  <c r="AD306" i="16"/>
  <c r="AD305" i="16"/>
  <c r="AD304" i="16"/>
  <c r="AD303" i="16"/>
  <c r="AD302" i="16"/>
  <c r="AD301" i="16"/>
  <c r="AD300" i="16"/>
  <c r="AD299" i="16"/>
  <c r="AD298" i="16"/>
  <c r="AD297" i="16"/>
  <c r="AD296" i="16"/>
  <c r="AD295" i="16"/>
  <c r="AD294" i="16"/>
  <c r="AD293" i="16"/>
  <c r="AH326" i="16"/>
  <c r="AH325" i="16"/>
  <c r="AH324" i="16"/>
  <c r="AH323" i="16"/>
  <c r="AH322" i="16"/>
  <c r="AH321" i="16"/>
  <c r="AH320" i="16"/>
  <c r="AH319" i="16"/>
  <c r="AH318" i="16"/>
  <c r="AH317" i="16"/>
  <c r="AH316" i="16"/>
  <c r="AH315" i="16"/>
  <c r="AH314" i="16"/>
  <c r="AH313" i="16"/>
  <c r="AH312" i="16"/>
  <c r="AH311" i="16"/>
  <c r="AH310" i="16"/>
  <c r="AH309" i="16"/>
  <c r="AH308" i="16"/>
  <c r="AH307" i="16"/>
  <c r="AH306" i="16"/>
  <c r="AH305" i="16"/>
  <c r="AH304" i="16"/>
  <c r="AH303" i="16"/>
  <c r="AH302" i="16"/>
  <c r="AH301" i="16"/>
  <c r="AH300" i="16"/>
  <c r="AH299" i="16"/>
  <c r="AH298" i="16"/>
  <c r="AH297" i="16"/>
  <c r="AH296" i="16"/>
  <c r="AH295" i="16"/>
  <c r="AH294" i="16"/>
  <c r="AH293" i="16"/>
  <c r="AL326" i="16"/>
  <c r="AL325" i="16"/>
  <c r="AL324" i="16"/>
  <c r="AL323" i="16"/>
  <c r="AL322" i="16"/>
  <c r="AL321" i="16"/>
  <c r="AL320" i="16"/>
  <c r="AL319" i="16"/>
  <c r="AL318" i="16"/>
  <c r="AL317" i="16"/>
  <c r="AL316" i="16"/>
  <c r="AL315" i="16"/>
  <c r="AL314" i="16"/>
  <c r="AL313" i="16"/>
  <c r="AL312" i="16"/>
  <c r="AL311" i="16"/>
  <c r="AL310" i="16"/>
  <c r="AL309" i="16"/>
  <c r="AL308" i="16"/>
  <c r="AL307" i="16"/>
  <c r="AL306" i="16"/>
  <c r="AL305" i="16"/>
  <c r="AL304" i="16"/>
  <c r="AL303" i="16"/>
  <c r="AL302" i="16"/>
  <c r="AL301" i="16"/>
  <c r="AL300" i="16"/>
  <c r="AL299" i="16"/>
  <c r="AL298" i="16"/>
  <c r="AL297" i="16"/>
  <c r="AL296" i="16"/>
  <c r="AL295" i="16"/>
  <c r="AL294" i="16"/>
  <c r="AL293" i="16"/>
  <c r="AP326" i="16"/>
  <c r="AP325" i="16"/>
  <c r="AP324" i="16"/>
  <c r="AP323" i="16"/>
  <c r="AP322" i="16"/>
  <c r="AP321" i="16"/>
  <c r="AP320" i="16"/>
  <c r="AP319" i="16"/>
  <c r="AP318" i="16"/>
  <c r="AP317" i="16"/>
  <c r="AP316" i="16"/>
  <c r="AP315" i="16"/>
  <c r="AP314" i="16"/>
  <c r="AP313" i="16"/>
  <c r="AP312" i="16"/>
  <c r="AP311" i="16"/>
  <c r="AP310" i="16"/>
  <c r="AP309" i="16"/>
  <c r="AP308" i="16"/>
  <c r="AP307" i="16"/>
  <c r="AP306" i="16"/>
  <c r="AP305" i="16"/>
  <c r="AP304" i="16"/>
  <c r="AP303" i="16"/>
  <c r="AP302" i="16"/>
  <c r="AP301" i="16"/>
  <c r="AP300" i="16"/>
  <c r="AP299" i="16"/>
  <c r="AP298" i="16"/>
  <c r="AP297" i="16"/>
  <c r="AP296" i="16"/>
  <c r="AP295" i="16"/>
  <c r="AP294" i="16"/>
  <c r="AP293" i="16"/>
  <c r="AT326" i="16"/>
  <c r="AT325" i="16"/>
  <c r="AT324" i="16"/>
  <c r="AT323" i="16"/>
  <c r="AT322" i="16"/>
  <c r="AT321" i="16"/>
  <c r="AT320" i="16"/>
  <c r="AT319" i="16"/>
  <c r="AT318" i="16"/>
  <c r="AT317" i="16"/>
  <c r="AT316" i="16"/>
  <c r="AT315" i="16"/>
  <c r="AT314" i="16"/>
  <c r="AT313" i="16"/>
  <c r="AT312" i="16"/>
  <c r="AT311" i="16"/>
  <c r="AT310" i="16"/>
  <c r="AT309" i="16"/>
  <c r="AT308" i="16"/>
  <c r="AT307" i="16"/>
  <c r="AT306" i="16"/>
  <c r="AT305" i="16"/>
  <c r="AT304" i="16"/>
  <c r="AT303" i="16"/>
  <c r="AT302" i="16"/>
  <c r="AT301" i="16"/>
  <c r="AT300" i="16"/>
  <c r="AT299" i="16"/>
  <c r="AT298" i="16"/>
  <c r="AT297" i="16"/>
  <c r="AT296" i="16"/>
  <c r="AT295" i="16"/>
  <c r="AT294" i="16"/>
  <c r="AT293" i="16"/>
  <c r="AX326" i="16"/>
  <c r="AX325" i="16"/>
  <c r="AX324" i="16"/>
  <c r="AX323" i="16"/>
  <c r="AX322" i="16"/>
  <c r="AX321" i="16"/>
  <c r="AX320" i="16"/>
  <c r="AX319" i="16"/>
  <c r="AX318" i="16"/>
  <c r="AX317" i="16"/>
  <c r="AX316" i="16"/>
  <c r="AX315" i="16"/>
  <c r="AX314" i="16"/>
  <c r="AX313" i="16"/>
  <c r="AX312" i="16"/>
  <c r="AX311" i="16"/>
  <c r="AX310" i="16"/>
  <c r="AX309" i="16"/>
  <c r="AX308" i="16"/>
  <c r="AX307" i="16"/>
  <c r="AX306" i="16"/>
  <c r="AX305" i="16"/>
  <c r="AX304" i="16"/>
  <c r="AX303" i="16"/>
  <c r="AX302" i="16"/>
  <c r="AX301" i="16"/>
  <c r="AX300" i="16"/>
  <c r="AX299" i="16"/>
  <c r="AX298" i="16"/>
  <c r="AX297" i="16"/>
  <c r="AX296" i="16"/>
  <c r="AX295" i="16"/>
  <c r="AX294" i="16"/>
  <c r="AX293" i="16"/>
  <c r="O215" i="16"/>
  <c r="O214" i="16"/>
  <c r="O213" i="16"/>
  <c r="O212" i="16"/>
  <c r="O211" i="16"/>
  <c r="O210" i="16"/>
  <c r="O209" i="16"/>
  <c r="O208" i="16"/>
  <c r="O207" i="16"/>
  <c r="O206" i="16"/>
  <c r="O205" i="16"/>
  <c r="O204" i="16"/>
  <c r="O203" i="16"/>
  <c r="O202" i="16"/>
  <c r="O201" i="16"/>
  <c r="O200" i="16"/>
  <c r="O199" i="16"/>
  <c r="O198" i="16"/>
  <c r="O197" i="16"/>
  <c r="O196" i="16"/>
  <c r="O195" i="16"/>
  <c r="O194" i="16"/>
  <c r="O193" i="16"/>
  <c r="O192" i="16"/>
  <c r="O191" i="16"/>
  <c r="O190" i="16"/>
  <c r="O189" i="16"/>
  <c r="O188" i="16"/>
  <c r="O187" i="16"/>
  <c r="O186" i="16"/>
  <c r="O185" i="16"/>
  <c r="O184" i="16"/>
  <c r="O183" i="16"/>
  <c r="O182" i="16"/>
  <c r="S215" i="16"/>
  <c r="S214" i="16"/>
  <c r="S213" i="16"/>
  <c r="S212" i="16"/>
  <c r="S211" i="16"/>
  <c r="S210" i="16"/>
  <c r="S209" i="16"/>
  <c r="S208" i="16"/>
  <c r="S207" i="16"/>
  <c r="S206" i="16"/>
  <c r="S205" i="16"/>
  <c r="S204" i="16"/>
  <c r="S203" i="16"/>
  <c r="S202" i="16"/>
  <c r="S201" i="16"/>
  <c r="S200" i="16"/>
  <c r="S199" i="16"/>
  <c r="S198" i="16"/>
  <c r="S197" i="16"/>
  <c r="S196" i="16"/>
  <c r="S195" i="16"/>
  <c r="S194" i="16"/>
  <c r="S193" i="16"/>
  <c r="S192" i="16"/>
  <c r="S191" i="16"/>
  <c r="S190" i="16"/>
  <c r="S189" i="16"/>
  <c r="S188" i="16"/>
  <c r="S187" i="16"/>
  <c r="S186" i="16"/>
  <c r="S185" i="16"/>
  <c r="S184" i="16"/>
  <c r="S183" i="16"/>
  <c r="S182"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AA215" i="16"/>
  <c r="AA214" i="16"/>
  <c r="AA213" i="16"/>
  <c r="AA212" i="16"/>
  <c r="AA211"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E215" i="16"/>
  <c r="AE214" i="16"/>
  <c r="AE213" i="16"/>
  <c r="AE212" i="16"/>
  <c r="AE211" i="16"/>
  <c r="AE210" i="16"/>
  <c r="AE209" i="16"/>
  <c r="AE208" i="16"/>
  <c r="AE207" i="16"/>
  <c r="AE206" i="16"/>
  <c r="AE205" i="16"/>
  <c r="AE204" i="16"/>
  <c r="AE203" i="16"/>
  <c r="AE202" i="16"/>
  <c r="AE201" i="16"/>
  <c r="AE200" i="16"/>
  <c r="AE199" i="16"/>
  <c r="AE198" i="16"/>
  <c r="AE197" i="16"/>
  <c r="AE196" i="16"/>
  <c r="AE195" i="16"/>
  <c r="AE194" i="16"/>
  <c r="AE193" i="16"/>
  <c r="AE192" i="16"/>
  <c r="AE191" i="16"/>
  <c r="AE190" i="16"/>
  <c r="AE189" i="16"/>
  <c r="AE188" i="16"/>
  <c r="AE187" i="16"/>
  <c r="AE186" i="16"/>
  <c r="AE185" i="16"/>
  <c r="AE184" i="16"/>
  <c r="AE183" i="16"/>
  <c r="AE182" i="16"/>
  <c r="AI215" i="16"/>
  <c r="AI214" i="16"/>
  <c r="AI213" i="16"/>
  <c r="AI212" i="16"/>
  <c r="AI211" i="16"/>
  <c r="AI210" i="16"/>
  <c r="AI209" i="16"/>
  <c r="AI208" i="16"/>
  <c r="AI207" i="16"/>
  <c r="AI206" i="16"/>
  <c r="AI205" i="16"/>
  <c r="AI204" i="16"/>
  <c r="AI203" i="16"/>
  <c r="AI202" i="16"/>
  <c r="AI201" i="16"/>
  <c r="AI200" i="16"/>
  <c r="AI199" i="16"/>
  <c r="AI198" i="16"/>
  <c r="AI197" i="16"/>
  <c r="AI196" i="16"/>
  <c r="AI195" i="16"/>
  <c r="AI194" i="16"/>
  <c r="AI193" i="16"/>
  <c r="AI192" i="16"/>
  <c r="AI191" i="16"/>
  <c r="AI190" i="16"/>
  <c r="AI189" i="16"/>
  <c r="AI188" i="16"/>
  <c r="AI187" i="16"/>
  <c r="AI186" i="16"/>
  <c r="AI185" i="16"/>
  <c r="AI184" i="16"/>
  <c r="AI183" i="16"/>
  <c r="AI182" i="16"/>
  <c r="AM215" i="16"/>
  <c r="AM214" i="16"/>
  <c r="AM213" i="16"/>
  <c r="AM212" i="16"/>
  <c r="AM211" i="16"/>
  <c r="AM210" i="16"/>
  <c r="AM209" i="16"/>
  <c r="AM208" i="16"/>
  <c r="AM207" i="16"/>
  <c r="AM206" i="16"/>
  <c r="AM205" i="16"/>
  <c r="AM204" i="16"/>
  <c r="AM203" i="16"/>
  <c r="AM202" i="16"/>
  <c r="AM201" i="16"/>
  <c r="AM200" i="16"/>
  <c r="AM199" i="16"/>
  <c r="AM198" i="16"/>
  <c r="AM197" i="16"/>
  <c r="AM196" i="16"/>
  <c r="AM195" i="16"/>
  <c r="AM194" i="16"/>
  <c r="AM193" i="16"/>
  <c r="AM192" i="16"/>
  <c r="AM191" i="16"/>
  <c r="AM190" i="16"/>
  <c r="AM189" i="16"/>
  <c r="AM188" i="16"/>
  <c r="AM187" i="16"/>
  <c r="AM186" i="16"/>
  <c r="AM185" i="16"/>
  <c r="AM184" i="16"/>
  <c r="AM183" i="16"/>
  <c r="AM182" i="16"/>
  <c r="AQ215" i="16"/>
  <c r="AQ214" i="16"/>
  <c r="AQ213" i="16"/>
  <c r="AQ212" i="16"/>
  <c r="AQ211" i="16"/>
  <c r="AQ210" i="16"/>
  <c r="AQ209" i="16"/>
  <c r="AQ208" i="16"/>
  <c r="AQ207" i="16"/>
  <c r="AQ206" i="16"/>
  <c r="AQ205" i="16"/>
  <c r="AQ204" i="16"/>
  <c r="AQ203" i="16"/>
  <c r="AQ202" i="16"/>
  <c r="AQ201" i="16"/>
  <c r="AQ200" i="16"/>
  <c r="AQ199" i="16"/>
  <c r="AQ198" i="16"/>
  <c r="AQ197" i="16"/>
  <c r="AQ196" i="16"/>
  <c r="AQ195" i="16"/>
  <c r="AQ194" i="16"/>
  <c r="AQ193" i="16"/>
  <c r="AQ192" i="16"/>
  <c r="AQ191" i="16"/>
  <c r="AQ190" i="16"/>
  <c r="AQ189" i="16"/>
  <c r="AQ188" i="16"/>
  <c r="AQ187" i="16"/>
  <c r="AQ186" i="16"/>
  <c r="AQ185" i="16"/>
  <c r="AQ184" i="16"/>
  <c r="AQ183" i="16"/>
  <c r="AQ182" i="16"/>
  <c r="AU215" i="16"/>
  <c r="AU214" i="16"/>
  <c r="AU213" i="16"/>
  <c r="AU212" i="16"/>
  <c r="AU211" i="16"/>
  <c r="AU210" i="16"/>
  <c r="AU209" i="16"/>
  <c r="AU208" i="16"/>
  <c r="AU207" i="16"/>
  <c r="AU206" i="16"/>
  <c r="AU205" i="16"/>
  <c r="AU204" i="16"/>
  <c r="AU203" i="16"/>
  <c r="AU202" i="16"/>
  <c r="AU201" i="16"/>
  <c r="AU200" i="16"/>
  <c r="AU199" i="16"/>
  <c r="AU198" i="16"/>
  <c r="AU197" i="16"/>
  <c r="AU196" i="16"/>
  <c r="AU195" i="16"/>
  <c r="AU194" i="16"/>
  <c r="AU193" i="16"/>
  <c r="AU192" i="16"/>
  <c r="AU191" i="16"/>
  <c r="AU190" i="16"/>
  <c r="AU189" i="16"/>
  <c r="AU188" i="16"/>
  <c r="AU187" i="16"/>
  <c r="AU186" i="16"/>
  <c r="AU185" i="16"/>
  <c r="AU184" i="16"/>
  <c r="AU183" i="16"/>
  <c r="AU182" i="16"/>
  <c r="AY215" i="16"/>
  <c r="AY214" i="16"/>
  <c r="AY213" i="16"/>
  <c r="AY212" i="16"/>
  <c r="AY211" i="16"/>
  <c r="AY210" i="16"/>
  <c r="AY209" i="16"/>
  <c r="AY208" i="16"/>
  <c r="AY207" i="16"/>
  <c r="AY206" i="16"/>
  <c r="AY205" i="16"/>
  <c r="AY204" i="16"/>
  <c r="AY203" i="16"/>
  <c r="AY202" i="16"/>
  <c r="AY201" i="16"/>
  <c r="AY200" i="16"/>
  <c r="AY199" i="16"/>
  <c r="AY198" i="16"/>
  <c r="AY197" i="16"/>
  <c r="AY196" i="16"/>
  <c r="AY195" i="16"/>
  <c r="AY194" i="16"/>
  <c r="AY193" i="16"/>
  <c r="AY192" i="16"/>
  <c r="AY191" i="16"/>
  <c r="AY190" i="16"/>
  <c r="AY189" i="16"/>
  <c r="AY188" i="16"/>
  <c r="AY187" i="16"/>
  <c r="AY186" i="16"/>
  <c r="AY185" i="16"/>
  <c r="AY184" i="16"/>
  <c r="AY183" i="16"/>
  <c r="AY182"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T215" i="16"/>
  <c r="T214" i="16"/>
  <c r="T213" i="16"/>
  <c r="T212" i="16"/>
  <c r="T211" i="16"/>
  <c r="T210" i="16"/>
  <c r="T209" i="16"/>
  <c r="T208" i="16"/>
  <c r="T207" i="16"/>
  <c r="T206" i="16"/>
  <c r="T205" i="16"/>
  <c r="T204" i="16"/>
  <c r="T203" i="16"/>
  <c r="T202" i="16"/>
  <c r="T201" i="16"/>
  <c r="T200" i="16"/>
  <c r="T199" i="16"/>
  <c r="T198" i="16"/>
  <c r="T197" i="16"/>
  <c r="T196" i="16"/>
  <c r="T195" i="16"/>
  <c r="T194" i="16"/>
  <c r="T193" i="16"/>
  <c r="T192" i="16"/>
  <c r="T191" i="16"/>
  <c r="T190" i="16"/>
  <c r="T189" i="16"/>
  <c r="T188" i="16"/>
  <c r="T187" i="16"/>
  <c r="T186" i="16"/>
  <c r="T185" i="16"/>
  <c r="T184" i="16"/>
  <c r="T183" i="16"/>
  <c r="T182" i="16"/>
  <c r="X215" i="16"/>
  <c r="X214" i="16"/>
  <c r="X213" i="16"/>
  <c r="X212" i="16"/>
  <c r="X211" i="16"/>
  <c r="X210" i="16"/>
  <c r="X209" i="16"/>
  <c r="X208" i="16"/>
  <c r="X207" i="16"/>
  <c r="X206" i="16"/>
  <c r="X205" i="16"/>
  <c r="X204" i="16"/>
  <c r="X203" i="16"/>
  <c r="X202" i="16"/>
  <c r="X201" i="16"/>
  <c r="X200" i="16"/>
  <c r="X199" i="16"/>
  <c r="X198" i="16"/>
  <c r="X197" i="16"/>
  <c r="X196" i="16"/>
  <c r="X195" i="16"/>
  <c r="X194" i="16"/>
  <c r="X193" i="16"/>
  <c r="X192" i="16"/>
  <c r="X191" i="16"/>
  <c r="X190" i="16"/>
  <c r="X189" i="16"/>
  <c r="X188" i="16"/>
  <c r="X187" i="16"/>
  <c r="X186" i="16"/>
  <c r="X185" i="16"/>
  <c r="X184" i="16"/>
  <c r="X183" i="16"/>
  <c r="X182" i="16"/>
  <c r="AB215" i="16"/>
  <c r="AB214" i="16"/>
  <c r="AB213" i="16"/>
  <c r="AB212" i="16"/>
  <c r="AB211" i="16"/>
  <c r="AB210" i="16"/>
  <c r="AB209" i="16"/>
  <c r="AB208" i="16"/>
  <c r="AB207" i="16"/>
  <c r="AB206" i="16"/>
  <c r="AB205" i="16"/>
  <c r="AB204" i="16"/>
  <c r="AB203" i="16"/>
  <c r="AB202" i="16"/>
  <c r="AB201" i="16"/>
  <c r="AB200" i="16"/>
  <c r="AB199" i="16"/>
  <c r="AB198" i="16"/>
  <c r="AB197" i="16"/>
  <c r="AB196" i="16"/>
  <c r="AB195" i="16"/>
  <c r="AB194" i="16"/>
  <c r="AB193" i="16"/>
  <c r="AB192" i="16"/>
  <c r="AB191" i="16"/>
  <c r="AB190" i="16"/>
  <c r="AB189" i="16"/>
  <c r="AB188" i="16"/>
  <c r="AB187" i="16"/>
  <c r="AB186" i="16"/>
  <c r="AB185" i="16"/>
  <c r="AB184" i="16"/>
  <c r="AB183" i="16"/>
  <c r="AB182" i="16"/>
  <c r="AF215" i="16"/>
  <c r="AF214" i="16"/>
  <c r="AF213" i="16"/>
  <c r="AF212" i="16"/>
  <c r="AF211" i="16"/>
  <c r="AF210" i="16"/>
  <c r="AF209" i="16"/>
  <c r="AF208" i="16"/>
  <c r="AF207" i="16"/>
  <c r="AF206" i="16"/>
  <c r="AF205" i="16"/>
  <c r="AF204" i="16"/>
  <c r="AF203" i="16"/>
  <c r="AF202" i="16"/>
  <c r="AF201" i="16"/>
  <c r="AF200" i="16"/>
  <c r="AF199" i="16"/>
  <c r="AF198" i="16"/>
  <c r="AF197" i="16"/>
  <c r="AF196" i="16"/>
  <c r="AF195" i="16"/>
  <c r="AF194" i="16"/>
  <c r="AF193" i="16"/>
  <c r="AF192" i="16"/>
  <c r="AF191" i="16"/>
  <c r="AF190" i="16"/>
  <c r="AF189" i="16"/>
  <c r="AF188" i="16"/>
  <c r="AF187" i="16"/>
  <c r="AF186" i="16"/>
  <c r="AF185" i="16"/>
  <c r="AF184" i="16"/>
  <c r="AF183" i="16"/>
  <c r="AF182" i="16"/>
  <c r="AJ215" i="16"/>
  <c r="AJ214" i="16"/>
  <c r="AJ213" i="16"/>
  <c r="AJ212" i="16"/>
  <c r="AJ211" i="16"/>
  <c r="AJ210" i="16"/>
  <c r="AJ209" i="16"/>
  <c r="AJ208" i="16"/>
  <c r="AJ207" i="16"/>
  <c r="AJ206" i="16"/>
  <c r="AJ205" i="16"/>
  <c r="AJ204" i="16"/>
  <c r="AJ203" i="16"/>
  <c r="AJ202" i="16"/>
  <c r="AJ201" i="16"/>
  <c r="AJ200" i="16"/>
  <c r="AJ199" i="16"/>
  <c r="AJ198" i="16"/>
  <c r="AJ197" i="16"/>
  <c r="AJ196" i="16"/>
  <c r="AJ195" i="16"/>
  <c r="AJ194" i="16"/>
  <c r="AJ193" i="16"/>
  <c r="AJ192" i="16"/>
  <c r="AJ191" i="16"/>
  <c r="AJ190" i="16"/>
  <c r="AJ189" i="16"/>
  <c r="AJ188" i="16"/>
  <c r="AJ187" i="16"/>
  <c r="AJ186" i="16"/>
  <c r="AJ185" i="16"/>
  <c r="AJ184" i="16"/>
  <c r="AJ183" i="16"/>
  <c r="AJ182" i="16"/>
  <c r="AN215" i="16"/>
  <c r="AN214" i="16"/>
  <c r="AN213" i="16"/>
  <c r="AN212" i="16"/>
  <c r="AN211" i="16"/>
  <c r="AN210" i="16"/>
  <c r="AN209" i="16"/>
  <c r="AN208" i="16"/>
  <c r="AN207" i="16"/>
  <c r="AN206" i="16"/>
  <c r="AN205" i="16"/>
  <c r="AN204" i="16"/>
  <c r="AN203" i="16"/>
  <c r="AN202" i="16"/>
  <c r="AN201" i="16"/>
  <c r="AN200" i="16"/>
  <c r="AN199" i="16"/>
  <c r="AN198" i="16"/>
  <c r="AN197" i="16"/>
  <c r="AN196" i="16"/>
  <c r="AN195" i="16"/>
  <c r="AN194" i="16"/>
  <c r="AN193" i="16"/>
  <c r="AN192" i="16"/>
  <c r="AN191" i="16"/>
  <c r="AN190" i="16"/>
  <c r="AN189" i="16"/>
  <c r="AN188" i="16"/>
  <c r="AN187" i="16"/>
  <c r="AN186" i="16"/>
  <c r="AN185" i="16"/>
  <c r="AN184" i="16"/>
  <c r="AN183" i="16"/>
  <c r="AN182" i="16"/>
  <c r="AR215" i="16"/>
  <c r="AR214" i="16"/>
  <c r="AR213" i="16"/>
  <c r="AR212" i="16"/>
  <c r="AR211" i="16"/>
  <c r="AR210" i="16"/>
  <c r="AR209" i="16"/>
  <c r="AR208" i="16"/>
  <c r="AR207" i="16"/>
  <c r="AR206" i="16"/>
  <c r="AR205" i="16"/>
  <c r="AR204" i="16"/>
  <c r="AR203" i="16"/>
  <c r="AR202" i="16"/>
  <c r="AR201" i="16"/>
  <c r="AR200" i="16"/>
  <c r="AR199" i="16"/>
  <c r="AR198" i="16"/>
  <c r="AR197" i="16"/>
  <c r="AR196" i="16"/>
  <c r="AR195" i="16"/>
  <c r="AR194" i="16"/>
  <c r="AR193" i="16"/>
  <c r="AR192" i="16"/>
  <c r="AR191" i="16"/>
  <c r="AR190" i="16"/>
  <c r="AR189" i="16"/>
  <c r="AR188" i="16"/>
  <c r="AR187" i="16"/>
  <c r="AR186" i="16"/>
  <c r="AR185" i="16"/>
  <c r="AR184" i="16"/>
  <c r="AR183" i="16"/>
  <c r="AR182" i="16"/>
  <c r="AV215" i="16"/>
  <c r="AV214" i="16"/>
  <c r="AV213" i="16"/>
  <c r="AV212" i="16"/>
  <c r="AV211" i="16"/>
  <c r="AV210" i="16"/>
  <c r="AV209" i="16"/>
  <c r="AV208" i="16"/>
  <c r="AV207" i="16"/>
  <c r="AV206" i="16"/>
  <c r="AV205" i="16"/>
  <c r="AV204" i="16"/>
  <c r="AV203" i="16"/>
  <c r="AV202" i="16"/>
  <c r="AV201" i="16"/>
  <c r="AV200" i="16"/>
  <c r="AV199" i="16"/>
  <c r="AV198" i="16"/>
  <c r="AV197" i="16"/>
  <c r="AV196" i="16"/>
  <c r="AV195" i="16"/>
  <c r="AV194" i="16"/>
  <c r="AV193" i="16"/>
  <c r="AV192" i="16"/>
  <c r="AV191" i="16"/>
  <c r="AV190" i="16"/>
  <c r="AV189" i="16"/>
  <c r="AV188" i="16"/>
  <c r="AV187" i="16"/>
  <c r="AV186" i="16"/>
  <c r="AV185" i="16"/>
  <c r="AV184" i="16"/>
  <c r="AV183" i="16"/>
  <c r="AV182" i="16"/>
  <c r="AZ215" i="16"/>
  <c r="AZ214" i="16"/>
  <c r="AZ213" i="16"/>
  <c r="AZ212" i="16"/>
  <c r="AZ211" i="16"/>
  <c r="AZ210" i="16"/>
  <c r="AZ209" i="16"/>
  <c r="AZ208" i="16"/>
  <c r="AZ207" i="16"/>
  <c r="AZ206" i="16"/>
  <c r="AZ205" i="16"/>
  <c r="AZ204" i="16"/>
  <c r="AZ203" i="16"/>
  <c r="AZ202" i="16"/>
  <c r="AZ201" i="16"/>
  <c r="AZ200" i="16"/>
  <c r="AZ199" i="16"/>
  <c r="AZ198" i="16"/>
  <c r="AZ197" i="16"/>
  <c r="AZ196" i="16"/>
  <c r="AZ195" i="16"/>
  <c r="AZ194" i="16"/>
  <c r="AZ193" i="16"/>
  <c r="AZ192" i="16"/>
  <c r="AZ191" i="16"/>
  <c r="AZ190" i="16"/>
  <c r="AZ189" i="16"/>
  <c r="AZ188" i="16"/>
  <c r="AZ187" i="16"/>
  <c r="AZ186" i="16"/>
  <c r="AZ185" i="16"/>
  <c r="AZ184" i="16"/>
  <c r="AZ183" i="16"/>
  <c r="AZ182" i="16"/>
  <c r="O141" i="16"/>
  <c r="O140" i="16"/>
  <c r="O139" i="16"/>
  <c r="O138" i="16"/>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S141" i="16"/>
  <c r="S140" i="16"/>
  <c r="S139" i="16"/>
  <c r="S138" i="16"/>
  <c r="S137" i="16"/>
  <c r="S136" i="16"/>
  <c r="S135" i="16"/>
  <c r="S134" i="16"/>
  <c r="S133" i="16"/>
  <c r="S132" i="16"/>
  <c r="S131" i="16"/>
  <c r="S130" i="16"/>
  <c r="S129" i="16"/>
  <c r="S128" i="16"/>
  <c r="S127" i="16"/>
  <c r="S126" i="16"/>
  <c r="S125" i="16"/>
  <c r="S124" i="16"/>
  <c r="S123" i="16"/>
  <c r="S122" i="16"/>
  <c r="S121" i="16"/>
  <c r="S120" i="16"/>
  <c r="S119" i="16"/>
  <c r="S118" i="16"/>
  <c r="S117" i="16"/>
  <c r="S116" i="16"/>
  <c r="S115" i="16"/>
  <c r="S114" i="16"/>
  <c r="S113" i="16"/>
  <c r="S112" i="16"/>
  <c r="S111" i="16"/>
  <c r="S110" i="16"/>
  <c r="S109" i="16"/>
  <c r="S108"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E141" i="16"/>
  <c r="AE140" i="16"/>
  <c r="AE139" i="16"/>
  <c r="AE138" i="16"/>
  <c r="AE137" i="16"/>
  <c r="AE136" i="16"/>
  <c r="AE135" i="16"/>
  <c r="AE134" i="16"/>
  <c r="AE133" i="16"/>
  <c r="AE132" i="16"/>
  <c r="AE131" i="16"/>
  <c r="AE130" i="16"/>
  <c r="AE129" i="16"/>
  <c r="AE128" i="16"/>
  <c r="AE127" i="16"/>
  <c r="AE126" i="16"/>
  <c r="AE125" i="16"/>
  <c r="AE124" i="16"/>
  <c r="AE123" i="16"/>
  <c r="AE122" i="16"/>
  <c r="AE121" i="16"/>
  <c r="AE120" i="16"/>
  <c r="AE119" i="16"/>
  <c r="AE118" i="16"/>
  <c r="AE117" i="16"/>
  <c r="AE116" i="16"/>
  <c r="AE115" i="16"/>
  <c r="AE114" i="16"/>
  <c r="AE113" i="16"/>
  <c r="AE112" i="16"/>
  <c r="AE111" i="16"/>
  <c r="AE110" i="16"/>
  <c r="AE109" i="16"/>
  <c r="AE108"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M141" i="16"/>
  <c r="AM140" i="16"/>
  <c r="AM139" i="16"/>
  <c r="AM138" i="16"/>
  <c r="AM137" i="16"/>
  <c r="AM136" i="16"/>
  <c r="AM135" i="16"/>
  <c r="AM134" i="16"/>
  <c r="AM133" i="16"/>
  <c r="AM132" i="16"/>
  <c r="AM131" i="16"/>
  <c r="AM130" i="16"/>
  <c r="AM129" i="16"/>
  <c r="AM128" i="16"/>
  <c r="AM127" i="16"/>
  <c r="AM126" i="16"/>
  <c r="AM125" i="16"/>
  <c r="AM124" i="16"/>
  <c r="AM123" i="16"/>
  <c r="AM122" i="16"/>
  <c r="AM121" i="16"/>
  <c r="AM120" i="16"/>
  <c r="AM119" i="16"/>
  <c r="AM118" i="16"/>
  <c r="AM117" i="16"/>
  <c r="AM116" i="16"/>
  <c r="AM115" i="16"/>
  <c r="AM114" i="16"/>
  <c r="AM113" i="16"/>
  <c r="AM112" i="16"/>
  <c r="AM111" i="16"/>
  <c r="AM110" i="16"/>
  <c r="AM109" i="16"/>
  <c r="AM108" i="16"/>
  <c r="AQ141" i="16"/>
  <c r="AQ140" i="16"/>
  <c r="AQ139" i="16"/>
  <c r="AQ138" i="16"/>
  <c r="AQ137" i="16"/>
  <c r="AQ136" i="16"/>
  <c r="AQ135" i="16"/>
  <c r="AQ134" i="16"/>
  <c r="AQ133" i="16"/>
  <c r="AQ132" i="16"/>
  <c r="AQ131" i="16"/>
  <c r="AQ130" i="16"/>
  <c r="AQ129" i="16"/>
  <c r="AQ128" i="16"/>
  <c r="AQ127" i="16"/>
  <c r="AQ126" i="16"/>
  <c r="AQ125" i="16"/>
  <c r="AQ124" i="16"/>
  <c r="AQ123" i="16"/>
  <c r="AQ122" i="16"/>
  <c r="AQ121" i="16"/>
  <c r="AQ120" i="16"/>
  <c r="AQ119" i="16"/>
  <c r="AQ118" i="16"/>
  <c r="AQ117" i="16"/>
  <c r="AQ116" i="16"/>
  <c r="AQ115" i="16"/>
  <c r="AQ114" i="16"/>
  <c r="AQ113" i="16"/>
  <c r="AQ112" i="16"/>
  <c r="AQ111" i="16"/>
  <c r="AQ110" i="16"/>
  <c r="AQ109" i="16"/>
  <c r="AQ108" i="16"/>
  <c r="AU141" i="16"/>
  <c r="AU140" i="16"/>
  <c r="AU139" i="16"/>
  <c r="AU138" i="16"/>
  <c r="AU137" i="16"/>
  <c r="AU136" i="16"/>
  <c r="AU135" i="16"/>
  <c r="AU134" i="16"/>
  <c r="AU133" i="16"/>
  <c r="AU132" i="16"/>
  <c r="AU131" i="16"/>
  <c r="AU130" i="16"/>
  <c r="AU129" i="16"/>
  <c r="AU128" i="16"/>
  <c r="AU127" i="16"/>
  <c r="AU126" i="16"/>
  <c r="AU125" i="16"/>
  <c r="AU124" i="16"/>
  <c r="AU123" i="16"/>
  <c r="AU122" i="16"/>
  <c r="AU121" i="16"/>
  <c r="AU120" i="16"/>
  <c r="AU119" i="16"/>
  <c r="AU118" i="16"/>
  <c r="AU117" i="16"/>
  <c r="AU116" i="16"/>
  <c r="AU115" i="16"/>
  <c r="AU114" i="16"/>
  <c r="AU113" i="16"/>
  <c r="AU112" i="16"/>
  <c r="AU111" i="16"/>
  <c r="AU110" i="16"/>
  <c r="AU109" i="16"/>
  <c r="AU108" i="16"/>
  <c r="AY141" i="16"/>
  <c r="AY140" i="16"/>
  <c r="AY139" i="16"/>
  <c r="AY138" i="16"/>
  <c r="AY137" i="16"/>
  <c r="AY136" i="16"/>
  <c r="AY135" i="16"/>
  <c r="AY134" i="16"/>
  <c r="AY133" i="16"/>
  <c r="AY132" i="16"/>
  <c r="AY131" i="16"/>
  <c r="AY130" i="16"/>
  <c r="AY129" i="16"/>
  <c r="AY128" i="16"/>
  <c r="AY127" i="16"/>
  <c r="AY126" i="16"/>
  <c r="AY125" i="16"/>
  <c r="AY124" i="16"/>
  <c r="AY123" i="16"/>
  <c r="AY122" i="16"/>
  <c r="AY121" i="16"/>
  <c r="AY120" i="16"/>
  <c r="AY119" i="16"/>
  <c r="AY118" i="16"/>
  <c r="AY117" i="16"/>
  <c r="AY116" i="16"/>
  <c r="AY115" i="16"/>
  <c r="AY114" i="16"/>
  <c r="AY113" i="16"/>
  <c r="AY112" i="16"/>
  <c r="AY111" i="16"/>
  <c r="AY110" i="16"/>
  <c r="AY109" i="16"/>
  <c r="AY108"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T141" i="16"/>
  <c r="T140" i="16"/>
  <c r="T139" i="16"/>
  <c r="T138" i="16"/>
  <c r="T137" i="16"/>
  <c r="T136" i="16"/>
  <c r="T135" i="16"/>
  <c r="T134" i="16"/>
  <c r="T133" i="16"/>
  <c r="T132" i="16"/>
  <c r="T131" i="16"/>
  <c r="T130" i="16"/>
  <c r="T129" i="16"/>
  <c r="T128" i="16"/>
  <c r="T127" i="16"/>
  <c r="T126" i="16"/>
  <c r="T125" i="16"/>
  <c r="T124" i="16"/>
  <c r="T123" i="16"/>
  <c r="T122" i="16"/>
  <c r="T121" i="16"/>
  <c r="T120" i="16"/>
  <c r="T119" i="16"/>
  <c r="T118" i="16"/>
  <c r="T117" i="16"/>
  <c r="T116" i="16"/>
  <c r="T115" i="16"/>
  <c r="T114" i="16"/>
  <c r="T113" i="16"/>
  <c r="T112" i="16"/>
  <c r="T111" i="16"/>
  <c r="T110" i="16"/>
  <c r="T109" i="16"/>
  <c r="T108" i="16"/>
  <c r="X141" i="16"/>
  <c r="X140" i="16"/>
  <c r="X139" i="16"/>
  <c r="X138" i="16"/>
  <c r="X137" i="16"/>
  <c r="X136" i="16"/>
  <c r="X135" i="16"/>
  <c r="X134" i="16"/>
  <c r="X133" i="16"/>
  <c r="X132" i="16"/>
  <c r="X131" i="16"/>
  <c r="X130" i="16"/>
  <c r="X129" i="16"/>
  <c r="X128" i="16"/>
  <c r="X127" i="16"/>
  <c r="X126" i="16"/>
  <c r="X125" i="16"/>
  <c r="X124" i="16"/>
  <c r="X123" i="16"/>
  <c r="X122" i="16"/>
  <c r="X121" i="16"/>
  <c r="X120" i="16"/>
  <c r="X119" i="16"/>
  <c r="X118" i="16"/>
  <c r="X117" i="16"/>
  <c r="X116" i="16"/>
  <c r="X115" i="16"/>
  <c r="X114" i="16"/>
  <c r="X113" i="16"/>
  <c r="X112" i="16"/>
  <c r="X111" i="16"/>
  <c r="X110" i="16"/>
  <c r="X109" i="16"/>
  <c r="X108" i="16"/>
  <c r="AB141" i="16"/>
  <c r="AB140" i="16"/>
  <c r="AB139" i="16"/>
  <c r="AB138" i="16"/>
  <c r="AB137" i="16"/>
  <c r="AB136" i="16"/>
  <c r="AB135" i="16"/>
  <c r="AB134" i="16"/>
  <c r="AB133" i="16"/>
  <c r="AB132" i="16"/>
  <c r="AB131" i="16"/>
  <c r="AB130" i="16"/>
  <c r="AB129" i="16"/>
  <c r="AB128" i="16"/>
  <c r="AB127" i="16"/>
  <c r="AB126" i="16"/>
  <c r="AB125" i="16"/>
  <c r="AB124" i="16"/>
  <c r="AB123" i="16"/>
  <c r="AB122" i="16"/>
  <c r="AB121" i="16"/>
  <c r="AB120" i="16"/>
  <c r="AB119" i="16"/>
  <c r="AB118" i="16"/>
  <c r="AB117" i="16"/>
  <c r="AB116" i="16"/>
  <c r="AB115" i="16"/>
  <c r="AB114" i="16"/>
  <c r="AB113" i="16"/>
  <c r="AB112" i="16"/>
  <c r="AB111" i="16"/>
  <c r="AB110" i="16"/>
  <c r="AB109" i="16"/>
  <c r="AB108"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J141" i="16"/>
  <c r="AJ140" i="16"/>
  <c r="AJ139" i="16"/>
  <c r="AJ138" i="16"/>
  <c r="AJ137" i="16"/>
  <c r="AJ136" i="16"/>
  <c r="AJ135" i="16"/>
  <c r="AJ134" i="16"/>
  <c r="AJ133" i="16"/>
  <c r="AJ132" i="16"/>
  <c r="AJ131" i="16"/>
  <c r="AJ130" i="16"/>
  <c r="AJ129" i="16"/>
  <c r="AJ128" i="16"/>
  <c r="AJ127" i="16"/>
  <c r="AJ126" i="16"/>
  <c r="AJ125" i="16"/>
  <c r="AJ124" i="16"/>
  <c r="AJ123" i="16"/>
  <c r="AJ122" i="16"/>
  <c r="AJ121" i="16"/>
  <c r="AJ120" i="16"/>
  <c r="AJ119" i="16"/>
  <c r="AJ118" i="16"/>
  <c r="AJ117" i="16"/>
  <c r="AJ116" i="16"/>
  <c r="AJ115" i="16"/>
  <c r="AJ114" i="16"/>
  <c r="AJ113" i="16"/>
  <c r="AJ112" i="16"/>
  <c r="AJ111" i="16"/>
  <c r="AJ110" i="16"/>
  <c r="AJ109" i="16"/>
  <c r="AJ108" i="16"/>
  <c r="AN141" i="16"/>
  <c r="AN140" i="16"/>
  <c r="AN139" i="16"/>
  <c r="AN138" i="16"/>
  <c r="AN137" i="16"/>
  <c r="AN136" i="16"/>
  <c r="AN135" i="16"/>
  <c r="AN134" i="16"/>
  <c r="AN133" i="16"/>
  <c r="AN132" i="16"/>
  <c r="AN131" i="16"/>
  <c r="AN130" i="16"/>
  <c r="AN129" i="16"/>
  <c r="AN128" i="16"/>
  <c r="AN127" i="16"/>
  <c r="AN126" i="16"/>
  <c r="AN125" i="16"/>
  <c r="AN124" i="16"/>
  <c r="AN123" i="16"/>
  <c r="AN122" i="16"/>
  <c r="AN121" i="16"/>
  <c r="AN120" i="16"/>
  <c r="AN119" i="16"/>
  <c r="AN118" i="16"/>
  <c r="AN117" i="16"/>
  <c r="AN116" i="16"/>
  <c r="AN115" i="16"/>
  <c r="AN114" i="16"/>
  <c r="AN113" i="16"/>
  <c r="AN112" i="16"/>
  <c r="AN111" i="16"/>
  <c r="AN110" i="16"/>
  <c r="AN109" i="16"/>
  <c r="AN108" i="16"/>
  <c r="AR141" i="16"/>
  <c r="AR140" i="16"/>
  <c r="AR139" i="16"/>
  <c r="AR138" i="16"/>
  <c r="AR137" i="16"/>
  <c r="AR136" i="16"/>
  <c r="AR135" i="16"/>
  <c r="AR134" i="16"/>
  <c r="AR133" i="16"/>
  <c r="AR132" i="16"/>
  <c r="AR131" i="16"/>
  <c r="AR130" i="16"/>
  <c r="AR129" i="16"/>
  <c r="AR128" i="16"/>
  <c r="AR127" i="16"/>
  <c r="AR126" i="16"/>
  <c r="AR125" i="16"/>
  <c r="AR124" i="16"/>
  <c r="AR123" i="16"/>
  <c r="AR122" i="16"/>
  <c r="AR121" i="16"/>
  <c r="AR120" i="16"/>
  <c r="AR119" i="16"/>
  <c r="AR118" i="16"/>
  <c r="AR117" i="16"/>
  <c r="AR116" i="16"/>
  <c r="AR115" i="16"/>
  <c r="AR114" i="16"/>
  <c r="AR113" i="16"/>
  <c r="AR112" i="16"/>
  <c r="AR111" i="16"/>
  <c r="AR110" i="16"/>
  <c r="AR109" i="16"/>
  <c r="AR108" i="16"/>
  <c r="AV141" i="16"/>
  <c r="AV140" i="16"/>
  <c r="AV139" i="16"/>
  <c r="AV138" i="16"/>
  <c r="AV137" i="16"/>
  <c r="AV136" i="16"/>
  <c r="AV135" i="16"/>
  <c r="AV134" i="16"/>
  <c r="AV133" i="16"/>
  <c r="AV132" i="16"/>
  <c r="AV131" i="16"/>
  <c r="AV130" i="16"/>
  <c r="AV129" i="16"/>
  <c r="AV128" i="16"/>
  <c r="AV127" i="16"/>
  <c r="AV126" i="16"/>
  <c r="AV125" i="16"/>
  <c r="AV124" i="16"/>
  <c r="AV123" i="16"/>
  <c r="AV122" i="16"/>
  <c r="AV121" i="16"/>
  <c r="AV120" i="16"/>
  <c r="AV119" i="16"/>
  <c r="AV118" i="16"/>
  <c r="AV117" i="16"/>
  <c r="AV116" i="16"/>
  <c r="AV115" i="16"/>
  <c r="AV114" i="16"/>
  <c r="AV113" i="16"/>
  <c r="AV112" i="16"/>
  <c r="AV111" i="16"/>
  <c r="AV110" i="16"/>
  <c r="AV109" i="16"/>
  <c r="AV108" i="16"/>
  <c r="AZ141" i="16"/>
  <c r="AZ140" i="16"/>
  <c r="AZ139" i="16"/>
  <c r="AZ138" i="16"/>
  <c r="AZ137" i="16"/>
  <c r="AZ136" i="16"/>
  <c r="AZ135" i="16"/>
  <c r="AZ134" i="16"/>
  <c r="AZ133" i="16"/>
  <c r="AZ132" i="16"/>
  <c r="AZ131" i="16"/>
  <c r="AZ130" i="16"/>
  <c r="AZ129" i="16"/>
  <c r="AZ128" i="16"/>
  <c r="AZ127" i="16"/>
  <c r="AZ126" i="16"/>
  <c r="AZ125" i="16"/>
  <c r="AZ124" i="16"/>
  <c r="AZ123" i="16"/>
  <c r="AZ122" i="16"/>
  <c r="AZ121" i="16"/>
  <c r="AZ120" i="16"/>
  <c r="AZ119" i="16"/>
  <c r="AZ118" i="16"/>
  <c r="AZ117" i="16"/>
  <c r="AZ116" i="16"/>
  <c r="AZ115" i="16"/>
  <c r="AZ114" i="16"/>
  <c r="AZ113" i="16"/>
  <c r="AZ112" i="16"/>
  <c r="AZ111" i="16"/>
  <c r="AZ110" i="16"/>
  <c r="AZ109" i="16"/>
  <c r="AZ108" i="16"/>
  <c r="J71" i="15"/>
  <c r="J108" i="15" s="1"/>
  <c r="J145" i="15" s="1"/>
  <c r="J182" i="15" s="1"/>
  <c r="J219" i="15" s="1"/>
  <c r="J256" i="15" s="1"/>
  <c r="J293" i="15" s="1"/>
  <c r="J330" i="15" s="1"/>
  <c r="J54" i="15"/>
  <c r="AY66" i="15"/>
  <c r="AW66" i="15"/>
  <c r="AU66" i="15"/>
  <c r="AS66" i="15"/>
  <c r="AQ66" i="15"/>
  <c r="AO66" i="15"/>
  <c r="AM66" i="15"/>
  <c r="AK66" i="15"/>
  <c r="AI66" i="15"/>
  <c r="AG66" i="15"/>
  <c r="AE66" i="15"/>
  <c r="AC66" i="15"/>
  <c r="AA66" i="15"/>
  <c r="Y66" i="15"/>
  <c r="W66" i="15"/>
  <c r="U66" i="15"/>
  <c r="S66" i="15"/>
  <c r="Q66" i="15"/>
  <c r="O66" i="15"/>
  <c r="M66" i="15"/>
  <c r="AZ66" i="15"/>
  <c r="AX66" i="15"/>
  <c r="AV66" i="15"/>
  <c r="AT66" i="15"/>
  <c r="AR66" i="15"/>
  <c r="AP66" i="15"/>
  <c r="AN66" i="15"/>
  <c r="AL66" i="15"/>
  <c r="AJ66" i="15"/>
  <c r="AH66" i="15"/>
  <c r="AF66" i="15"/>
  <c r="AD66" i="15"/>
  <c r="AB66" i="15"/>
  <c r="Z66" i="15"/>
  <c r="X66" i="15"/>
  <c r="V66" i="15"/>
  <c r="T66" i="15"/>
  <c r="R66" i="15"/>
  <c r="P66" i="15"/>
  <c r="N66" i="15"/>
  <c r="AY60" i="15"/>
  <c r="AW60" i="15"/>
  <c r="AU60" i="15"/>
  <c r="AS60" i="15"/>
  <c r="AQ60" i="15"/>
  <c r="AO60" i="15"/>
  <c r="AM60" i="15"/>
  <c r="AK60" i="15"/>
  <c r="AI60" i="15"/>
  <c r="AG60" i="15"/>
  <c r="AE60" i="15"/>
  <c r="AC60" i="15"/>
  <c r="AA60" i="15"/>
  <c r="Y60" i="15"/>
  <c r="W60" i="15"/>
  <c r="U60" i="15"/>
  <c r="S60" i="15"/>
  <c r="Q60" i="15"/>
  <c r="O60" i="15"/>
  <c r="M60" i="15"/>
  <c r="AZ60" i="15"/>
  <c r="AX60" i="15"/>
  <c r="AV60" i="15"/>
  <c r="AT60" i="15"/>
  <c r="AR60" i="15"/>
  <c r="AP60" i="15"/>
  <c r="AN60" i="15"/>
  <c r="AL60" i="15"/>
  <c r="AJ60" i="15"/>
  <c r="AH60" i="15"/>
  <c r="AF60" i="15"/>
  <c r="AD60" i="15"/>
  <c r="AB60" i="15"/>
  <c r="Z60" i="15"/>
  <c r="X60" i="15"/>
  <c r="V60" i="15"/>
  <c r="T60" i="15"/>
  <c r="R60" i="15"/>
  <c r="P60" i="15"/>
  <c r="N60" i="15"/>
  <c r="J55" i="15"/>
  <c r="J53" i="15"/>
  <c r="J51" i="15"/>
  <c r="J49" i="15"/>
  <c r="O326" i="15"/>
  <c r="O325" i="15"/>
  <c r="O324" i="15"/>
  <c r="O323" i="15"/>
  <c r="O321" i="15"/>
  <c r="O322" i="15"/>
  <c r="O320" i="15"/>
  <c r="O319" i="15"/>
  <c r="O318" i="15"/>
  <c r="O317" i="15"/>
  <c r="O316" i="15"/>
  <c r="O315" i="15"/>
  <c r="O314" i="15"/>
  <c r="O313" i="15"/>
  <c r="O312" i="15"/>
  <c r="O311" i="15"/>
  <c r="O310" i="15"/>
  <c r="O309" i="15"/>
  <c r="O308" i="15"/>
  <c r="O307" i="15"/>
  <c r="O306" i="15"/>
  <c r="O305" i="15"/>
  <c r="O304" i="15"/>
  <c r="O303" i="15"/>
  <c r="O302" i="15"/>
  <c r="O301" i="15"/>
  <c r="O300" i="15"/>
  <c r="O299" i="15"/>
  <c r="O298" i="15"/>
  <c r="O297" i="15"/>
  <c r="O296" i="15"/>
  <c r="O295" i="15"/>
  <c r="O294" i="15"/>
  <c r="O293" i="15"/>
  <c r="S326" i="15"/>
  <c r="S325" i="15"/>
  <c r="S324" i="15"/>
  <c r="S323" i="15"/>
  <c r="S321" i="15"/>
  <c r="S322" i="15"/>
  <c r="S320" i="15"/>
  <c r="S319" i="15"/>
  <c r="S318" i="15"/>
  <c r="S317" i="15"/>
  <c r="S316" i="15"/>
  <c r="S315" i="15"/>
  <c r="S314" i="15"/>
  <c r="S313" i="15"/>
  <c r="S312" i="15"/>
  <c r="S311" i="15"/>
  <c r="S310" i="15"/>
  <c r="S309" i="15"/>
  <c r="S308" i="15"/>
  <c r="S307" i="15"/>
  <c r="S306" i="15"/>
  <c r="S305" i="15"/>
  <c r="S304" i="15"/>
  <c r="S303" i="15"/>
  <c r="S302" i="15"/>
  <c r="S301" i="15"/>
  <c r="S300" i="15"/>
  <c r="S299" i="15"/>
  <c r="S298" i="15"/>
  <c r="S297" i="15"/>
  <c r="S296" i="15"/>
  <c r="S295" i="15"/>
  <c r="S294" i="15"/>
  <c r="S293" i="15"/>
  <c r="W326" i="15"/>
  <c r="W325" i="15"/>
  <c r="W324" i="15"/>
  <c r="W323" i="15"/>
  <c r="W321" i="15"/>
  <c r="W322" i="15"/>
  <c r="W320" i="15"/>
  <c r="W319" i="15"/>
  <c r="W318" i="15"/>
  <c r="W317" i="15"/>
  <c r="W316" i="15"/>
  <c r="W315" i="15"/>
  <c r="W314" i="15"/>
  <c r="W313" i="15"/>
  <c r="W312" i="15"/>
  <c r="W311" i="15"/>
  <c r="W310" i="15"/>
  <c r="W309" i="15"/>
  <c r="W308" i="15"/>
  <c r="W307" i="15"/>
  <c r="W306" i="15"/>
  <c r="W305" i="15"/>
  <c r="W304" i="15"/>
  <c r="W303" i="15"/>
  <c r="W302" i="15"/>
  <c r="W301" i="15"/>
  <c r="W300" i="15"/>
  <c r="W299" i="15"/>
  <c r="W298" i="15"/>
  <c r="W297" i="15"/>
  <c r="W296" i="15"/>
  <c r="W295" i="15"/>
  <c r="W294" i="15"/>
  <c r="W293" i="15"/>
  <c r="AA326" i="15"/>
  <c r="AA325" i="15"/>
  <c r="AA324" i="15"/>
  <c r="AA323" i="15"/>
  <c r="AA321" i="15"/>
  <c r="AA322" i="15"/>
  <c r="AA320" i="15"/>
  <c r="AA319" i="15"/>
  <c r="AA318" i="15"/>
  <c r="AA317" i="15"/>
  <c r="AA316" i="15"/>
  <c r="AA315" i="15"/>
  <c r="AA314" i="15"/>
  <c r="AA313" i="15"/>
  <c r="AA312" i="15"/>
  <c r="AA311" i="15"/>
  <c r="AA310" i="15"/>
  <c r="AA309" i="15"/>
  <c r="AA308" i="15"/>
  <c r="AA307" i="15"/>
  <c r="AA306" i="15"/>
  <c r="AA305" i="15"/>
  <c r="AA304" i="15"/>
  <c r="AA303" i="15"/>
  <c r="AA302" i="15"/>
  <c r="AA301" i="15"/>
  <c r="AA300" i="15"/>
  <c r="AA299" i="15"/>
  <c r="AA298" i="15"/>
  <c r="AA297" i="15"/>
  <c r="AA296" i="15"/>
  <c r="AA295" i="15"/>
  <c r="AA294" i="15"/>
  <c r="AA293" i="15"/>
  <c r="AE326" i="15"/>
  <c r="AE325" i="15"/>
  <c r="AE324" i="15"/>
  <c r="AE323" i="15"/>
  <c r="AE321" i="15"/>
  <c r="AE322" i="15"/>
  <c r="AE320" i="15"/>
  <c r="AE319" i="15"/>
  <c r="AE318" i="15"/>
  <c r="AE317" i="15"/>
  <c r="AE316" i="15"/>
  <c r="AE315" i="15"/>
  <c r="AE314" i="15"/>
  <c r="AE313" i="15"/>
  <c r="AE312" i="15"/>
  <c r="AE311" i="15"/>
  <c r="AE310" i="15"/>
  <c r="AE309" i="15"/>
  <c r="AE308" i="15"/>
  <c r="AE307" i="15"/>
  <c r="AE306" i="15"/>
  <c r="AE305" i="15"/>
  <c r="AE304" i="15"/>
  <c r="AE303" i="15"/>
  <c r="AE302" i="15"/>
  <c r="AE301" i="15"/>
  <c r="AE300" i="15"/>
  <c r="AE299" i="15"/>
  <c r="AE298" i="15"/>
  <c r="AE297" i="15"/>
  <c r="AE296" i="15"/>
  <c r="AE295" i="15"/>
  <c r="AE294" i="15"/>
  <c r="AE293" i="15"/>
  <c r="AI326" i="15"/>
  <c r="AI325" i="15"/>
  <c r="AI324" i="15"/>
  <c r="AI323" i="15"/>
  <c r="AI321" i="15"/>
  <c r="AI322" i="15"/>
  <c r="AI320" i="15"/>
  <c r="AI319" i="15"/>
  <c r="AI318" i="15"/>
  <c r="AI317" i="15"/>
  <c r="AI316" i="15"/>
  <c r="AI315" i="15"/>
  <c r="AI314" i="15"/>
  <c r="AI313" i="15"/>
  <c r="AI312" i="15"/>
  <c r="AI311" i="15"/>
  <c r="AI310" i="15"/>
  <c r="AI309" i="15"/>
  <c r="AI308" i="15"/>
  <c r="AI307" i="15"/>
  <c r="AI306" i="15"/>
  <c r="AI305" i="15"/>
  <c r="AI304" i="15"/>
  <c r="AI303" i="15"/>
  <c r="AI302" i="15"/>
  <c r="AI301" i="15"/>
  <c r="AI300" i="15"/>
  <c r="AI299" i="15"/>
  <c r="AI298" i="15"/>
  <c r="AI297" i="15"/>
  <c r="AI296" i="15"/>
  <c r="AI295" i="15"/>
  <c r="AI294" i="15"/>
  <c r="AI293" i="15"/>
  <c r="AM326" i="15"/>
  <c r="AM325" i="15"/>
  <c r="AM324" i="15"/>
  <c r="AM323" i="15"/>
  <c r="AM321" i="15"/>
  <c r="AM322" i="15"/>
  <c r="AM320" i="15"/>
  <c r="AM319" i="15"/>
  <c r="AM318" i="15"/>
  <c r="AM317" i="15"/>
  <c r="AM316" i="15"/>
  <c r="AM315" i="15"/>
  <c r="AM314" i="15"/>
  <c r="AM313" i="15"/>
  <c r="AM312" i="15"/>
  <c r="AM311" i="15"/>
  <c r="AM310" i="15"/>
  <c r="AM309" i="15"/>
  <c r="AM308" i="15"/>
  <c r="AM307" i="15"/>
  <c r="AM306" i="15"/>
  <c r="AM305" i="15"/>
  <c r="AM304" i="15"/>
  <c r="AM303" i="15"/>
  <c r="AM302" i="15"/>
  <c r="AM301" i="15"/>
  <c r="AM300" i="15"/>
  <c r="AM299" i="15"/>
  <c r="AM298" i="15"/>
  <c r="AM297" i="15"/>
  <c r="AM296" i="15"/>
  <c r="AM295" i="15"/>
  <c r="AM294" i="15"/>
  <c r="AM293" i="15"/>
  <c r="AQ326" i="15"/>
  <c r="AQ325" i="15"/>
  <c r="AQ324" i="15"/>
  <c r="AQ323" i="15"/>
  <c r="AQ321" i="15"/>
  <c r="AQ322" i="15"/>
  <c r="AQ320" i="15"/>
  <c r="AQ319" i="15"/>
  <c r="AQ318" i="15"/>
  <c r="AQ317" i="15"/>
  <c r="AQ316" i="15"/>
  <c r="AQ315" i="15"/>
  <c r="AQ314" i="15"/>
  <c r="AQ313" i="15"/>
  <c r="AQ312" i="15"/>
  <c r="AQ311" i="15"/>
  <c r="AQ310" i="15"/>
  <c r="AQ309" i="15"/>
  <c r="AQ308" i="15"/>
  <c r="AQ307" i="15"/>
  <c r="AQ306" i="15"/>
  <c r="AQ305" i="15"/>
  <c r="AQ304" i="15"/>
  <c r="AQ303" i="15"/>
  <c r="AQ302" i="15"/>
  <c r="AQ301" i="15"/>
  <c r="AQ300" i="15"/>
  <c r="AQ299" i="15"/>
  <c r="AQ298" i="15"/>
  <c r="AQ297" i="15"/>
  <c r="AQ296" i="15"/>
  <c r="AQ295" i="15"/>
  <c r="AQ294" i="15"/>
  <c r="AQ293" i="15"/>
  <c r="AU326" i="15"/>
  <c r="AU325" i="15"/>
  <c r="AU324" i="15"/>
  <c r="AU323" i="15"/>
  <c r="AU321" i="15"/>
  <c r="AU322" i="15"/>
  <c r="AU320" i="15"/>
  <c r="AU319" i="15"/>
  <c r="AU318" i="15"/>
  <c r="AU317" i="15"/>
  <c r="AU316" i="15"/>
  <c r="AU315" i="15"/>
  <c r="AU314" i="15"/>
  <c r="AU313" i="15"/>
  <c r="AU312" i="15"/>
  <c r="AU311" i="15"/>
  <c r="AU310" i="15"/>
  <c r="AU309" i="15"/>
  <c r="AU308" i="15"/>
  <c r="AU307" i="15"/>
  <c r="AU306" i="15"/>
  <c r="AU304" i="15"/>
  <c r="AU303" i="15"/>
  <c r="AU302" i="15"/>
  <c r="AU301" i="15"/>
  <c r="AU300" i="15"/>
  <c r="AU299" i="15"/>
  <c r="AU298" i="15"/>
  <c r="AU297" i="15"/>
  <c r="AU296" i="15"/>
  <c r="AU295" i="15"/>
  <c r="AU294" i="15"/>
  <c r="AU293" i="15"/>
  <c r="AU305" i="15"/>
  <c r="AY326" i="15"/>
  <c r="AY325" i="15"/>
  <c r="AY324" i="15"/>
  <c r="AY323" i="15"/>
  <c r="AY321" i="15"/>
  <c r="AY322" i="15"/>
  <c r="AY320" i="15"/>
  <c r="AY319" i="15"/>
  <c r="AY318" i="15"/>
  <c r="AY317" i="15"/>
  <c r="AY316" i="15"/>
  <c r="AY315" i="15"/>
  <c r="AY314" i="15"/>
  <c r="AY313" i="15"/>
  <c r="AY312" i="15"/>
  <c r="AY311" i="15"/>
  <c r="AY310" i="15"/>
  <c r="AY309" i="15"/>
  <c r="AY308" i="15"/>
  <c r="AY307" i="15"/>
  <c r="AY306" i="15"/>
  <c r="AY304" i="15"/>
  <c r="AY303" i="15"/>
  <c r="AY302" i="15"/>
  <c r="AY301" i="15"/>
  <c r="AY300" i="15"/>
  <c r="AY299" i="15"/>
  <c r="AY298" i="15"/>
  <c r="AY297" i="15"/>
  <c r="AY296" i="15"/>
  <c r="AY295" i="15"/>
  <c r="AY294" i="15"/>
  <c r="AY293" i="15"/>
  <c r="AY305" i="15"/>
  <c r="P326" i="15"/>
  <c r="P325" i="15"/>
  <c r="P324" i="15"/>
  <c r="P323" i="15"/>
  <c r="P322" i="15"/>
  <c r="P321" i="15"/>
  <c r="P320" i="15"/>
  <c r="P319" i="15"/>
  <c r="P318" i="15"/>
  <c r="P317" i="15"/>
  <c r="P316" i="15"/>
  <c r="P315" i="15"/>
  <c r="P314" i="15"/>
  <c r="P313" i="15"/>
  <c r="P312" i="15"/>
  <c r="P311" i="15"/>
  <c r="P310" i="15"/>
  <c r="P309" i="15"/>
  <c r="P308" i="15"/>
  <c r="P307" i="15"/>
  <c r="P306" i="15"/>
  <c r="P305" i="15"/>
  <c r="P304" i="15"/>
  <c r="P303" i="15"/>
  <c r="P302" i="15"/>
  <c r="P301" i="15"/>
  <c r="P300" i="15"/>
  <c r="P299" i="15"/>
  <c r="P298" i="15"/>
  <c r="P297" i="15"/>
  <c r="P296" i="15"/>
  <c r="P295" i="15"/>
  <c r="P294" i="15"/>
  <c r="P293" i="15"/>
  <c r="T326" i="15"/>
  <c r="T325" i="15"/>
  <c r="T324" i="15"/>
  <c r="T323" i="15"/>
  <c r="T322" i="15"/>
  <c r="T321" i="15"/>
  <c r="T320" i="15"/>
  <c r="T319" i="15"/>
  <c r="T318" i="15"/>
  <c r="T317" i="15"/>
  <c r="T316" i="15"/>
  <c r="T315" i="15"/>
  <c r="T314" i="15"/>
  <c r="T313" i="15"/>
  <c r="T312" i="15"/>
  <c r="T311" i="15"/>
  <c r="T310" i="15"/>
  <c r="T309" i="15"/>
  <c r="T308" i="15"/>
  <c r="T307" i="15"/>
  <c r="T306" i="15"/>
  <c r="T305" i="15"/>
  <c r="T304" i="15"/>
  <c r="T303" i="15"/>
  <c r="T302" i="15"/>
  <c r="T301" i="15"/>
  <c r="T300" i="15"/>
  <c r="T299" i="15"/>
  <c r="T298" i="15"/>
  <c r="T297" i="15"/>
  <c r="T296" i="15"/>
  <c r="T295" i="15"/>
  <c r="T294" i="15"/>
  <c r="T293" i="15"/>
  <c r="X326" i="15"/>
  <c r="X325" i="15"/>
  <c r="X324" i="15"/>
  <c r="X323" i="15"/>
  <c r="X322" i="15"/>
  <c r="X321" i="15"/>
  <c r="X320" i="15"/>
  <c r="X319" i="15"/>
  <c r="X318" i="15"/>
  <c r="X317" i="15"/>
  <c r="X316" i="15"/>
  <c r="X315" i="15"/>
  <c r="X314" i="15"/>
  <c r="X313" i="15"/>
  <c r="X312" i="15"/>
  <c r="X311" i="15"/>
  <c r="X310" i="15"/>
  <c r="X309" i="15"/>
  <c r="X308" i="15"/>
  <c r="X307" i="15"/>
  <c r="X306" i="15"/>
  <c r="X305" i="15"/>
  <c r="X304" i="15"/>
  <c r="X303" i="15"/>
  <c r="X302" i="15"/>
  <c r="X301" i="15"/>
  <c r="X300" i="15"/>
  <c r="X299" i="15"/>
  <c r="X298" i="15"/>
  <c r="X297" i="15"/>
  <c r="X296" i="15"/>
  <c r="X295" i="15"/>
  <c r="X294" i="15"/>
  <c r="X293" i="15"/>
  <c r="AB326" i="15"/>
  <c r="AB325" i="15"/>
  <c r="AB324" i="15"/>
  <c r="AB323" i="15"/>
  <c r="AB322" i="15"/>
  <c r="AB321" i="15"/>
  <c r="AB320" i="15"/>
  <c r="AB319" i="15"/>
  <c r="AB318" i="15"/>
  <c r="AB317" i="15"/>
  <c r="AB316" i="15"/>
  <c r="AB315" i="15"/>
  <c r="AB314" i="15"/>
  <c r="AB313" i="15"/>
  <c r="AB312" i="15"/>
  <c r="AB311" i="15"/>
  <c r="AB310" i="15"/>
  <c r="AB309" i="15"/>
  <c r="AB308" i="15"/>
  <c r="AB307" i="15"/>
  <c r="AB306" i="15"/>
  <c r="AB305" i="15"/>
  <c r="AB304" i="15"/>
  <c r="AB303" i="15"/>
  <c r="AB302" i="15"/>
  <c r="AB301" i="15"/>
  <c r="AB300" i="15"/>
  <c r="AB299" i="15"/>
  <c r="AB298" i="15"/>
  <c r="AB297" i="15"/>
  <c r="AB296" i="15"/>
  <c r="AB295" i="15"/>
  <c r="AB294" i="15"/>
  <c r="AB293" i="15"/>
  <c r="AF326" i="15"/>
  <c r="AF325" i="15"/>
  <c r="AF324" i="15"/>
  <c r="AF323" i="15"/>
  <c r="AF322" i="15"/>
  <c r="AF321" i="15"/>
  <c r="AF320" i="15"/>
  <c r="AF319" i="15"/>
  <c r="AF318" i="15"/>
  <c r="AF317" i="15"/>
  <c r="AF316" i="15"/>
  <c r="AF315" i="15"/>
  <c r="AF314" i="15"/>
  <c r="AF313" i="15"/>
  <c r="AF312" i="15"/>
  <c r="AF311" i="15"/>
  <c r="AF310" i="15"/>
  <c r="AF309" i="15"/>
  <c r="AF308" i="15"/>
  <c r="AF307" i="15"/>
  <c r="AF306" i="15"/>
  <c r="AF305" i="15"/>
  <c r="AF304" i="15"/>
  <c r="AF303" i="15"/>
  <c r="AF302" i="15"/>
  <c r="AF301" i="15"/>
  <c r="AF300" i="15"/>
  <c r="AF299" i="15"/>
  <c r="AF298" i="15"/>
  <c r="AF297" i="15"/>
  <c r="AF296" i="15"/>
  <c r="AF295" i="15"/>
  <c r="AF294" i="15"/>
  <c r="AF293" i="15"/>
  <c r="AJ326" i="15"/>
  <c r="AJ325" i="15"/>
  <c r="AJ324" i="15"/>
  <c r="AJ323" i="15"/>
  <c r="AJ322" i="15"/>
  <c r="AJ321" i="15"/>
  <c r="AJ320" i="15"/>
  <c r="AJ319" i="15"/>
  <c r="AJ318" i="15"/>
  <c r="AJ317" i="15"/>
  <c r="AJ316" i="15"/>
  <c r="AJ315" i="15"/>
  <c r="AJ314" i="15"/>
  <c r="AJ313" i="15"/>
  <c r="AJ312" i="15"/>
  <c r="AJ311" i="15"/>
  <c r="AJ310" i="15"/>
  <c r="AJ309" i="15"/>
  <c r="AJ308" i="15"/>
  <c r="AJ307" i="15"/>
  <c r="AJ306" i="15"/>
  <c r="AJ305" i="15"/>
  <c r="AJ304" i="15"/>
  <c r="AJ303" i="15"/>
  <c r="AJ302" i="15"/>
  <c r="AJ301" i="15"/>
  <c r="AJ300" i="15"/>
  <c r="AJ299" i="15"/>
  <c r="AJ298" i="15"/>
  <c r="AJ297" i="15"/>
  <c r="AJ296" i="15"/>
  <c r="AJ295" i="15"/>
  <c r="AJ294" i="15"/>
  <c r="AJ293" i="15"/>
  <c r="AN326" i="15"/>
  <c r="AN325" i="15"/>
  <c r="AN324" i="15"/>
  <c r="AN323" i="15"/>
  <c r="AN322" i="15"/>
  <c r="AN321" i="15"/>
  <c r="AN320" i="15"/>
  <c r="AN319" i="15"/>
  <c r="AN318" i="15"/>
  <c r="AN317" i="15"/>
  <c r="AN316" i="15"/>
  <c r="AN315" i="15"/>
  <c r="AN314" i="15"/>
  <c r="AN313" i="15"/>
  <c r="AN312" i="15"/>
  <c r="AN311" i="15"/>
  <c r="AN310" i="15"/>
  <c r="AN309" i="15"/>
  <c r="AN308" i="15"/>
  <c r="AN307" i="15"/>
  <c r="AN306" i="15"/>
  <c r="AN305" i="15"/>
  <c r="AN304" i="15"/>
  <c r="AN303" i="15"/>
  <c r="AN302" i="15"/>
  <c r="AN301" i="15"/>
  <c r="AN300" i="15"/>
  <c r="AN299" i="15"/>
  <c r="AN298" i="15"/>
  <c r="AN297" i="15"/>
  <c r="AN296" i="15"/>
  <c r="AN295" i="15"/>
  <c r="AN294" i="15"/>
  <c r="AN293" i="15"/>
  <c r="AR326" i="15"/>
  <c r="AR325" i="15"/>
  <c r="AR324" i="15"/>
  <c r="AR323" i="15"/>
  <c r="AR322" i="15"/>
  <c r="AR321" i="15"/>
  <c r="AR320" i="15"/>
  <c r="AR319" i="15"/>
  <c r="AR318" i="15"/>
  <c r="AR317" i="15"/>
  <c r="AR316" i="15"/>
  <c r="AR315" i="15"/>
  <c r="AR314" i="15"/>
  <c r="AR313" i="15"/>
  <c r="AR312" i="15"/>
  <c r="AR311" i="15"/>
  <c r="AR310" i="15"/>
  <c r="AR309" i="15"/>
  <c r="AR308" i="15"/>
  <c r="AR307" i="15"/>
  <c r="AR306" i="15"/>
  <c r="AR305" i="15"/>
  <c r="AR304" i="15"/>
  <c r="AR303" i="15"/>
  <c r="AR302" i="15"/>
  <c r="AR301" i="15"/>
  <c r="AR300" i="15"/>
  <c r="AR299" i="15"/>
  <c r="AR298" i="15"/>
  <c r="AR297" i="15"/>
  <c r="AR296" i="15"/>
  <c r="AR295" i="15"/>
  <c r="AR294" i="15"/>
  <c r="AR293" i="15"/>
  <c r="AV326" i="15"/>
  <c r="AV325" i="15"/>
  <c r="AV324" i="15"/>
  <c r="AV323" i="15"/>
  <c r="AV322" i="15"/>
  <c r="AV321" i="15"/>
  <c r="AV320" i="15"/>
  <c r="AV319" i="15"/>
  <c r="AV318" i="15"/>
  <c r="AV317" i="15"/>
  <c r="AV316" i="15"/>
  <c r="AV315" i="15"/>
  <c r="AV314" i="15"/>
  <c r="AV313" i="15"/>
  <c r="AV312" i="15"/>
  <c r="AV311" i="15"/>
  <c r="AV310" i="15"/>
  <c r="AV309" i="15"/>
  <c r="AV308" i="15"/>
  <c r="AV307" i="15"/>
  <c r="AV306" i="15"/>
  <c r="AV305" i="15"/>
  <c r="AV304" i="15"/>
  <c r="AV303" i="15"/>
  <c r="AV302" i="15"/>
  <c r="AV301" i="15"/>
  <c r="AV300" i="15"/>
  <c r="AV299" i="15"/>
  <c r="AV298" i="15"/>
  <c r="AV297" i="15"/>
  <c r="AV296" i="15"/>
  <c r="AV295" i="15"/>
  <c r="AV294" i="15"/>
  <c r="AV293" i="15"/>
  <c r="AZ326" i="15"/>
  <c r="AZ325" i="15"/>
  <c r="AZ324" i="15"/>
  <c r="AZ323" i="15"/>
  <c r="AZ322" i="15"/>
  <c r="AZ321" i="15"/>
  <c r="AZ320" i="15"/>
  <c r="AZ319" i="15"/>
  <c r="AZ318" i="15"/>
  <c r="AZ317" i="15"/>
  <c r="AZ316" i="15"/>
  <c r="AZ315" i="15"/>
  <c r="AZ314" i="15"/>
  <c r="AZ313" i="15"/>
  <c r="AZ312" i="15"/>
  <c r="AZ311" i="15"/>
  <c r="AZ310" i="15"/>
  <c r="AZ309" i="15"/>
  <c r="AZ308" i="15"/>
  <c r="AZ307" i="15"/>
  <c r="AZ306" i="15"/>
  <c r="AZ305" i="15"/>
  <c r="AZ304" i="15"/>
  <c r="AZ303" i="15"/>
  <c r="AZ302" i="15"/>
  <c r="AZ301" i="15"/>
  <c r="AZ300" i="15"/>
  <c r="AZ299" i="15"/>
  <c r="AZ298" i="15"/>
  <c r="AZ297" i="15"/>
  <c r="AZ296" i="15"/>
  <c r="AZ295" i="15"/>
  <c r="AZ294" i="15"/>
  <c r="AZ293" i="15"/>
  <c r="O252" i="15"/>
  <c r="O251" i="15"/>
  <c r="O250" i="15"/>
  <c r="O249" i="15"/>
  <c r="O248" i="15"/>
  <c r="O247" i="15"/>
  <c r="O246" i="15"/>
  <c r="O245" i="15"/>
  <c r="O244" i="15"/>
  <c r="O243" i="15"/>
  <c r="O242" i="15"/>
  <c r="O241" i="15"/>
  <c r="O240" i="15"/>
  <c r="O239" i="15"/>
  <c r="O238" i="15"/>
  <c r="O237" i="15"/>
  <c r="O236" i="15"/>
  <c r="O235" i="15"/>
  <c r="O234" i="15"/>
  <c r="O233" i="15"/>
  <c r="O232" i="15"/>
  <c r="O231" i="15"/>
  <c r="O230" i="15"/>
  <c r="O229" i="15"/>
  <c r="O228" i="15"/>
  <c r="O227" i="15"/>
  <c r="O226" i="15"/>
  <c r="O225" i="15"/>
  <c r="O224" i="15"/>
  <c r="O223" i="15"/>
  <c r="O222" i="15"/>
  <c r="O221" i="15"/>
  <c r="O220" i="15"/>
  <c r="O219" i="15"/>
  <c r="S252" i="15"/>
  <c r="S251" i="15"/>
  <c r="S250" i="15"/>
  <c r="S249" i="15"/>
  <c r="S248" i="15"/>
  <c r="S247" i="15"/>
  <c r="S246" i="15"/>
  <c r="S245" i="15"/>
  <c r="S244" i="15"/>
  <c r="S243" i="15"/>
  <c r="S242" i="15"/>
  <c r="S241" i="15"/>
  <c r="S240" i="15"/>
  <c r="S239" i="15"/>
  <c r="S238" i="15"/>
  <c r="S237" i="15"/>
  <c r="S236" i="15"/>
  <c r="S235" i="15"/>
  <c r="S234" i="15"/>
  <c r="S233" i="15"/>
  <c r="S232" i="15"/>
  <c r="S231" i="15"/>
  <c r="S230" i="15"/>
  <c r="S229" i="15"/>
  <c r="S228" i="15"/>
  <c r="S227" i="15"/>
  <c r="S226" i="15"/>
  <c r="S225" i="15"/>
  <c r="S224" i="15"/>
  <c r="S223" i="15"/>
  <c r="S222" i="15"/>
  <c r="S221" i="15"/>
  <c r="S220" i="15"/>
  <c r="S219" i="15"/>
  <c r="W252" i="15"/>
  <c r="W251" i="15"/>
  <c r="W250" i="15"/>
  <c r="W249" i="15"/>
  <c r="W248" i="15"/>
  <c r="W247" i="15"/>
  <c r="W246" i="15"/>
  <c r="W245" i="15"/>
  <c r="W244" i="15"/>
  <c r="W243" i="15"/>
  <c r="W242" i="15"/>
  <c r="W241" i="15"/>
  <c r="W240" i="15"/>
  <c r="W239" i="15"/>
  <c r="W238" i="15"/>
  <c r="W237" i="15"/>
  <c r="W236" i="15"/>
  <c r="W235" i="15"/>
  <c r="W234" i="15"/>
  <c r="W233" i="15"/>
  <c r="W232" i="15"/>
  <c r="W231" i="15"/>
  <c r="W230" i="15"/>
  <c r="W229" i="15"/>
  <c r="W228" i="15"/>
  <c r="W227" i="15"/>
  <c r="W226" i="15"/>
  <c r="W225" i="15"/>
  <c r="W224" i="15"/>
  <c r="W223" i="15"/>
  <c r="W222" i="15"/>
  <c r="W221" i="15"/>
  <c r="W220" i="15"/>
  <c r="W219" i="15"/>
  <c r="AA252" i="15"/>
  <c r="AA251" i="15"/>
  <c r="AA250" i="15"/>
  <c r="AA249" i="15"/>
  <c r="AA248" i="15"/>
  <c r="AA247" i="15"/>
  <c r="AA246" i="15"/>
  <c r="AA245" i="15"/>
  <c r="AA244" i="15"/>
  <c r="AA243" i="15"/>
  <c r="AA242" i="15"/>
  <c r="AA241" i="15"/>
  <c r="AA240" i="15"/>
  <c r="AA239" i="15"/>
  <c r="AA238" i="15"/>
  <c r="AA237" i="15"/>
  <c r="AA236" i="15"/>
  <c r="AA235" i="15"/>
  <c r="AA234" i="15"/>
  <c r="AA233" i="15"/>
  <c r="AA232" i="15"/>
  <c r="AA231" i="15"/>
  <c r="AA230" i="15"/>
  <c r="AA229" i="15"/>
  <c r="AA228" i="15"/>
  <c r="AA227" i="15"/>
  <c r="AA226" i="15"/>
  <c r="AA225" i="15"/>
  <c r="AA224" i="15"/>
  <c r="AA223" i="15"/>
  <c r="AA222" i="15"/>
  <c r="AA221" i="15"/>
  <c r="AA220" i="15"/>
  <c r="AA219" i="15"/>
  <c r="AE252" i="15"/>
  <c r="AE251" i="15"/>
  <c r="AE250" i="15"/>
  <c r="AE249" i="15"/>
  <c r="AE248" i="15"/>
  <c r="AE247" i="15"/>
  <c r="AE246" i="15"/>
  <c r="AE245" i="15"/>
  <c r="AE244" i="15"/>
  <c r="AE243" i="15"/>
  <c r="AE242" i="15"/>
  <c r="AE241" i="15"/>
  <c r="AE240" i="15"/>
  <c r="AE239" i="15"/>
  <c r="AE238" i="15"/>
  <c r="AE237" i="15"/>
  <c r="AE236" i="15"/>
  <c r="AE235" i="15"/>
  <c r="AE234" i="15"/>
  <c r="AE233" i="15"/>
  <c r="AE232" i="15"/>
  <c r="AE231" i="15"/>
  <c r="AE230" i="15"/>
  <c r="AE229" i="15"/>
  <c r="AE228" i="15"/>
  <c r="AE227" i="15"/>
  <c r="AE226" i="15"/>
  <c r="AE225" i="15"/>
  <c r="AE224" i="15"/>
  <c r="AE223" i="15"/>
  <c r="AE222" i="15"/>
  <c r="AE221" i="15"/>
  <c r="AE220" i="15"/>
  <c r="AE219" i="15"/>
  <c r="AI252" i="15"/>
  <c r="AI251" i="15"/>
  <c r="AI250" i="15"/>
  <c r="AI249" i="15"/>
  <c r="AI248" i="15"/>
  <c r="AI247" i="15"/>
  <c r="AI246" i="15"/>
  <c r="AI245" i="15"/>
  <c r="AI244" i="15"/>
  <c r="AI243" i="15"/>
  <c r="AI242" i="15"/>
  <c r="AI241" i="15"/>
  <c r="AI240" i="15"/>
  <c r="AI239" i="15"/>
  <c r="AI238" i="15"/>
  <c r="AI237" i="15"/>
  <c r="AI236" i="15"/>
  <c r="AI235" i="15"/>
  <c r="AI234" i="15"/>
  <c r="AI233" i="15"/>
  <c r="AI232" i="15"/>
  <c r="AI231" i="15"/>
  <c r="AI230" i="15"/>
  <c r="AI229" i="15"/>
  <c r="AI228" i="15"/>
  <c r="AI227" i="15"/>
  <c r="AI226" i="15"/>
  <c r="AI225" i="15"/>
  <c r="AI224" i="15"/>
  <c r="AI223" i="15"/>
  <c r="AI222" i="15"/>
  <c r="AI221" i="15"/>
  <c r="AI220" i="15"/>
  <c r="AI219" i="15"/>
  <c r="AM252" i="15"/>
  <c r="AM251" i="15"/>
  <c r="AM250" i="15"/>
  <c r="AM249" i="15"/>
  <c r="AM248" i="15"/>
  <c r="AM247" i="15"/>
  <c r="AM246" i="15"/>
  <c r="AM245" i="15"/>
  <c r="AM244" i="15"/>
  <c r="AM243" i="15"/>
  <c r="AM242" i="15"/>
  <c r="AM241" i="15"/>
  <c r="AM240" i="15"/>
  <c r="AM239" i="15"/>
  <c r="AM238" i="15"/>
  <c r="AM237" i="15"/>
  <c r="AM236" i="15"/>
  <c r="AM235" i="15"/>
  <c r="AM234" i="15"/>
  <c r="AM233" i="15"/>
  <c r="AM232" i="15"/>
  <c r="AM231" i="15"/>
  <c r="AM230" i="15"/>
  <c r="AM229" i="15"/>
  <c r="AM228" i="15"/>
  <c r="AM227" i="15"/>
  <c r="AM226" i="15"/>
  <c r="AM225" i="15"/>
  <c r="AM224" i="15"/>
  <c r="AM223" i="15"/>
  <c r="AM222" i="15"/>
  <c r="AM221" i="15"/>
  <c r="AM220" i="15"/>
  <c r="AM219" i="15"/>
  <c r="AQ252" i="15"/>
  <c r="AQ251" i="15"/>
  <c r="AQ250" i="15"/>
  <c r="AQ249" i="15"/>
  <c r="AQ248" i="15"/>
  <c r="AQ247" i="15"/>
  <c r="AQ246" i="15"/>
  <c r="AQ245" i="15"/>
  <c r="AQ244" i="15"/>
  <c r="AQ243" i="15"/>
  <c r="AQ242" i="15"/>
  <c r="AQ241" i="15"/>
  <c r="AQ240" i="15"/>
  <c r="AQ239" i="15"/>
  <c r="AQ238" i="15"/>
  <c r="AQ237" i="15"/>
  <c r="AQ236" i="15"/>
  <c r="AQ235" i="15"/>
  <c r="AQ234" i="15"/>
  <c r="AQ233" i="15"/>
  <c r="AQ232" i="15"/>
  <c r="AQ231" i="15"/>
  <c r="AQ230" i="15"/>
  <c r="AQ229" i="15"/>
  <c r="AQ228" i="15"/>
  <c r="AQ227" i="15"/>
  <c r="AQ226" i="15"/>
  <c r="AQ225" i="15"/>
  <c r="AQ224" i="15"/>
  <c r="AQ223" i="15"/>
  <c r="AQ222" i="15"/>
  <c r="AQ221" i="15"/>
  <c r="AQ220" i="15"/>
  <c r="AQ219" i="15"/>
  <c r="AU252" i="15"/>
  <c r="AU251" i="15"/>
  <c r="AU250" i="15"/>
  <c r="AU249" i="15"/>
  <c r="AU248" i="15"/>
  <c r="AU247" i="15"/>
  <c r="AU246" i="15"/>
  <c r="AU245" i="15"/>
  <c r="AU244" i="15"/>
  <c r="AU243" i="15"/>
  <c r="AU242" i="15"/>
  <c r="AU241" i="15"/>
  <c r="AU240" i="15"/>
  <c r="AU239" i="15"/>
  <c r="AU238" i="15"/>
  <c r="AU237" i="15"/>
  <c r="AU236" i="15"/>
  <c r="AU235" i="15"/>
  <c r="AU234" i="15"/>
  <c r="AU233" i="15"/>
  <c r="AU232" i="15"/>
  <c r="AU231" i="15"/>
  <c r="AU230" i="15"/>
  <c r="AU229" i="15"/>
  <c r="AU228" i="15"/>
  <c r="AU227" i="15"/>
  <c r="AU226" i="15"/>
  <c r="AU225" i="15"/>
  <c r="AU224" i="15"/>
  <c r="AU223" i="15"/>
  <c r="AU222" i="15"/>
  <c r="AU221" i="15"/>
  <c r="AU220" i="15"/>
  <c r="AU219" i="15"/>
  <c r="AY252" i="15"/>
  <c r="AY251" i="15"/>
  <c r="AY250" i="15"/>
  <c r="AY249" i="15"/>
  <c r="AY248" i="15"/>
  <c r="AY247" i="15"/>
  <c r="AY246" i="15"/>
  <c r="AY245" i="15"/>
  <c r="AY244" i="15"/>
  <c r="AY243" i="15"/>
  <c r="AY242" i="15"/>
  <c r="AY241" i="15"/>
  <c r="AY240" i="15"/>
  <c r="AY239" i="15"/>
  <c r="AY238" i="15"/>
  <c r="AY237" i="15"/>
  <c r="AY236" i="15"/>
  <c r="AY235" i="15"/>
  <c r="AY234" i="15"/>
  <c r="AY233" i="15"/>
  <c r="AY232" i="15"/>
  <c r="AY231" i="15"/>
  <c r="AY230" i="15"/>
  <c r="AY229" i="15"/>
  <c r="AY228" i="15"/>
  <c r="AY227" i="15"/>
  <c r="AY226" i="15"/>
  <c r="AY225" i="15"/>
  <c r="AY224" i="15"/>
  <c r="AY223" i="15"/>
  <c r="AY222" i="15"/>
  <c r="AY221" i="15"/>
  <c r="AY220" i="15"/>
  <c r="AY219" i="15"/>
  <c r="P252" i="15"/>
  <c r="P251" i="15"/>
  <c r="P250" i="15"/>
  <c r="P249" i="15"/>
  <c r="P248" i="15"/>
  <c r="P247" i="15"/>
  <c r="P246" i="15"/>
  <c r="P245" i="15"/>
  <c r="P244" i="15"/>
  <c r="P243" i="15"/>
  <c r="P242" i="15"/>
  <c r="P241" i="15"/>
  <c r="P240" i="15"/>
  <c r="P239" i="15"/>
  <c r="P238" i="15"/>
  <c r="P237" i="15"/>
  <c r="P236" i="15"/>
  <c r="P235" i="15"/>
  <c r="P234" i="15"/>
  <c r="P233" i="15"/>
  <c r="P232" i="15"/>
  <c r="P231" i="15"/>
  <c r="P230" i="15"/>
  <c r="P229" i="15"/>
  <c r="P228" i="15"/>
  <c r="P227" i="15"/>
  <c r="P226" i="15"/>
  <c r="P225" i="15"/>
  <c r="P224" i="15"/>
  <c r="P223" i="15"/>
  <c r="P222" i="15"/>
  <c r="P221" i="15"/>
  <c r="P220" i="15"/>
  <c r="P219" i="15"/>
  <c r="T252" i="15"/>
  <c r="T251" i="15"/>
  <c r="T250" i="15"/>
  <c r="T249" i="15"/>
  <c r="T248" i="15"/>
  <c r="T247" i="15"/>
  <c r="T246" i="15"/>
  <c r="T245" i="15"/>
  <c r="T244" i="15"/>
  <c r="T243" i="15"/>
  <c r="T242" i="15"/>
  <c r="T241" i="15"/>
  <c r="T240" i="15"/>
  <c r="T239" i="15"/>
  <c r="T238" i="15"/>
  <c r="T237" i="15"/>
  <c r="T236" i="15"/>
  <c r="T235" i="15"/>
  <c r="T234" i="15"/>
  <c r="T233" i="15"/>
  <c r="T232" i="15"/>
  <c r="T231" i="15"/>
  <c r="T230" i="15"/>
  <c r="T229" i="15"/>
  <c r="T228" i="15"/>
  <c r="T227" i="15"/>
  <c r="T226" i="15"/>
  <c r="T225" i="15"/>
  <c r="T224" i="15"/>
  <c r="T223" i="15"/>
  <c r="T222" i="15"/>
  <c r="T221" i="15"/>
  <c r="T220" i="15"/>
  <c r="T219" i="15"/>
  <c r="X252" i="15"/>
  <c r="X251" i="15"/>
  <c r="X250" i="15"/>
  <c r="X249" i="15"/>
  <c r="X248" i="15"/>
  <c r="X247" i="15"/>
  <c r="X246" i="15"/>
  <c r="X245" i="15"/>
  <c r="X244" i="15"/>
  <c r="X243" i="15"/>
  <c r="X242" i="15"/>
  <c r="X241" i="15"/>
  <c r="X240" i="15"/>
  <c r="X239" i="15"/>
  <c r="X238" i="15"/>
  <c r="X237" i="15"/>
  <c r="X236" i="15"/>
  <c r="X235" i="15"/>
  <c r="X234" i="15"/>
  <c r="X233" i="15"/>
  <c r="X232" i="15"/>
  <c r="X231" i="15"/>
  <c r="X230" i="15"/>
  <c r="X229" i="15"/>
  <c r="X228" i="15"/>
  <c r="X227" i="15"/>
  <c r="X226" i="15"/>
  <c r="X225" i="15"/>
  <c r="X224" i="15"/>
  <c r="X223" i="15"/>
  <c r="X222" i="15"/>
  <c r="X221" i="15"/>
  <c r="X220" i="15"/>
  <c r="X219" i="15"/>
  <c r="AB252" i="15"/>
  <c r="AB251" i="15"/>
  <c r="AB250" i="15"/>
  <c r="AB249" i="15"/>
  <c r="AB248" i="15"/>
  <c r="AB247" i="15"/>
  <c r="AB246" i="15"/>
  <c r="AB245" i="15"/>
  <c r="AB244" i="15"/>
  <c r="AB243" i="15"/>
  <c r="AB242" i="15"/>
  <c r="AB241" i="15"/>
  <c r="AB240" i="15"/>
  <c r="AB239" i="15"/>
  <c r="AB238" i="15"/>
  <c r="AB237" i="15"/>
  <c r="AB236" i="15"/>
  <c r="AB235" i="15"/>
  <c r="AB234" i="15"/>
  <c r="AB233" i="15"/>
  <c r="AB232" i="15"/>
  <c r="AB231" i="15"/>
  <c r="AB230" i="15"/>
  <c r="AB229" i="15"/>
  <c r="AB228" i="15"/>
  <c r="AB227" i="15"/>
  <c r="AB226" i="15"/>
  <c r="AB225" i="15"/>
  <c r="AB224" i="15"/>
  <c r="AB223" i="15"/>
  <c r="AB222" i="15"/>
  <c r="AB221" i="15"/>
  <c r="AB220" i="15"/>
  <c r="AB219" i="15"/>
  <c r="AF252" i="15"/>
  <c r="AF251" i="15"/>
  <c r="AF250" i="15"/>
  <c r="AF249" i="15"/>
  <c r="AF248" i="15"/>
  <c r="AF247" i="15"/>
  <c r="AF246" i="15"/>
  <c r="AF245" i="15"/>
  <c r="AF244" i="15"/>
  <c r="AF243" i="15"/>
  <c r="AF242" i="15"/>
  <c r="AF241" i="15"/>
  <c r="AF240" i="15"/>
  <c r="AF239" i="15"/>
  <c r="AF238" i="15"/>
  <c r="AF237" i="15"/>
  <c r="AF236" i="15"/>
  <c r="AF235" i="15"/>
  <c r="AF234" i="15"/>
  <c r="AF233" i="15"/>
  <c r="AF232" i="15"/>
  <c r="AF231" i="15"/>
  <c r="AF230" i="15"/>
  <c r="AF229" i="15"/>
  <c r="AF228" i="15"/>
  <c r="AF227" i="15"/>
  <c r="AF226" i="15"/>
  <c r="AF225" i="15"/>
  <c r="AF224" i="15"/>
  <c r="AF223" i="15"/>
  <c r="AF222" i="15"/>
  <c r="AF221" i="15"/>
  <c r="AF220" i="15"/>
  <c r="AF219" i="15"/>
  <c r="AJ252" i="15"/>
  <c r="AJ251" i="15"/>
  <c r="AJ250" i="15"/>
  <c r="AJ249" i="15"/>
  <c r="AJ248" i="15"/>
  <c r="AJ247" i="15"/>
  <c r="AJ246" i="15"/>
  <c r="AJ245" i="15"/>
  <c r="AJ244" i="15"/>
  <c r="AJ243" i="15"/>
  <c r="AJ242" i="15"/>
  <c r="AJ241" i="15"/>
  <c r="AJ240" i="15"/>
  <c r="AJ239" i="15"/>
  <c r="AJ238" i="15"/>
  <c r="AJ237" i="15"/>
  <c r="AJ236" i="15"/>
  <c r="AJ235" i="15"/>
  <c r="AJ234" i="15"/>
  <c r="AJ233" i="15"/>
  <c r="AJ232" i="15"/>
  <c r="AJ231" i="15"/>
  <c r="AJ230" i="15"/>
  <c r="AJ229" i="15"/>
  <c r="AJ228" i="15"/>
  <c r="AJ227" i="15"/>
  <c r="AJ226" i="15"/>
  <c r="AJ225" i="15"/>
  <c r="AJ224" i="15"/>
  <c r="AJ223" i="15"/>
  <c r="AJ222" i="15"/>
  <c r="AJ221" i="15"/>
  <c r="AJ220" i="15"/>
  <c r="AJ219" i="15"/>
  <c r="AN252" i="15"/>
  <c r="AN251" i="15"/>
  <c r="AN250" i="15"/>
  <c r="AN249" i="15"/>
  <c r="AN248" i="15"/>
  <c r="AN247" i="15"/>
  <c r="AN246" i="15"/>
  <c r="AN245" i="15"/>
  <c r="AN244" i="15"/>
  <c r="AN243" i="15"/>
  <c r="AN242" i="15"/>
  <c r="AN241" i="15"/>
  <c r="AN240" i="15"/>
  <c r="AN239" i="15"/>
  <c r="AN238" i="15"/>
  <c r="AN237" i="15"/>
  <c r="AN236" i="15"/>
  <c r="AN235" i="15"/>
  <c r="AN234" i="15"/>
  <c r="AN233" i="15"/>
  <c r="AN232" i="15"/>
  <c r="AN231" i="15"/>
  <c r="AN230" i="15"/>
  <c r="AN229" i="15"/>
  <c r="AN228" i="15"/>
  <c r="AN227" i="15"/>
  <c r="AN226" i="15"/>
  <c r="AN225" i="15"/>
  <c r="AN224" i="15"/>
  <c r="AN223" i="15"/>
  <c r="AN222" i="15"/>
  <c r="AN221" i="15"/>
  <c r="AN220" i="15"/>
  <c r="AN219" i="15"/>
  <c r="AR252" i="15"/>
  <c r="AR251" i="15"/>
  <c r="AR250" i="15"/>
  <c r="AR249" i="15"/>
  <c r="AR248" i="15"/>
  <c r="AR247" i="15"/>
  <c r="AR246" i="15"/>
  <c r="AR245" i="15"/>
  <c r="AR244" i="15"/>
  <c r="AR243" i="15"/>
  <c r="AR242" i="15"/>
  <c r="AR241" i="15"/>
  <c r="AR240" i="15"/>
  <c r="AR239" i="15"/>
  <c r="AR238" i="15"/>
  <c r="AR237" i="15"/>
  <c r="AR236" i="15"/>
  <c r="AR235" i="15"/>
  <c r="AR234" i="15"/>
  <c r="AR233" i="15"/>
  <c r="AR232" i="15"/>
  <c r="AR231" i="15"/>
  <c r="AR230" i="15"/>
  <c r="AR229" i="15"/>
  <c r="AR228" i="15"/>
  <c r="AR227" i="15"/>
  <c r="AR226" i="15"/>
  <c r="AR225" i="15"/>
  <c r="AR224" i="15"/>
  <c r="AR223" i="15"/>
  <c r="AR222" i="15"/>
  <c r="AR221" i="15"/>
  <c r="AR220" i="15"/>
  <c r="AR219" i="15"/>
  <c r="AV252" i="15"/>
  <c r="AV251" i="15"/>
  <c r="AV250" i="15"/>
  <c r="AV249" i="15"/>
  <c r="AV248" i="15"/>
  <c r="AV247" i="15"/>
  <c r="AV246" i="15"/>
  <c r="AV245" i="15"/>
  <c r="AV244" i="15"/>
  <c r="AV243" i="15"/>
  <c r="AV242" i="15"/>
  <c r="AV241" i="15"/>
  <c r="AV240" i="15"/>
  <c r="AV239" i="15"/>
  <c r="AV238" i="15"/>
  <c r="AV237" i="15"/>
  <c r="AV236" i="15"/>
  <c r="AV235" i="15"/>
  <c r="AV234" i="15"/>
  <c r="AV233" i="15"/>
  <c r="AV232" i="15"/>
  <c r="AV231" i="15"/>
  <c r="AV230" i="15"/>
  <c r="AV229" i="15"/>
  <c r="AV228" i="15"/>
  <c r="AV227" i="15"/>
  <c r="AV226" i="15"/>
  <c r="AV225" i="15"/>
  <c r="AV224" i="15"/>
  <c r="AV223" i="15"/>
  <c r="AV222" i="15"/>
  <c r="AV221" i="15"/>
  <c r="AV220" i="15"/>
  <c r="AV219" i="15"/>
  <c r="AZ252" i="15"/>
  <c r="AZ251" i="15"/>
  <c r="AZ250" i="15"/>
  <c r="AZ249" i="15"/>
  <c r="AZ248" i="15"/>
  <c r="AZ247" i="15"/>
  <c r="AZ246" i="15"/>
  <c r="AZ245" i="15"/>
  <c r="AZ244" i="15"/>
  <c r="AZ243" i="15"/>
  <c r="AZ242" i="15"/>
  <c r="AZ241" i="15"/>
  <c r="AZ240" i="15"/>
  <c r="AZ239" i="15"/>
  <c r="AZ238" i="15"/>
  <c r="AZ237" i="15"/>
  <c r="AZ236" i="15"/>
  <c r="AZ235" i="15"/>
  <c r="AZ234" i="15"/>
  <c r="AZ233" i="15"/>
  <c r="AZ232" i="15"/>
  <c r="AZ231" i="15"/>
  <c r="AZ230" i="15"/>
  <c r="AZ229" i="15"/>
  <c r="AZ228" i="15"/>
  <c r="AZ227" i="15"/>
  <c r="AZ226" i="15"/>
  <c r="AZ225" i="15"/>
  <c r="AZ224" i="15"/>
  <c r="AZ223" i="15"/>
  <c r="AZ222" i="15"/>
  <c r="AZ221" i="15"/>
  <c r="AZ220" i="15"/>
  <c r="AZ219" i="15"/>
  <c r="M141" i="15"/>
  <c r="M140" i="15"/>
  <c r="M139" i="15"/>
  <c r="M138" i="15"/>
  <c r="M137" i="15"/>
  <c r="M136" i="15"/>
  <c r="M135" i="15"/>
  <c r="M134" i="15"/>
  <c r="M133" i="15"/>
  <c r="M132" i="15"/>
  <c r="M131" i="15"/>
  <c r="M130" i="15"/>
  <c r="M129" i="15"/>
  <c r="M128" i="15"/>
  <c r="M127" i="15"/>
  <c r="M126" i="15"/>
  <c r="M125" i="15"/>
  <c r="M124" i="15"/>
  <c r="M123" i="15"/>
  <c r="M122" i="15"/>
  <c r="M121" i="15"/>
  <c r="M120" i="15"/>
  <c r="M119" i="15"/>
  <c r="M118" i="15"/>
  <c r="M117" i="15"/>
  <c r="M116" i="15"/>
  <c r="M115" i="15"/>
  <c r="M114" i="15"/>
  <c r="M113" i="15"/>
  <c r="M112" i="15"/>
  <c r="M111" i="15"/>
  <c r="M110" i="15"/>
  <c r="M109" i="15"/>
  <c r="M108" i="15"/>
  <c r="J61" i="15"/>
  <c r="Q141" i="15"/>
  <c r="Q140" i="15"/>
  <c r="Q139" i="15"/>
  <c r="Q138" i="15"/>
  <c r="Q137" i="15"/>
  <c r="Q136" i="15"/>
  <c r="Q135" i="15"/>
  <c r="Q134" i="15"/>
  <c r="Q133" i="15"/>
  <c r="Q132" i="15"/>
  <c r="Q131" i="15"/>
  <c r="Q130" i="15"/>
  <c r="Q129" i="15"/>
  <c r="Q128" i="15"/>
  <c r="Q127" i="15"/>
  <c r="Q126" i="15"/>
  <c r="Q125" i="15"/>
  <c r="Q124" i="15"/>
  <c r="Q123" i="15"/>
  <c r="Q122" i="15"/>
  <c r="Q121" i="15"/>
  <c r="Q120" i="15"/>
  <c r="Q119" i="15"/>
  <c r="Q118" i="15"/>
  <c r="Q117" i="15"/>
  <c r="Q116" i="15"/>
  <c r="Q115" i="15"/>
  <c r="Q114" i="15"/>
  <c r="Q113" i="15"/>
  <c r="Q112" i="15"/>
  <c r="Q111" i="15"/>
  <c r="Q110" i="15"/>
  <c r="Q109" i="15"/>
  <c r="Q108" i="15"/>
  <c r="U141" i="15"/>
  <c r="U140" i="15"/>
  <c r="U139" i="15"/>
  <c r="U138" i="15"/>
  <c r="U137" i="15"/>
  <c r="U136" i="15"/>
  <c r="U135" i="15"/>
  <c r="U134" i="15"/>
  <c r="U133" i="15"/>
  <c r="U132" i="15"/>
  <c r="U131" i="15"/>
  <c r="U130" i="15"/>
  <c r="U129" i="15"/>
  <c r="U128" i="15"/>
  <c r="U127" i="15"/>
  <c r="U126" i="15"/>
  <c r="U125" i="15"/>
  <c r="U124" i="15"/>
  <c r="U123" i="15"/>
  <c r="U122" i="15"/>
  <c r="U121" i="15"/>
  <c r="U120" i="15"/>
  <c r="U119" i="15"/>
  <c r="U118" i="15"/>
  <c r="U117" i="15"/>
  <c r="U116" i="15"/>
  <c r="U115" i="15"/>
  <c r="U114" i="15"/>
  <c r="U113" i="15"/>
  <c r="U112" i="15"/>
  <c r="U111" i="15"/>
  <c r="U110" i="15"/>
  <c r="U109" i="15"/>
  <c r="U108" i="15"/>
  <c r="Y141" i="15"/>
  <c r="Y140" i="15"/>
  <c r="Y139" i="15"/>
  <c r="Y138" i="15"/>
  <c r="Y137" i="15"/>
  <c r="Y136" i="15"/>
  <c r="Y135" i="15"/>
  <c r="Y134" i="15"/>
  <c r="Y133" i="15"/>
  <c r="Y132" i="15"/>
  <c r="Y131" i="15"/>
  <c r="Y130" i="15"/>
  <c r="Y129" i="15"/>
  <c r="Y128" i="15"/>
  <c r="Y127" i="15"/>
  <c r="Y126" i="15"/>
  <c r="Y125" i="15"/>
  <c r="Y124" i="15"/>
  <c r="Y123" i="15"/>
  <c r="Y122" i="15"/>
  <c r="Y121" i="15"/>
  <c r="Y120" i="15"/>
  <c r="Y119" i="15"/>
  <c r="Y118" i="15"/>
  <c r="Y117" i="15"/>
  <c r="Y116" i="15"/>
  <c r="Y115" i="15"/>
  <c r="Y114" i="15"/>
  <c r="Y113" i="15"/>
  <c r="Y112" i="15"/>
  <c r="Y111" i="15"/>
  <c r="Y110" i="15"/>
  <c r="Y109" i="15"/>
  <c r="Y108" i="15"/>
  <c r="AC141" i="15"/>
  <c r="AC140" i="15"/>
  <c r="AC139" i="15"/>
  <c r="AC138" i="15"/>
  <c r="AC137" i="15"/>
  <c r="AC136" i="15"/>
  <c r="AC135" i="15"/>
  <c r="AC134" i="15"/>
  <c r="AC133" i="15"/>
  <c r="AC132" i="15"/>
  <c r="AC131" i="15"/>
  <c r="AC130" i="15"/>
  <c r="AC129" i="15"/>
  <c r="AC128" i="15"/>
  <c r="AC127" i="15"/>
  <c r="AC126" i="15"/>
  <c r="AC125" i="15"/>
  <c r="AC124" i="15"/>
  <c r="AC123" i="15"/>
  <c r="AC122" i="15"/>
  <c r="AC121" i="15"/>
  <c r="AC120" i="15"/>
  <c r="AC119" i="15"/>
  <c r="AC118" i="15"/>
  <c r="AC117" i="15"/>
  <c r="AC116" i="15"/>
  <c r="AC115" i="15"/>
  <c r="AC114" i="15"/>
  <c r="AC113" i="15"/>
  <c r="AC112" i="15"/>
  <c r="AC111" i="15"/>
  <c r="AC110" i="15"/>
  <c r="AC109" i="15"/>
  <c r="AC108" i="15"/>
  <c r="AG141" i="15"/>
  <c r="AG140" i="15"/>
  <c r="AG139" i="15"/>
  <c r="AG138" i="15"/>
  <c r="AG137" i="15"/>
  <c r="AG136" i="15"/>
  <c r="AG135" i="15"/>
  <c r="AG134" i="15"/>
  <c r="AG133" i="15"/>
  <c r="AG132" i="15"/>
  <c r="AG131" i="15"/>
  <c r="AG130" i="15"/>
  <c r="AG129" i="15"/>
  <c r="AG128" i="15"/>
  <c r="AG127" i="15"/>
  <c r="AG126" i="15"/>
  <c r="AG125" i="15"/>
  <c r="AG124" i="15"/>
  <c r="AG123" i="15"/>
  <c r="AG122" i="15"/>
  <c r="AG121" i="15"/>
  <c r="AG120" i="15"/>
  <c r="AG119" i="15"/>
  <c r="AG118" i="15"/>
  <c r="AG117" i="15"/>
  <c r="AG116" i="15"/>
  <c r="AG115" i="15"/>
  <c r="AG114" i="15"/>
  <c r="AG113" i="15"/>
  <c r="AG112" i="15"/>
  <c r="AG111" i="15"/>
  <c r="AG110" i="15"/>
  <c r="AG109" i="15"/>
  <c r="AG108" i="15"/>
  <c r="AK141" i="15"/>
  <c r="AK140" i="15"/>
  <c r="AK139" i="15"/>
  <c r="AK138" i="15"/>
  <c r="AK137" i="15"/>
  <c r="AK136" i="15"/>
  <c r="AK135" i="15"/>
  <c r="AK134" i="15"/>
  <c r="AK133" i="15"/>
  <c r="AK132" i="15"/>
  <c r="AK131" i="15"/>
  <c r="AK130" i="15"/>
  <c r="AK129" i="15"/>
  <c r="AK128" i="15"/>
  <c r="AK127" i="15"/>
  <c r="AK126" i="15"/>
  <c r="AK125" i="15"/>
  <c r="AK124" i="15"/>
  <c r="AK123" i="15"/>
  <c r="AK122" i="15"/>
  <c r="AK121" i="15"/>
  <c r="AK120" i="15"/>
  <c r="AK119" i="15"/>
  <c r="AK118" i="15"/>
  <c r="AK117" i="15"/>
  <c r="AK116" i="15"/>
  <c r="AK115" i="15"/>
  <c r="AK114" i="15"/>
  <c r="AK113" i="15"/>
  <c r="AK112" i="15"/>
  <c r="AK111" i="15"/>
  <c r="AK110" i="15"/>
  <c r="AK109" i="15"/>
  <c r="AK108" i="15"/>
  <c r="AO141" i="15"/>
  <c r="AO140" i="15"/>
  <c r="AO139" i="15"/>
  <c r="AO138" i="15"/>
  <c r="AO137" i="15"/>
  <c r="AO136" i="15"/>
  <c r="AO135" i="15"/>
  <c r="AO134" i="15"/>
  <c r="AO133" i="15"/>
  <c r="AO132" i="15"/>
  <c r="AO131" i="15"/>
  <c r="AO130" i="15"/>
  <c r="AO129" i="15"/>
  <c r="AO128" i="15"/>
  <c r="AO127" i="15"/>
  <c r="AO126" i="15"/>
  <c r="AO125" i="15"/>
  <c r="AO124" i="15"/>
  <c r="AO123" i="15"/>
  <c r="AO122" i="15"/>
  <c r="AO121" i="15"/>
  <c r="AO120" i="15"/>
  <c r="AO119" i="15"/>
  <c r="AO118" i="15"/>
  <c r="AO117" i="15"/>
  <c r="AO116" i="15"/>
  <c r="AO115" i="15"/>
  <c r="AO114" i="15"/>
  <c r="AO113" i="15"/>
  <c r="AO112" i="15"/>
  <c r="AO111" i="15"/>
  <c r="AO110" i="15"/>
  <c r="AO109" i="15"/>
  <c r="AO108" i="15"/>
  <c r="AS141" i="15"/>
  <c r="AS140" i="15"/>
  <c r="AS139" i="15"/>
  <c r="AS138" i="15"/>
  <c r="AS137" i="15"/>
  <c r="AS136" i="15"/>
  <c r="AS135" i="15"/>
  <c r="AS134" i="15"/>
  <c r="AS133" i="15"/>
  <c r="AS132" i="15"/>
  <c r="AS131" i="15"/>
  <c r="AS130" i="15"/>
  <c r="AS129" i="15"/>
  <c r="AS128" i="15"/>
  <c r="AS127" i="15"/>
  <c r="AS126" i="15"/>
  <c r="AS125" i="15"/>
  <c r="AS124" i="15"/>
  <c r="AS123" i="15"/>
  <c r="AS122" i="15"/>
  <c r="AS121" i="15"/>
  <c r="AS120" i="15"/>
  <c r="AS119" i="15"/>
  <c r="AS118" i="15"/>
  <c r="AS117" i="15"/>
  <c r="AS116" i="15"/>
  <c r="AS115" i="15"/>
  <c r="AS114" i="15"/>
  <c r="AS113" i="15"/>
  <c r="AS112" i="15"/>
  <c r="AS111" i="15"/>
  <c r="AS110" i="15"/>
  <c r="AS109" i="15"/>
  <c r="AS108" i="15"/>
  <c r="AW141" i="15"/>
  <c r="AW140" i="15"/>
  <c r="AW139" i="15"/>
  <c r="AW138" i="15"/>
  <c r="AW137" i="15"/>
  <c r="AW136" i="15"/>
  <c r="AW135" i="15"/>
  <c r="AW134" i="15"/>
  <c r="AW133" i="15"/>
  <c r="AW132" i="15"/>
  <c r="AW131" i="15"/>
  <c r="AW130" i="15"/>
  <c r="AW129" i="15"/>
  <c r="AW128" i="15"/>
  <c r="AW127" i="15"/>
  <c r="AW126" i="15"/>
  <c r="AW125" i="15"/>
  <c r="AW124" i="15"/>
  <c r="AW123" i="15"/>
  <c r="AW122" i="15"/>
  <c r="AW121" i="15"/>
  <c r="AW120" i="15"/>
  <c r="AW119" i="15"/>
  <c r="AW118" i="15"/>
  <c r="AW117" i="15"/>
  <c r="AW116" i="15"/>
  <c r="AW115" i="15"/>
  <c r="AW114" i="15"/>
  <c r="AW113" i="15"/>
  <c r="AW112" i="15"/>
  <c r="AW111" i="15"/>
  <c r="AW110" i="15"/>
  <c r="AW109" i="15"/>
  <c r="AW108"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09" i="15"/>
  <c r="N108"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V141" i="15"/>
  <c r="V140" i="15"/>
  <c r="V139" i="15"/>
  <c r="V138" i="15"/>
  <c r="V137" i="15"/>
  <c r="V136" i="15"/>
  <c r="V135" i="15"/>
  <c r="V134" i="15"/>
  <c r="V133" i="15"/>
  <c r="V132" i="15"/>
  <c r="V131" i="15"/>
  <c r="V130" i="15"/>
  <c r="V129" i="15"/>
  <c r="V128" i="15"/>
  <c r="V127" i="15"/>
  <c r="V126" i="15"/>
  <c r="V125" i="15"/>
  <c r="V124" i="15"/>
  <c r="V123" i="15"/>
  <c r="V122" i="15"/>
  <c r="V121" i="15"/>
  <c r="V120" i="15"/>
  <c r="V119" i="15"/>
  <c r="V118" i="15"/>
  <c r="V117" i="15"/>
  <c r="V116" i="15"/>
  <c r="V115" i="15"/>
  <c r="V114" i="15"/>
  <c r="V113" i="15"/>
  <c r="V112" i="15"/>
  <c r="V111" i="15"/>
  <c r="V110" i="15"/>
  <c r="V109" i="15"/>
  <c r="V108"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AD141" i="15"/>
  <c r="AD140" i="15"/>
  <c r="AD139" i="15"/>
  <c r="AD138" i="15"/>
  <c r="AD137" i="15"/>
  <c r="AD136" i="15"/>
  <c r="AD135" i="15"/>
  <c r="AD134" i="15"/>
  <c r="AD133" i="15"/>
  <c r="AD132" i="15"/>
  <c r="AD131" i="15"/>
  <c r="AD130" i="15"/>
  <c r="AD129" i="15"/>
  <c r="AD128" i="15"/>
  <c r="AD127" i="15"/>
  <c r="AD126" i="15"/>
  <c r="AD125" i="15"/>
  <c r="AD124" i="15"/>
  <c r="AD123" i="15"/>
  <c r="AD122" i="15"/>
  <c r="AD121" i="15"/>
  <c r="AD120" i="15"/>
  <c r="AD119" i="15"/>
  <c r="AD118" i="15"/>
  <c r="AD117" i="15"/>
  <c r="AD116" i="15"/>
  <c r="AD115" i="15"/>
  <c r="AD114" i="15"/>
  <c r="AD113" i="15"/>
  <c r="AD112" i="15"/>
  <c r="AD111" i="15"/>
  <c r="AD110" i="15"/>
  <c r="AD109" i="15"/>
  <c r="AD108" i="15"/>
  <c r="AH141" i="15"/>
  <c r="AH140" i="15"/>
  <c r="AH139" i="15"/>
  <c r="AH138" i="15"/>
  <c r="AH137" i="15"/>
  <c r="AH136" i="15"/>
  <c r="AH135" i="15"/>
  <c r="AH134" i="15"/>
  <c r="AH133" i="15"/>
  <c r="AH132" i="15"/>
  <c r="AH131" i="15"/>
  <c r="AH130" i="15"/>
  <c r="AH129" i="15"/>
  <c r="AH128" i="15"/>
  <c r="AH127" i="15"/>
  <c r="AH126" i="15"/>
  <c r="AH125" i="15"/>
  <c r="AH124" i="15"/>
  <c r="AH123" i="15"/>
  <c r="AH122" i="15"/>
  <c r="AH121" i="15"/>
  <c r="AH120" i="15"/>
  <c r="AH119" i="15"/>
  <c r="AH118" i="15"/>
  <c r="AH117" i="15"/>
  <c r="AH116" i="15"/>
  <c r="AH115" i="15"/>
  <c r="AH114" i="15"/>
  <c r="AH113" i="15"/>
  <c r="AH112" i="15"/>
  <c r="AH111" i="15"/>
  <c r="AH110" i="15"/>
  <c r="AH109" i="15"/>
  <c r="AH108" i="15"/>
  <c r="AL141" i="15"/>
  <c r="AL140" i="15"/>
  <c r="AL139" i="15"/>
  <c r="AL138" i="15"/>
  <c r="AL137" i="15"/>
  <c r="AL136" i="15"/>
  <c r="AL135" i="15"/>
  <c r="AL134" i="15"/>
  <c r="AL133" i="15"/>
  <c r="AL132" i="15"/>
  <c r="AL131" i="15"/>
  <c r="AL130" i="15"/>
  <c r="AL129" i="15"/>
  <c r="AL128" i="15"/>
  <c r="AL127" i="15"/>
  <c r="AL126" i="15"/>
  <c r="AL125" i="15"/>
  <c r="AL124" i="15"/>
  <c r="AL123" i="15"/>
  <c r="AL122" i="15"/>
  <c r="AL121" i="15"/>
  <c r="AL120" i="15"/>
  <c r="AL119" i="15"/>
  <c r="AL118" i="15"/>
  <c r="AL117" i="15"/>
  <c r="AL116" i="15"/>
  <c r="AL115" i="15"/>
  <c r="AL114" i="15"/>
  <c r="AL113" i="15"/>
  <c r="AL112" i="15"/>
  <c r="AL111" i="15"/>
  <c r="AL110" i="15"/>
  <c r="AL109" i="15"/>
  <c r="AL108" i="15"/>
  <c r="AP141" i="15"/>
  <c r="AP140" i="15"/>
  <c r="AP139" i="15"/>
  <c r="AP138" i="15"/>
  <c r="AP137" i="15"/>
  <c r="AP136" i="15"/>
  <c r="AP135" i="15"/>
  <c r="AP134" i="15"/>
  <c r="AP133" i="15"/>
  <c r="AP132" i="15"/>
  <c r="AP131" i="15"/>
  <c r="AP130" i="15"/>
  <c r="AP129" i="15"/>
  <c r="AP128" i="15"/>
  <c r="AP127" i="15"/>
  <c r="AP126" i="15"/>
  <c r="AP125" i="15"/>
  <c r="AP124" i="15"/>
  <c r="AP123" i="15"/>
  <c r="AP122" i="15"/>
  <c r="AP121" i="15"/>
  <c r="AP120" i="15"/>
  <c r="AP119" i="15"/>
  <c r="AP118" i="15"/>
  <c r="AP117" i="15"/>
  <c r="AP116" i="15"/>
  <c r="AP115" i="15"/>
  <c r="AP114" i="15"/>
  <c r="AP113" i="15"/>
  <c r="AP112" i="15"/>
  <c r="AP111" i="15"/>
  <c r="AP110" i="15"/>
  <c r="AP109" i="15"/>
  <c r="AP108" i="15"/>
  <c r="AT141" i="15"/>
  <c r="AT140" i="15"/>
  <c r="AT139" i="15"/>
  <c r="AT138" i="15"/>
  <c r="AT137" i="15"/>
  <c r="AT136" i="15"/>
  <c r="AT135" i="15"/>
  <c r="AT134" i="15"/>
  <c r="AT133" i="15"/>
  <c r="AT132" i="15"/>
  <c r="AT131" i="15"/>
  <c r="AT130" i="15"/>
  <c r="AT129" i="15"/>
  <c r="AT128" i="15"/>
  <c r="AT127" i="15"/>
  <c r="AT126" i="15"/>
  <c r="AT125" i="15"/>
  <c r="AT124" i="15"/>
  <c r="AT123" i="15"/>
  <c r="AT122" i="15"/>
  <c r="AT121" i="15"/>
  <c r="AT120" i="15"/>
  <c r="AT119" i="15"/>
  <c r="AT118" i="15"/>
  <c r="AT117" i="15"/>
  <c r="AT116" i="15"/>
  <c r="AT115" i="15"/>
  <c r="AT114" i="15"/>
  <c r="AT113" i="15"/>
  <c r="AT112" i="15"/>
  <c r="AT111" i="15"/>
  <c r="AT110" i="15"/>
  <c r="AT109" i="15"/>
  <c r="AT108" i="15"/>
  <c r="AX141" i="15"/>
  <c r="AX140" i="15"/>
  <c r="AX139" i="15"/>
  <c r="AX138" i="15"/>
  <c r="AX137" i="15"/>
  <c r="AX136" i="15"/>
  <c r="AX135" i="15"/>
  <c r="AX134" i="15"/>
  <c r="AX133" i="15"/>
  <c r="AX132" i="15"/>
  <c r="AX131" i="15"/>
  <c r="AX130" i="15"/>
  <c r="AX129" i="15"/>
  <c r="AX128" i="15"/>
  <c r="AX127" i="15"/>
  <c r="AX126" i="15"/>
  <c r="AX125" i="15"/>
  <c r="AX124" i="15"/>
  <c r="AX123" i="15"/>
  <c r="AX122" i="15"/>
  <c r="AX121" i="15"/>
  <c r="AX120" i="15"/>
  <c r="AX119" i="15"/>
  <c r="AX118" i="15"/>
  <c r="AX117" i="15"/>
  <c r="AX116" i="15"/>
  <c r="AX115" i="15"/>
  <c r="AX114" i="15"/>
  <c r="AX113" i="15"/>
  <c r="AX112" i="15"/>
  <c r="AX111" i="15"/>
  <c r="AX110" i="15"/>
  <c r="AX109" i="15"/>
  <c r="AX108" i="15"/>
  <c r="O215" i="15"/>
  <c r="O214" i="15"/>
  <c r="O213" i="15"/>
  <c r="O212" i="15"/>
  <c r="O211" i="15"/>
  <c r="O210" i="15"/>
  <c r="O209" i="15"/>
  <c r="O208" i="15"/>
  <c r="O207" i="15"/>
  <c r="O206" i="15"/>
  <c r="O205" i="15"/>
  <c r="O204" i="15"/>
  <c r="O203" i="15"/>
  <c r="O202" i="15"/>
  <c r="O201" i="15"/>
  <c r="O200" i="15"/>
  <c r="O199" i="15"/>
  <c r="O198" i="15"/>
  <c r="O197" i="15"/>
  <c r="O196" i="15"/>
  <c r="O195" i="15"/>
  <c r="O194" i="15"/>
  <c r="O193" i="15"/>
  <c r="O192" i="15"/>
  <c r="O191" i="15"/>
  <c r="O190" i="15"/>
  <c r="O189" i="15"/>
  <c r="O188" i="15"/>
  <c r="O187" i="15"/>
  <c r="O186" i="15"/>
  <c r="O185" i="15"/>
  <c r="O184" i="15"/>
  <c r="O183" i="15"/>
  <c r="O182" i="15"/>
  <c r="S215" i="15"/>
  <c r="S214" i="15"/>
  <c r="S213" i="15"/>
  <c r="S212" i="15"/>
  <c r="S211" i="15"/>
  <c r="S210" i="15"/>
  <c r="S209" i="15"/>
  <c r="S208" i="15"/>
  <c r="S207" i="15"/>
  <c r="S206" i="15"/>
  <c r="S205" i="15"/>
  <c r="S204" i="15"/>
  <c r="S203" i="15"/>
  <c r="S202" i="15"/>
  <c r="S201" i="15"/>
  <c r="S200" i="15"/>
  <c r="S199" i="15"/>
  <c r="S198" i="15"/>
  <c r="S197" i="15"/>
  <c r="S196" i="15"/>
  <c r="S195" i="15"/>
  <c r="S194" i="15"/>
  <c r="S193" i="15"/>
  <c r="S192" i="15"/>
  <c r="S191" i="15"/>
  <c r="S190" i="15"/>
  <c r="S189" i="15"/>
  <c r="S188" i="15"/>
  <c r="S187" i="15"/>
  <c r="S186" i="15"/>
  <c r="S185" i="15"/>
  <c r="S184" i="15"/>
  <c r="S183" i="15"/>
  <c r="S182" i="15"/>
  <c r="W215" i="15"/>
  <c r="W214" i="15"/>
  <c r="W213" i="15"/>
  <c r="W212" i="15"/>
  <c r="W211" i="15"/>
  <c r="W210" i="15"/>
  <c r="W209" i="15"/>
  <c r="W208" i="15"/>
  <c r="W207" i="15"/>
  <c r="W206" i="15"/>
  <c r="W205" i="15"/>
  <c r="W204" i="15"/>
  <c r="W203" i="15"/>
  <c r="W202" i="15"/>
  <c r="W201" i="15"/>
  <c r="W200" i="15"/>
  <c r="W199" i="15"/>
  <c r="W198" i="15"/>
  <c r="W197" i="15"/>
  <c r="W196" i="15"/>
  <c r="W195" i="15"/>
  <c r="W194" i="15"/>
  <c r="W193" i="15"/>
  <c r="W192" i="15"/>
  <c r="W191" i="15"/>
  <c r="W190" i="15"/>
  <c r="W189" i="15"/>
  <c r="W188" i="15"/>
  <c r="W187" i="15"/>
  <c r="W186" i="15"/>
  <c r="W185" i="15"/>
  <c r="W184" i="15"/>
  <c r="W183" i="15"/>
  <c r="W182" i="15"/>
  <c r="AA215" i="15"/>
  <c r="AA214" i="15"/>
  <c r="AA213" i="15"/>
  <c r="AA212" i="15"/>
  <c r="AA211" i="15"/>
  <c r="AA210" i="15"/>
  <c r="AA209" i="15"/>
  <c r="AA208" i="15"/>
  <c r="AA207" i="15"/>
  <c r="AA206" i="15"/>
  <c r="AA205" i="15"/>
  <c r="AA204" i="15"/>
  <c r="AA203" i="15"/>
  <c r="AA202" i="15"/>
  <c r="AA201" i="15"/>
  <c r="AA200" i="15"/>
  <c r="AA199" i="15"/>
  <c r="AA198" i="15"/>
  <c r="AA197" i="15"/>
  <c r="AA196" i="15"/>
  <c r="AA195" i="15"/>
  <c r="AA194" i="15"/>
  <c r="AA193" i="15"/>
  <c r="AA192" i="15"/>
  <c r="AA191" i="15"/>
  <c r="AA190" i="15"/>
  <c r="AA189" i="15"/>
  <c r="AA188" i="15"/>
  <c r="AA187" i="15"/>
  <c r="AA186" i="15"/>
  <c r="AA185" i="15"/>
  <c r="AA184" i="15"/>
  <c r="AA183" i="15"/>
  <c r="AA182" i="15"/>
  <c r="AE215" i="15"/>
  <c r="AE214" i="15"/>
  <c r="AE213" i="15"/>
  <c r="AE212" i="15"/>
  <c r="AE211" i="15"/>
  <c r="AE210" i="15"/>
  <c r="AE209" i="15"/>
  <c r="AE208" i="15"/>
  <c r="AE207" i="15"/>
  <c r="AE206" i="15"/>
  <c r="AE205" i="15"/>
  <c r="AE204" i="15"/>
  <c r="AE203" i="15"/>
  <c r="AE202" i="15"/>
  <c r="AE201" i="15"/>
  <c r="AE200" i="15"/>
  <c r="AE199" i="15"/>
  <c r="AE198" i="15"/>
  <c r="AE197" i="15"/>
  <c r="AE196" i="15"/>
  <c r="AE195" i="15"/>
  <c r="AE194" i="15"/>
  <c r="AE193" i="15"/>
  <c r="AE192" i="15"/>
  <c r="AE191" i="15"/>
  <c r="AE190" i="15"/>
  <c r="AE189" i="15"/>
  <c r="AE188" i="15"/>
  <c r="AE187" i="15"/>
  <c r="AE186" i="15"/>
  <c r="AE185" i="15"/>
  <c r="AE184" i="15"/>
  <c r="AE183" i="15"/>
  <c r="AE182" i="15"/>
  <c r="AI215" i="15"/>
  <c r="AI214" i="15"/>
  <c r="AI213" i="15"/>
  <c r="AI212" i="15"/>
  <c r="AI211" i="15"/>
  <c r="AI210" i="15"/>
  <c r="AI209" i="15"/>
  <c r="AI208" i="15"/>
  <c r="AI207" i="15"/>
  <c r="AI206" i="15"/>
  <c r="AI205" i="15"/>
  <c r="AI204" i="15"/>
  <c r="AI203" i="15"/>
  <c r="AI202" i="15"/>
  <c r="AI201" i="15"/>
  <c r="AI200" i="15"/>
  <c r="AI199" i="15"/>
  <c r="AI198" i="15"/>
  <c r="AI197" i="15"/>
  <c r="AI196" i="15"/>
  <c r="AI195" i="15"/>
  <c r="AI194" i="15"/>
  <c r="AI193" i="15"/>
  <c r="AI192" i="15"/>
  <c r="AI191" i="15"/>
  <c r="AI190" i="15"/>
  <c r="AI189" i="15"/>
  <c r="AI188" i="15"/>
  <c r="AI187" i="15"/>
  <c r="AI186" i="15"/>
  <c r="AI185" i="15"/>
  <c r="AI184" i="15"/>
  <c r="AI183" i="15"/>
  <c r="AI182" i="15"/>
  <c r="AM215" i="15"/>
  <c r="AM214" i="15"/>
  <c r="AM213" i="15"/>
  <c r="AM212" i="15"/>
  <c r="AM211" i="15"/>
  <c r="AM210" i="15"/>
  <c r="AM209" i="15"/>
  <c r="AM208" i="15"/>
  <c r="AM207" i="15"/>
  <c r="AM206" i="15"/>
  <c r="AM205" i="15"/>
  <c r="AM204" i="15"/>
  <c r="AM203" i="15"/>
  <c r="AM202" i="15"/>
  <c r="AM201" i="15"/>
  <c r="AM200" i="15"/>
  <c r="AM199" i="15"/>
  <c r="AM198" i="15"/>
  <c r="AM197" i="15"/>
  <c r="AM196" i="15"/>
  <c r="AM195" i="15"/>
  <c r="AM194" i="15"/>
  <c r="AM193" i="15"/>
  <c r="AM192" i="15"/>
  <c r="AM191" i="15"/>
  <c r="AM190" i="15"/>
  <c r="AM189" i="15"/>
  <c r="AM188" i="15"/>
  <c r="AM187" i="15"/>
  <c r="AM186" i="15"/>
  <c r="AM185" i="15"/>
  <c r="AM184" i="15"/>
  <c r="AM183" i="15"/>
  <c r="AM182" i="15"/>
  <c r="AQ215" i="15"/>
  <c r="AQ214" i="15"/>
  <c r="AQ213" i="15"/>
  <c r="AQ212" i="15"/>
  <c r="AQ211" i="15"/>
  <c r="AQ210" i="15"/>
  <c r="AQ209" i="15"/>
  <c r="AQ208" i="15"/>
  <c r="AQ207" i="15"/>
  <c r="AQ206" i="15"/>
  <c r="AQ205" i="15"/>
  <c r="AQ204" i="15"/>
  <c r="AQ203" i="15"/>
  <c r="AQ202" i="15"/>
  <c r="AQ201" i="15"/>
  <c r="AQ200" i="15"/>
  <c r="AQ199" i="15"/>
  <c r="AQ198" i="15"/>
  <c r="AQ197" i="15"/>
  <c r="AQ196" i="15"/>
  <c r="AQ195" i="15"/>
  <c r="AQ194" i="15"/>
  <c r="AQ193" i="15"/>
  <c r="AQ192" i="15"/>
  <c r="AQ191" i="15"/>
  <c r="AQ190" i="15"/>
  <c r="AQ189" i="15"/>
  <c r="AQ188" i="15"/>
  <c r="AQ187" i="15"/>
  <c r="AQ186" i="15"/>
  <c r="AQ185" i="15"/>
  <c r="AQ184" i="15"/>
  <c r="AQ183" i="15"/>
  <c r="AQ182" i="15"/>
  <c r="AU215" i="15"/>
  <c r="AU214" i="15"/>
  <c r="AU213" i="15"/>
  <c r="AU212" i="15"/>
  <c r="AU211" i="15"/>
  <c r="AU210" i="15"/>
  <c r="AU209" i="15"/>
  <c r="AU208" i="15"/>
  <c r="AU207" i="15"/>
  <c r="AU206" i="15"/>
  <c r="AU205" i="15"/>
  <c r="AU204" i="15"/>
  <c r="AU203" i="15"/>
  <c r="AU202" i="15"/>
  <c r="AU201" i="15"/>
  <c r="AU200" i="15"/>
  <c r="AU199" i="15"/>
  <c r="AU198" i="15"/>
  <c r="AU197" i="15"/>
  <c r="AU196" i="15"/>
  <c r="AU195" i="15"/>
  <c r="AU194" i="15"/>
  <c r="AU193" i="15"/>
  <c r="AU192" i="15"/>
  <c r="AU191" i="15"/>
  <c r="AU190" i="15"/>
  <c r="AU189" i="15"/>
  <c r="AU188" i="15"/>
  <c r="AU187" i="15"/>
  <c r="AU186" i="15"/>
  <c r="AU185" i="15"/>
  <c r="AU184" i="15"/>
  <c r="AU183" i="15"/>
  <c r="AU182" i="15"/>
  <c r="AY215" i="15"/>
  <c r="AY214" i="15"/>
  <c r="AY213" i="15"/>
  <c r="AY212" i="15"/>
  <c r="AY211" i="15"/>
  <c r="AY210" i="15"/>
  <c r="AY209" i="15"/>
  <c r="AY208" i="15"/>
  <c r="AY207" i="15"/>
  <c r="AY206" i="15"/>
  <c r="AY205" i="15"/>
  <c r="AY204" i="15"/>
  <c r="AY203" i="15"/>
  <c r="AY202" i="15"/>
  <c r="AY201" i="15"/>
  <c r="AY200" i="15"/>
  <c r="AY199" i="15"/>
  <c r="AY198" i="15"/>
  <c r="AY197" i="15"/>
  <c r="AY196" i="15"/>
  <c r="AY195" i="15"/>
  <c r="AY194" i="15"/>
  <c r="AY193" i="15"/>
  <c r="AY192" i="15"/>
  <c r="AY191" i="15"/>
  <c r="AY190" i="15"/>
  <c r="AY189" i="15"/>
  <c r="AY188" i="15"/>
  <c r="AY187" i="15"/>
  <c r="AY186" i="15"/>
  <c r="AY185" i="15"/>
  <c r="AY184" i="15"/>
  <c r="AY183" i="15"/>
  <c r="AY182" i="15"/>
  <c r="P215" i="15"/>
  <c r="P214" i="15"/>
  <c r="P213" i="15"/>
  <c r="P212" i="15"/>
  <c r="P211" i="15"/>
  <c r="P210" i="15"/>
  <c r="P209" i="15"/>
  <c r="P208" i="15"/>
  <c r="P207" i="15"/>
  <c r="P206" i="15"/>
  <c r="P205" i="15"/>
  <c r="P204" i="15"/>
  <c r="P203" i="15"/>
  <c r="P202" i="15"/>
  <c r="P201" i="15"/>
  <c r="P200" i="15"/>
  <c r="P199" i="15"/>
  <c r="P198" i="15"/>
  <c r="P197" i="15"/>
  <c r="P196" i="15"/>
  <c r="P195" i="15"/>
  <c r="P194" i="15"/>
  <c r="P193" i="15"/>
  <c r="P192" i="15"/>
  <c r="P191" i="15"/>
  <c r="P190" i="15"/>
  <c r="P189" i="15"/>
  <c r="P188" i="15"/>
  <c r="P187" i="15"/>
  <c r="P186" i="15"/>
  <c r="P185" i="15"/>
  <c r="P184" i="15"/>
  <c r="P183" i="15"/>
  <c r="P182" i="15"/>
  <c r="T215" i="15"/>
  <c r="T214" i="15"/>
  <c r="T213" i="15"/>
  <c r="T212" i="15"/>
  <c r="T211" i="15"/>
  <c r="T210" i="15"/>
  <c r="T209" i="15"/>
  <c r="T208" i="15"/>
  <c r="T207" i="15"/>
  <c r="T206" i="15"/>
  <c r="T205" i="15"/>
  <c r="T204" i="15"/>
  <c r="T203" i="15"/>
  <c r="T202" i="15"/>
  <c r="T201" i="15"/>
  <c r="T200" i="15"/>
  <c r="T199" i="15"/>
  <c r="T198" i="15"/>
  <c r="T197" i="15"/>
  <c r="T196" i="15"/>
  <c r="T195" i="15"/>
  <c r="T194" i="15"/>
  <c r="T193" i="15"/>
  <c r="T192" i="15"/>
  <c r="T191" i="15"/>
  <c r="T190" i="15"/>
  <c r="T189" i="15"/>
  <c r="T188" i="15"/>
  <c r="T187" i="15"/>
  <c r="T186" i="15"/>
  <c r="T185" i="15"/>
  <c r="T184" i="15"/>
  <c r="T183" i="15"/>
  <c r="T182" i="15"/>
  <c r="X215" i="15"/>
  <c r="X214" i="15"/>
  <c r="X213" i="15"/>
  <c r="X212" i="15"/>
  <c r="X211" i="15"/>
  <c r="X210" i="15"/>
  <c r="X209" i="15"/>
  <c r="X208" i="15"/>
  <c r="X207" i="15"/>
  <c r="X206" i="15"/>
  <c r="X205" i="15"/>
  <c r="X204" i="15"/>
  <c r="X203" i="15"/>
  <c r="X202" i="15"/>
  <c r="X201" i="15"/>
  <c r="X200" i="15"/>
  <c r="X199" i="15"/>
  <c r="X198" i="15"/>
  <c r="X197" i="15"/>
  <c r="X196" i="15"/>
  <c r="X195" i="15"/>
  <c r="X194" i="15"/>
  <c r="X193" i="15"/>
  <c r="X192" i="15"/>
  <c r="X191" i="15"/>
  <c r="X190" i="15"/>
  <c r="X189" i="15"/>
  <c r="X188" i="15"/>
  <c r="X187" i="15"/>
  <c r="X186" i="15"/>
  <c r="X185" i="15"/>
  <c r="X184" i="15"/>
  <c r="X183" i="15"/>
  <c r="X182" i="15"/>
  <c r="AB215" i="15"/>
  <c r="AB214" i="15"/>
  <c r="AB213" i="15"/>
  <c r="AB212" i="15"/>
  <c r="AB211" i="15"/>
  <c r="AB210" i="15"/>
  <c r="AB209" i="15"/>
  <c r="AB208" i="15"/>
  <c r="AB207" i="15"/>
  <c r="AB206" i="15"/>
  <c r="AB205" i="15"/>
  <c r="AB204" i="15"/>
  <c r="AB203" i="15"/>
  <c r="AB202" i="15"/>
  <c r="AB201" i="15"/>
  <c r="AB200" i="15"/>
  <c r="AB199" i="15"/>
  <c r="AB198" i="15"/>
  <c r="AB197" i="15"/>
  <c r="AB196" i="15"/>
  <c r="AB195" i="15"/>
  <c r="AB194" i="15"/>
  <c r="AB193" i="15"/>
  <c r="AB192" i="15"/>
  <c r="AB191" i="15"/>
  <c r="AB190" i="15"/>
  <c r="AB189" i="15"/>
  <c r="AB188" i="15"/>
  <c r="AB187" i="15"/>
  <c r="AB186" i="15"/>
  <c r="AB185" i="15"/>
  <c r="AB184" i="15"/>
  <c r="AB183" i="15"/>
  <c r="AB182" i="15"/>
  <c r="AF215" i="15"/>
  <c r="AF214" i="15"/>
  <c r="AF213" i="15"/>
  <c r="AF212" i="15"/>
  <c r="AF211" i="15"/>
  <c r="AF210" i="15"/>
  <c r="AF209" i="15"/>
  <c r="AF208" i="15"/>
  <c r="AF207" i="15"/>
  <c r="AF206" i="15"/>
  <c r="AF205" i="15"/>
  <c r="AF204" i="15"/>
  <c r="AF203" i="15"/>
  <c r="AF202" i="15"/>
  <c r="AF201" i="15"/>
  <c r="AF200" i="15"/>
  <c r="AF199" i="15"/>
  <c r="AF198" i="15"/>
  <c r="AF197" i="15"/>
  <c r="AF196" i="15"/>
  <c r="AF195" i="15"/>
  <c r="AF194" i="15"/>
  <c r="AF193" i="15"/>
  <c r="AF192" i="15"/>
  <c r="AF191" i="15"/>
  <c r="AF190" i="15"/>
  <c r="AF189" i="15"/>
  <c r="AF188" i="15"/>
  <c r="AF187" i="15"/>
  <c r="AF186" i="15"/>
  <c r="AF185" i="15"/>
  <c r="AF184" i="15"/>
  <c r="AF183" i="15"/>
  <c r="AF182" i="15"/>
  <c r="AJ215" i="15"/>
  <c r="AJ214" i="15"/>
  <c r="AJ213" i="15"/>
  <c r="AJ212" i="15"/>
  <c r="AJ211" i="15"/>
  <c r="AJ210" i="15"/>
  <c r="AJ209" i="15"/>
  <c r="AJ208" i="15"/>
  <c r="AJ207" i="15"/>
  <c r="AJ206" i="15"/>
  <c r="AJ205" i="15"/>
  <c r="AJ204" i="15"/>
  <c r="AJ203" i="15"/>
  <c r="AJ202" i="15"/>
  <c r="AJ201" i="15"/>
  <c r="AJ200" i="15"/>
  <c r="AJ199" i="15"/>
  <c r="AJ198" i="15"/>
  <c r="AJ197" i="15"/>
  <c r="AJ196" i="15"/>
  <c r="AJ195" i="15"/>
  <c r="AJ194" i="15"/>
  <c r="AJ193" i="15"/>
  <c r="AJ192" i="15"/>
  <c r="AJ191" i="15"/>
  <c r="AJ190" i="15"/>
  <c r="AJ189" i="15"/>
  <c r="AJ188" i="15"/>
  <c r="AJ187" i="15"/>
  <c r="AJ186" i="15"/>
  <c r="AJ185" i="15"/>
  <c r="AJ184" i="15"/>
  <c r="AJ183" i="15"/>
  <c r="AJ182" i="15"/>
  <c r="AN215" i="15"/>
  <c r="AN214" i="15"/>
  <c r="AN213" i="15"/>
  <c r="AN212" i="15"/>
  <c r="AN211" i="15"/>
  <c r="AN210" i="15"/>
  <c r="AN209" i="15"/>
  <c r="AN208" i="15"/>
  <c r="AN207" i="15"/>
  <c r="AN206" i="15"/>
  <c r="AN205" i="15"/>
  <c r="AN204" i="15"/>
  <c r="AN203" i="15"/>
  <c r="AN202" i="15"/>
  <c r="AN201" i="15"/>
  <c r="AN200" i="15"/>
  <c r="AN199" i="15"/>
  <c r="AN198" i="15"/>
  <c r="AN197" i="15"/>
  <c r="AN196" i="15"/>
  <c r="AN195" i="15"/>
  <c r="AN194" i="15"/>
  <c r="AN193" i="15"/>
  <c r="AN192" i="15"/>
  <c r="AN191" i="15"/>
  <c r="AN190" i="15"/>
  <c r="AN189" i="15"/>
  <c r="AN188" i="15"/>
  <c r="AN187" i="15"/>
  <c r="AN186" i="15"/>
  <c r="AN185" i="15"/>
  <c r="AN184" i="15"/>
  <c r="AN183" i="15"/>
  <c r="AN182" i="15"/>
  <c r="AR215" i="15"/>
  <c r="AR214" i="15"/>
  <c r="AR213" i="15"/>
  <c r="AR212" i="15"/>
  <c r="AR211" i="15"/>
  <c r="AR210" i="15"/>
  <c r="AR209" i="15"/>
  <c r="AR208" i="15"/>
  <c r="AR207" i="15"/>
  <c r="AR206" i="15"/>
  <c r="AR205" i="15"/>
  <c r="AR204" i="15"/>
  <c r="AR203" i="15"/>
  <c r="AR202" i="15"/>
  <c r="AR201" i="15"/>
  <c r="AR200" i="15"/>
  <c r="AR199" i="15"/>
  <c r="AR198" i="15"/>
  <c r="AR197" i="15"/>
  <c r="AR196" i="15"/>
  <c r="AR195" i="15"/>
  <c r="AR194" i="15"/>
  <c r="AR193" i="15"/>
  <c r="AR192" i="15"/>
  <c r="AR191" i="15"/>
  <c r="AR190" i="15"/>
  <c r="AR189" i="15"/>
  <c r="AR188" i="15"/>
  <c r="AR187" i="15"/>
  <c r="AR186" i="15"/>
  <c r="AR185" i="15"/>
  <c r="AR184" i="15"/>
  <c r="AR183" i="15"/>
  <c r="AR182" i="15"/>
  <c r="AV215" i="15"/>
  <c r="AV214" i="15"/>
  <c r="AV213" i="15"/>
  <c r="AV212" i="15"/>
  <c r="AV211" i="15"/>
  <c r="AV210" i="15"/>
  <c r="AV209" i="15"/>
  <c r="AV208" i="15"/>
  <c r="AV207" i="15"/>
  <c r="AV206" i="15"/>
  <c r="AV205" i="15"/>
  <c r="AV204" i="15"/>
  <c r="AV203" i="15"/>
  <c r="AV202" i="15"/>
  <c r="AV201" i="15"/>
  <c r="AV200" i="15"/>
  <c r="AV199" i="15"/>
  <c r="AV198" i="15"/>
  <c r="AV197" i="15"/>
  <c r="AV196" i="15"/>
  <c r="AV195" i="15"/>
  <c r="AV194" i="15"/>
  <c r="AV193" i="15"/>
  <c r="AV192" i="15"/>
  <c r="AV191" i="15"/>
  <c r="AV190" i="15"/>
  <c r="AV189" i="15"/>
  <c r="AV188" i="15"/>
  <c r="AV187" i="15"/>
  <c r="AV186" i="15"/>
  <c r="AV185" i="15"/>
  <c r="AV184" i="15"/>
  <c r="AV183" i="15"/>
  <c r="AV182" i="15"/>
  <c r="AZ215" i="15"/>
  <c r="AZ214" i="15"/>
  <c r="AZ213" i="15"/>
  <c r="AZ212" i="15"/>
  <c r="AZ211" i="15"/>
  <c r="AZ210" i="15"/>
  <c r="AZ209" i="15"/>
  <c r="AZ208" i="15"/>
  <c r="AZ207" i="15"/>
  <c r="AZ206" i="15"/>
  <c r="AZ205" i="15"/>
  <c r="AZ204" i="15"/>
  <c r="AZ203" i="15"/>
  <c r="AZ202" i="15"/>
  <c r="AZ201" i="15"/>
  <c r="AZ200" i="15"/>
  <c r="AZ199" i="15"/>
  <c r="AZ198" i="15"/>
  <c r="AZ197" i="15"/>
  <c r="AZ196" i="15"/>
  <c r="AZ195" i="15"/>
  <c r="AZ194" i="15"/>
  <c r="AZ193" i="15"/>
  <c r="AZ192" i="15"/>
  <c r="AZ191" i="15"/>
  <c r="AZ190" i="15"/>
  <c r="AZ189" i="15"/>
  <c r="AZ188" i="15"/>
  <c r="AZ187" i="15"/>
  <c r="AZ186" i="15"/>
  <c r="AZ185" i="15"/>
  <c r="AZ184" i="15"/>
  <c r="AZ183" i="15"/>
  <c r="AZ182" i="15"/>
  <c r="J56" i="15"/>
  <c r="AY68" i="15"/>
  <c r="AW68" i="15"/>
  <c r="AU68" i="15"/>
  <c r="AS68" i="15"/>
  <c r="AQ68" i="15"/>
  <c r="AO68" i="15"/>
  <c r="AM68" i="15"/>
  <c r="AK68" i="15"/>
  <c r="AI68" i="15"/>
  <c r="AG68" i="15"/>
  <c r="AE68" i="15"/>
  <c r="AC68" i="15"/>
  <c r="AA68" i="15"/>
  <c r="Y68" i="15"/>
  <c r="W68" i="15"/>
  <c r="U68" i="15"/>
  <c r="S68" i="15"/>
  <c r="Q68" i="15"/>
  <c r="O68" i="15"/>
  <c r="M68" i="15"/>
  <c r="AZ68" i="15"/>
  <c r="AX68" i="15"/>
  <c r="AV68" i="15"/>
  <c r="AT68" i="15"/>
  <c r="AR68" i="15"/>
  <c r="AP68" i="15"/>
  <c r="AN68" i="15"/>
  <c r="AL68" i="15"/>
  <c r="AJ68" i="15"/>
  <c r="AH68" i="15"/>
  <c r="AF68" i="15"/>
  <c r="AD68" i="15"/>
  <c r="AB68" i="15"/>
  <c r="Z68" i="15"/>
  <c r="X68" i="15"/>
  <c r="V68" i="15"/>
  <c r="T68" i="15"/>
  <c r="R68" i="15"/>
  <c r="P68" i="15"/>
  <c r="N68" i="15"/>
  <c r="AY62" i="15"/>
  <c r="AW62" i="15"/>
  <c r="AU62" i="15"/>
  <c r="AS62" i="15"/>
  <c r="AQ62" i="15"/>
  <c r="AO62" i="15"/>
  <c r="AM62" i="15"/>
  <c r="AK62" i="15"/>
  <c r="AI62" i="15"/>
  <c r="AG62" i="15"/>
  <c r="AE62" i="15"/>
  <c r="AC62" i="15"/>
  <c r="AA62" i="15"/>
  <c r="Y62" i="15"/>
  <c r="W62" i="15"/>
  <c r="U62" i="15"/>
  <c r="S62" i="15"/>
  <c r="Q62" i="15"/>
  <c r="O62" i="15"/>
  <c r="M62" i="15"/>
  <c r="AZ62" i="15"/>
  <c r="AX62" i="15"/>
  <c r="AV62" i="15"/>
  <c r="AT62" i="15"/>
  <c r="AR62" i="15"/>
  <c r="AP62" i="15"/>
  <c r="AN62" i="15"/>
  <c r="AL62" i="15"/>
  <c r="AJ62" i="15"/>
  <c r="AH62" i="15"/>
  <c r="AF62" i="15"/>
  <c r="AD62" i="15"/>
  <c r="AB62" i="15"/>
  <c r="Z62" i="15"/>
  <c r="X62" i="15"/>
  <c r="V62" i="15"/>
  <c r="T62" i="15"/>
  <c r="R62" i="15"/>
  <c r="P62" i="15"/>
  <c r="N62" i="15"/>
  <c r="M326" i="15"/>
  <c r="M325" i="15"/>
  <c r="M324" i="15"/>
  <c r="M322" i="15"/>
  <c r="M323" i="15"/>
  <c r="M321" i="15"/>
  <c r="M320" i="15"/>
  <c r="M319" i="15"/>
  <c r="M318" i="15"/>
  <c r="M317" i="15"/>
  <c r="M316" i="15"/>
  <c r="M315" i="15"/>
  <c r="M314" i="15"/>
  <c r="M313" i="15"/>
  <c r="M312" i="15"/>
  <c r="M311" i="15"/>
  <c r="M310" i="15"/>
  <c r="M309" i="15"/>
  <c r="M308" i="15"/>
  <c r="M307" i="15"/>
  <c r="M306" i="15"/>
  <c r="M305" i="15"/>
  <c r="M304" i="15"/>
  <c r="M303" i="15"/>
  <c r="M302" i="15"/>
  <c r="M301" i="15"/>
  <c r="M300" i="15"/>
  <c r="M299" i="15"/>
  <c r="M298" i="15"/>
  <c r="M297" i="15"/>
  <c r="M296" i="15"/>
  <c r="M295" i="15"/>
  <c r="M294" i="15"/>
  <c r="M293" i="15"/>
  <c r="J67" i="15"/>
  <c r="Q326" i="15"/>
  <c r="Q325" i="15"/>
  <c r="Q324" i="15"/>
  <c r="Q323" i="15"/>
  <c r="Q322" i="15"/>
  <c r="Q321" i="15"/>
  <c r="Q320" i="15"/>
  <c r="Q319" i="15"/>
  <c r="Q318" i="15"/>
  <c r="Q317" i="15"/>
  <c r="Q316" i="15"/>
  <c r="Q315" i="15"/>
  <c r="Q314" i="15"/>
  <c r="Q313" i="15"/>
  <c r="Q312" i="15"/>
  <c r="Q311" i="15"/>
  <c r="Q310" i="15"/>
  <c r="Q309" i="15"/>
  <c r="Q308" i="15"/>
  <c r="Q307" i="15"/>
  <c r="Q306" i="15"/>
  <c r="Q305" i="15"/>
  <c r="Q304" i="15"/>
  <c r="Q303" i="15"/>
  <c r="Q302" i="15"/>
  <c r="Q301" i="15"/>
  <c r="Q300" i="15"/>
  <c r="Q299" i="15"/>
  <c r="Q298" i="15"/>
  <c r="Q297" i="15"/>
  <c r="Q296" i="15"/>
  <c r="Q295" i="15"/>
  <c r="Q294" i="15"/>
  <c r="Q293" i="15"/>
  <c r="U326" i="15"/>
  <c r="U325" i="15"/>
  <c r="U324" i="15"/>
  <c r="U323" i="15"/>
  <c r="U322" i="15"/>
  <c r="U321" i="15"/>
  <c r="U320" i="15"/>
  <c r="U319" i="15"/>
  <c r="U318" i="15"/>
  <c r="U317" i="15"/>
  <c r="U316" i="15"/>
  <c r="U315" i="15"/>
  <c r="U314" i="15"/>
  <c r="U313" i="15"/>
  <c r="U312" i="15"/>
  <c r="U311" i="15"/>
  <c r="U310" i="15"/>
  <c r="U309" i="15"/>
  <c r="U308" i="15"/>
  <c r="U307" i="15"/>
  <c r="U306" i="15"/>
  <c r="U305" i="15"/>
  <c r="U304" i="15"/>
  <c r="U303" i="15"/>
  <c r="U302" i="15"/>
  <c r="U301" i="15"/>
  <c r="U300" i="15"/>
  <c r="U299" i="15"/>
  <c r="U298" i="15"/>
  <c r="U297" i="15"/>
  <c r="U296" i="15"/>
  <c r="U295" i="15"/>
  <c r="U294" i="15"/>
  <c r="U293" i="15"/>
  <c r="Y326" i="15"/>
  <c r="Y325" i="15"/>
  <c r="Y324" i="15"/>
  <c r="Y323" i="15"/>
  <c r="Y322" i="15"/>
  <c r="Y321" i="15"/>
  <c r="Y320" i="15"/>
  <c r="Y319" i="15"/>
  <c r="Y318" i="15"/>
  <c r="Y317" i="15"/>
  <c r="Y316" i="15"/>
  <c r="Y315" i="15"/>
  <c r="Y314" i="15"/>
  <c r="Y313" i="15"/>
  <c r="Y312" i="15"/>
  <c r="Y311" i="15"/>
  <c r="Y310" i="15"/>
  <c r="Y309" i="15"/>
  <c r="Y308" i="15"/>
  <c r="Y307" i="15"/>
  <c r="Y306" i="15"/>
  <c r="Y305" i="15"/>
  <c r="Y304" i="15"/>
  <c r="Y303" i="15"/>
  <c r="Y302" i="15"/>
  <c r="Y301" i="15"/>
  <c r="Y300" i="15"/>
  <c r="Y299" i="15"/>
  <c r="Y298" i="15"/>
  <c r="Y297" i="15"/>
  <c r="Y296" i="15"/>
  <c r="Y295" i="15"/>
  <c r="Y294" i="15"/>
  <c r="Y293" i="15"/>
  <c r="AC326" i="15"/>
  <c r="AC325" i="15"/>
  <c r="AC324" i="15"/>
  <c r="AC323" i="15"/>
  <c r="AC322" i="15"/>
  <c r="AC321" i="15"/>
  <c r="AC320" i="15"/>
  <c r="AC319" i="15"/>
  <c r="AC318" i="15"/>
  <c r="AC317" i="15"/>
  <c r="AC316" i="15"/>
  <c r="AC315" i="15"/>
  <c r="AC314" i="15"/>
  <c r="AC313" i="15"/>
  <c r="AC312" i="15"/>
  <c r="AC311" i="15"/>
  <c r="AC310" i="15"/>
  <c r="AC309" i="15"/>
  <c r="AC308" i="15"/>
  <c r="AC307" i="15"/>
  <c r="AC306" i="15"/>
  <c r="AC305" i="15"/>
  <c r="AC304" i="15"/>
  <c r="AC303" i="15"/>
  <c r="AC302" i="15"/>
  <c r="AC301" i="15"/>
  <c r="AC300" i="15"/>
  <c r="AC299" i="15"/>
  <c r="AC298" i="15"/>
  <c r="AC297" i="15"/>
  <c r="AC296" i="15"/>
  <c r="AC295" i="15"/>
  <c r="AC294" i="15"/>
  <c r="AC293" i="15"/>
  <c r="AG326" i="15"/>
  <c r="AG325" i="15"/>
  <c r="AG324" i="15"/>
  <c r="AG323" i="15"/>
  <c r="AG322" i="15"/>
  <c r="AG321" i="15"/>
  <c r="AG320" i="15"/>
  <c r="AG319" i="15"/>
  <c r="AG318" i="15"/>
  <c r="AG317" i="15"/>
  <c r="AG316" i="15"/>
  <c r="AG315" i="15"/>
  <c r="AG314" i="15"/>
  <c r="AG313" i="15"/>
  <c r="AG312" i="15"/>
  <c r="AG311" i="15"/>
  <c r="AG310" i="15"/>
  <c r="AG309" i="15"/>
  <c r="AG308" i="15"/>
  <c r="AG307" i="15"/>
  <c r="AG306" i="15"/>
  <c r="AG305" i="15"/>
  <c r="AG304" i="15"/>
  <c r="AG303" i="15"/>
  <c r="AG302" i="15"/>
  <c r="AG301" i="15"/>
  <c r="AG300" i="15"/>
  <c r="AG299" i="15"/>
  <c r="AG298" i="15"/>
  <c r="AG297" i="15"/>
  <c r="AG296" i="15"/>
  <c r="AG295" i="15"/>
  <c r="AG294" i="15"/>
  <c r="AG293" i="15"/>
  <c r="AK326" i="15"/>
  <c r="AK325" i="15"/>
  <c r="AK324" i="15"/>
  <c r="AK323" i="15"/>
  <c r="AK322" i="15"/>
  <c r="AK321" i="15"/>
  <c r="AK320" i="15"/>
  <c r="AK319" i="15"/>
  <c r="AK318" i="15"/>
  <c r="AK317" i="15"/>
  <c r="AK316" i="15"/>
  <c r="AK315" i="15"/>
  <c r="AK314" i="15"/>
  <c r="AK313" i="15"/>
  <c r="AK312" i="15"/>
  <c r="AK311" i="15"/>
  <c r="AK310" i="15"/>
  <c r="AK309" i="15"/>
  <c r="AK308" i="15"/>
  <c r="AK307" i="15"/>
  <c r="AK306" i="15"/>
  <c r="AK305" i="15"/>
  <c r="AK304" i="15"/>
  <c r="AK303" i="15"/>
  <c r="AK302" i="15"/>
  <c r="AK301" i="15"/>
  <c r="AK300" i="15"/>
  <c r="AK299" i="15"/>
  <c r="AK298" i="15"/>
  <c r="AK297" i="15"/>
  <c r="AK296" i="15"/>
  <c r="AK295" i="15"/>
  <c r="AK294" i="15"/>
  <c r="AK293" i="15"/>
  <c r="AO326" i="15"/>
  <c r="AO325" i="15"/>
  <c r="AO324" i="15"/>
  <c r="AO323" i="15"/>
  <c r="AO322" i="15"/>
  <c r="AO321" i="15"/>
  <c r="AO320" i="15"/>
  <c r="AO319" i="15"/>
  <c r="AO318" i="15"/>
  <c r="AO317" i="15"/>
  <c r="AO316" i="15"/>
  <c r="AO315" i="15"/>
  <c r="AO314" i="15"/>
  <c r="AO313" i="15"/>
  <c r="AO312" i="15"/>
  <c r="AO311" i="15"/>
  <c r="AO310" i="15"/>
  <c r="AO309" i="15"/>
  <c r="AO308" i="15"/>
  <c r="AO307" i="15"/>
  <c r="AO306" i="15"/>
  <c r="AO305" i="15"/>
  <c r="AO304" i="15"/>
  <c r="AO303" i="15"/>
  <c r="AO302" i="15"/>
  <c r="AO301" i="15"/>
  <c r="AO300" i="15"/>
  <c r="AO299" i="15"/>
  <c r="AO298" i="15"/>
  <c r="AO297" i="15"/>
  <c r="AO296" i="15"/>
  <c r="AO295" i="15"/>
  <c r="AO294" i="15"/>
  <c r="AO293" i="15"/>
  <c r="AS326" i="15"/>
  <c r="AS325" i="15"/>
  <c r="AS324" i="15"/>
  <c r="AS323" i="15"/>
  <c r="AS322" i="15"/>
  <c r="AS321" i="15"/>
  <c r="AS320" i="15"/>
  <c r="AS319" i="15"/>
  <c r="AS318" i="15"/>
  <c r="AS317" i="15"/>
  <c r="AS316" i="15"/>
  <c r="AS315" i="15"/>
  <c r="AS314" i="15"/>
  <c r="AS313" i="15"/>
  <c r="AS312" i="15"/>
  <c r="AS311" i="15"/>
  <c r="AS310" i="15"/>
  <c r="AS309" i="15"/>
  <c r="AS308" i="15"/>
  <c r="AS307" i="15"/>
  <c r="AS306" i="15"/>
  <c r="AS305" i="15"/>
  <c r="AS304" i="15"/>
  <c r="AS303" i="15"/>
  <c r="AS302" i="15"/>
  <c r="AS301" i="15"/>
  <c r="AS300" i="15"/>
  <c r="AS299" i="15"/>
  <c r="AS298" i="15"/>
  <c r="AS297" i="15"/>
  <c r="AS296" i="15"/>
  <c r="AS295" i="15"/>
  <c r="AS294" i="15"/>
  <c r="AS293" i="15"/>
  <c r="AW326" i="15"/>
  <c r="AW325" i="15"/>
  <c r="AW324" i="15"/>
  <c r="AW323" i="15"/>
  <c r="AW322" i="15"/>
  <c r="AW321" i="15"/>
  <c r="AW320" i="15"/>
  <c r="AW319" i="15"/>
  <c r="AW318" i="15"/>
  <c r="AW317" i="15"/>
  <c r="AW316" i="15"/>
  <c r="AW315" i="15"/>
  <c r="AW314" i="15"/>
  <c r="AW313" i="15"/>
  <c r="AW312" i="15"/>
  <c r="AW311" i="15"/>
  <c r="AW310" i="15"/>
  <c r="AW309" i="15"/>
  <c r="AW308" i="15"/>
  <c r="AW307" i="15"/>
  <c r="AW306" i="15"/>
  <c r="AW305" i="15"/>
  <c r="AW304" i="15"/>
  <c r="AW303" i="15"/>
  <c r="AW302" i="15"/>
  <c r="AW301" i="15"/>
  <c r="AW300" i="15"/>
  <c r="AW299" i="15"/>
  <c r="AW298" i="15"/>
  <c r="AW297" i="15"/>
  <c r="AW296" i="15"/>
  <c r="AW295" i="15"/>
  <c r="AW294" i="15"/>
  <c r="AW293" i="15"/>
  <c r="N326" i="15"/>
  <c r="N325" i="15"/>
  <c r="N324" i="15"/>
  <c r="N323" i="15"/>
  <c r="N322" i="15"/>
  <c r="N321" i="15"/>
  <c r="N320" i="15"/>
  <c r="N319" i="15"/>
  <c r="N318" i="15"/>
  <c r="N317" i="15"/>
  <c r="N316" i="15"/>
  <c r="N315" i="15"/>
  <c r="N314" i="15"/>
  <c r="N313" i="15"/>
  <c r="N312" i="15"/>
  <c r="N311" i="15"/>
  <c r="N310" i="15"/>
  <c r="N309" i="15"/>
  <c r="N308" i="15"/>
  <c r="N307" i="15"/>
  <c r="N306" i="15"/>
  <c r="N305" i="15"/>
  <c r="N304" i="15"/>
  <c r="N303" i="15"/>
  <c r="N302" i="15"/>
  <c r="N301" i="15"/>
  <c r="N300" i="15"/>
  <c r="N299" i="15"/>
  <c r="N298" i="15"/>
  <c r="N297" i="15"/>
  <c r="N296" i="15"/>
  <c r="N295" i="15"/>
  <c r="N294" i="15"/>
  <c r="N293" i="15"/>
  <c r="R326" i="15"/>
  <c r="R325" i="15"/>
  <c r="R324" i="15"/>
  <c r="R323" i="15"/>
  <c r="R322" i="15"/>
  <c r="R321" i="15"/>
  <c r="R320" i="15"/>
  <c r="R319" i="15"/>
  <c r="R318" i="15"/>
  <c r="R317" i="15"/>
  <c r="R316" i="15"/>
  <c r="R315" i="15"/>
  <c r="R314" i="15"/>
  <c r="R313" i="15"/>
  <c r="R312" i="15"/>
  <c r="R311" i="15"/>
  <c r="R310" i="15"/>
  <c r="R309" i="15"/>
  <c r="R308" i="15"/>
  <c r="R307" i="15"/>
  <c r="R306" i="15"/>
  <c r="R305" i="15"/>
  <c r="R304" i="15"/>
  <c r="R303" i="15"/>
  <c r="R302" i="15"/>
  <c r="R301" i="15"/>
  <c r="R300" i="15"/>
  <c r="R299" i="15"/>
  <c r="R298" i="15"/>
  <c r="R297" i="15"/>
  <c r="R296" i="15"/>
  <c r="R295" i="15"/>
  <c r="R294" i="15"/>
  <c r="R293" i="15"/>
  <c r="V326" i="15"/>
  <c r="V325" i="15"/>
  <c r="V324" i="15"/>
  <c r="V323" i="15"/>
  <c r="V322" i="15"/>
  <c r="V321" i="15"/>
  <c r="V320" i="15"/>
  <c r="V319" i="15"/>
  <c r="V318" i="15"/>
  <c r="V317" i="15"/>
  <c r="V316" i="15"/>
  <c r="V315" i="15"/>
  <c r="V314" i="15"/>
  <c r="V313" i="15"/>
  <c r="V312" i="15"/>
  <c r="V311" i="15"/>
  <c r="V310" i="15"/>
  <c r="V309" i="15"/>
  <c r="V308" i="15"/>
  <c r="V307" i="15"/>
  <c r="V306" i="15"/>
  <c r="V305" i="15"/>
  <c r="V304" i="15"/>
  <c r="V303" i="15"/>
  <c r="V302" i="15"/>
  <c r="V301" i="15"/>
  <c r="V300" i="15"/>
  <c r="V299" i="15"/>
  <c r="V298" i="15"/>
  <c r="V297" i="15"/>
  <c r="V296" i="15"/>
  <c r="V295" i="15"/>
  <c r="V294" i="15"/>
  <c r="V293" i="15"/>
  <c r="Z326" i="15"/>
  <c r="Z325" i="15"/>
  <c r="Z324" i="15"/>
  <c r="Z323" i="15"/>
  <c r="Z322" i="15"/>
  <c r="Z321" i="15"/>
  <c r="Z320" i="15"/>
  <c r="Z319" i="15"/>
  <c r="Z318" i="15"/>
  <c r="Z317" i="15"/>
  <c r="Z316" i="15"/>
  <c r="Z315" i="15"/>
  <c r="Z314" i="15"/>
  <c r="Z313" i="15"/>
  <c r="Z312" i="15"/>
  <c r="Z311" i="15"/>
  <c r="Z310" i="15"/>
  <c r="Z309" i="15"/>
  <c r="Z308" i="15"/>
  <c r="Z307" i="15"/>
  <c r="Z306" i="15"/>
  <c r="Z305" i="15"/>
  <c r="Z304" i="15"/>
  <c r="Z303" i="15"/>
  <c r="Z302" i="15"/>
  <c r="Z301" i="15"/>
  <c r="Z300" i="15"/>
  <c r="Z299" i="15"/>
  <c r="Z298" i="15"/>
  <c r="Z297" i="15"/>
  <c r="Z296" i="15"/>
  <c r="Z295" i="15"/>
  <c r="Z294" i="15"/>
  <c r="Z293" i="15"/>
  <c r="AD326" i="15"/>
  <c r="AD325" i="15"/>
  <c r="AD324" i="15"/>
  <c r="AD323" i="15"/>
  <c r="AD322" i="15"/>
  <c r="AD321" i="15"/>
  <c r="AD320" i="15"/>
  <c r="AD319" i="15"/>
  <c r="AD318" i="15"/>
  <c r="AD317" i="15"/>
  <c r="AD316" i="15"/>
  <c r="AD315" i="15"/>
  <c r="AD314" i="15"/>
  <c r="AD313" i="15"/>
  <c r="AD312" i="15"/>
  <c r="AD311" i="15"/>
  <c r="AD310" i="15"/>
  <c r="AD309" i="15"/>
  <c r="AD308" i="15"/>
  <c r="AD307" i="15"/>
  <c r="AD306" i="15"/>
  <c r="AD305" i="15"/>
  <c r="AD304" i="15"/>
  <c r="AD303" i="15"/>
  <c r="AD302" i="15"/>
  <c r="AD301" i="15"/>
  <c r="AD300" i="15"/>
  <c r="AD299" i="15"/>
  <c r="AD298" i="15"/>
  <c r="AD297" i="15"/>
  <c r="AD296" i="15"/>
  <c r="AD295" i="15"/>
  <c r="AD294" i="15"/>
  <c r="AD293" i="15"/>
  <c r="AH326" i="15"/>
  <c r="AH325" i="15"/>
  <c r="AH324" i="15"/>
  <c r="AH323" i="15"/>
  <c r="AH322" i="15"/>
  <c r="AH321" i="15"/>
  <c r="AH320" i="15"/>
  <c r="AH319" i="15"/>
  <c r="AH318" i="15"/>
  <c r="AH317" i="15"/>
  <c r="AH316" i="15"/>
  <c r="AH315" i="15"/>
  <c r="AH314" i="15"/>
  <c r="AH313" i="15"/>
  <c r="AH312" i="15"/>
  <c r="AH311" i="15"/>
  <c r="AH310" i="15"/>
  <c r="AH309" i="15"/>
  <c r="AH308" i="15"/>
  <c r="AH307" i="15"/>
  <c r="AH306" i="15"/>
  <c r="AH305" i="15"/>
  <c r="AH304" i="15"/>
  <c r="AH303" i="15"/>
  <c r="AH302" i="15"/>
  <c r="AH301" i="15"/>
  <c r="AH300" i="15"/>
  <c r="AH299" i="15"/>
  <c r="AH298" i="15"/>
  <c r="AH297" i="15"/>
  <c r="AH296" i="15"/>
  <c r="AH295" i="15"/>
  <c r="AH294" i="15"/>
  <c r="AH293" i="15"/>
  <c r="AL326" i="15"/>
  <c r="AL325" i="15"/>
  <c r="AL324" i="15"/>
  <c r="AL323" i="15"/>
  <c r="AL322" i="15"/>
  <c r="AL321" i="15"/>
  <c r="AL320" i="15"/>
  <c r="AL319" i="15"/>
  <c r="AL318" i="15"/>
  <c r="AL317" i="15"/>
  <c r="AL316" i="15"/>
  <c r="AL315" i="15"/>
  <c r="AL314" i="15"/>
  <c r="AL313" i="15"/>
  <c r="AL312" i="15"/>
  <c r="AL311" i="15"/>
  <c r="AL310" i="15"/>
  <c r="AL309" i="15"/>
  <c r="AL308" i="15"/>
  <c r="AL307" i="15"/>
  <c r="AL306" i="15"/>
  <c r="AL305" i="15"/>
  <c r="AL304" i="15"/>
  <c r="AL303" i="15"/>
  <c r="AL302" i="15"/>
  <c r="AL301" i="15"/>
  <c r="AL300" i="15"/>
  <c r="AL299" i="15"/>
  <c r="AL298" i="15"/>
  <c r="AL297" i="15"/>
  <c r="AL296" i="15"/>
  <c r="AL295" i="15"/>
  <c r="AL294" i="15"/>
  <c r="AL293" i="15"/>
  <c r="AP326" i="15"/>
  <c r="AP325" i="15"/>
  <c r="AP324" i="15"/>
  <c r="AP323" i="15"/>
  <c r="AP322" i="15"/>
  <c r="AP321" i="15"/>
  <c r="AP320" i="15"/>
  <c r="AP319" i="15"/>
  <c r="AP318" i="15"/>
  <c r="AP317" i="15"/>
  <c r="AP316" i="15"/>
  <c r="AP315" i="15"/>
  <c r="AP314" i="15"/>
  <c r="AP313" i="15"/>
  <c r="AP312" i="15"/>
  <c r="AP311" i="15"/>
  <c r="AP310" i="15"/>
  <c r="AP309" i="15"/>
  <c r="AP308" i="15"/>
  <c r="AP307" i="15"/>
  <c r="AP306" i="15"/>
  <c r="AP305" i="15"/>
  <c r="AP304" i="15"/>
  <c r="AP303" i="15"/>
  <c r="AP302" i="15"/>
  <c r="AP301" i="15"/>
  <c r="AP300" i="15"/>
  <c r="AP299" i="15"/>
  <c r="AP298" i="15"/>
  <c r="AP297" i="15"/>
  <c r="AP296" i="15"/>
  <c r="AP295" i="15"/>
  <c r="AP294" i="15"/>
  <c r="AP293" i="15"/>
  <c r="AT326" i="15"/>
  <c r="AT325" i="15"/>
  <c r="AT324" i="15"/>
  <c r="AT323" i="15"/>
  <c r="AT322" i="15"/>
  <c r="AT321" i="15"/>
  <c r="AT320" i="15"/>
  <c r="AT319" i="15"/>
  <c r="AT318" i="15"/>
  <c r="AT317" i="15"/>
  <c r="AT316" i="15"/>
  <c r="AT315" i="15"/>
  <c r="AT314" i="15"/>
  <c r="AT313" i="15"/>
  <c r="AT312" i="15"/>
  <c r="AT311" i="15"/>
  <c r="AT310" i="15"/>
  <c r="AT309" i="15"/>
  <c r="AT308" i="15"/>
  <c r="AT307" i="15"/>
  <c r="AT306" i="15"/>
  <c r="AT305" i="15"/>
  <c r="AT304" i="15"/>
  <c r="AT303" i="15"/>
  <c r="AT302" i="15"/>
  <c r="AT301" i="15"/>
  <c r="AT300" i="15"/>
  <c r="AT299" i="15"/>
  <c r="AT298" i="15"/>
  <c r="AT297" i="15"/>
  <c r="AT296" i="15"/>
  <c r="AT295" i="15"/>
  <c r="AT294" i="15"/>
  <c r="AT293" i="15"/>
  <c r="AX326" i="15"/>
  <c r="AX325" i="15"/>
  <c r="AX324" i="15"/>
  <c r="AX323" i="15"/>
  <c r="AX322" i="15"/>
  <c r="AX321" i="15"/>
  <c r="AX320" i="15"/>
  <c r="AX319" i="15"/>
  <c r="AX318" i="15"/>
  <c r="AX317" i="15"/>
  <c r="AX316" i="15"/>
  <c r="AX315" i="15"/>
  <c r="AX314" i="15"/>
  <c r="AX313" i="15"/>
  <c r="AX312" i="15"/>
  <c r="AX311" i="15"/>
  <c r="AX310" i="15"/>
  <c r="AX309" i="15"/>
  <c r="AX308" i="15"/>
  <c r="AX307" i="15"/>
  <c r="AX306" i="15"/>
  <c r="AX305" i="15"/>
  <c r="AX304" i="15"/>
  <c r="AX303" i="15"/>
  <c r="AX302" i="15"/>
  <c r="AX301" i="15"/>
  <c r="AX300" i="15"/>
  <c r="AX299" i="15"/>
  <c r="AX298" i="15"/>
  <c r="AX297" i="15"/>
  <c r="AX296" i="15"/>
  <c r="AX295" i="15"/>
  <c r="AX294" i="15"/>
  <c r="AX293" i="15"/>
  <c r="M252" i="15"/>
  <c r="M251" i="15"/>
  <c r="M250" i="15"/>
  <c r="M249" i="15"/>
  <c r="M248" i="15"/>
  <c r="M247" i="15"/>
  <c r="M246" i="15"/>
  <c r="M245" i="15"/>
  <c r="M244" i="15"/>
  <c r="M243" i="15"/>
  <c r="M242" i="15"/>
  <c r="M241" i="15"/>
  <c r="M240" i="15"/>
  <c r="M239" i="15"/>
  <c r="M238" i="15"/>
  <c r="M237" i="15"/>
  <c r="M236" i="15"/>
  <c r="M235" i="15"/>
  <c r="M234" i="15"/>
  <c r="M233" i="15"/>
  <c r="M232" i="15"/>
  <c r="M231" i="15"/>
  <c r="M230" i="15"/>
  <c r="M229" i="15"/>
  <c r="M228" i="15"/>
  <c r="M227" i="15"/>
  <c r="M226" i="15"/>
  <c r="M225" i="15"/>
  <c r="M224" i="15"/>
  <c r="M223" i="15"/>
  <c r="M222" i="15"/>
  <c r="M221" i="15"/>
  <c r="M220" i="15"/>
  <c r="M219" i="15"/>
  <c r="J65" i="15"/>
  <c r="Q252" i="15"/>
  <c r="Q251" i="15"/>
  <c r="Q250" i="15"/>
  <c r="Q249" i="15"/>
  <c r="Q248" i="15"/>
  <c r="Q247" i="15"/>
  <c r="Q246" i="15"/>
  <c r="Q245" i="15"/>
  <c r="Q244" i="15"/>
  <c r="Q243" i="15"/>
  <c r="Q242" i="15"/>
  <c r="Q241" i="15"/>
  <c r="Q240" i="15"/>
  <c r="Q239" i="15"/>
  <c r="Q238" i="15"/>
  <c r="Q237" i="15"/>
  <c r="Q236" i="15"/>
  <c r="Q235" i="15"/>
  <c r="Q234" i="15"/>
  <c r="Q233" i="15"/>
  <c r="Q232" i="15"/>
  <c r="Q231" i="15"/>
  <c r="Q230" i="15"/>
  <c r="Q229" i="15"/>
  <c r="Q228" i="15"/>
  <c r="Q227" i="15"/>
  <c r="Q226" i="15"/>
  <c r="Q225" i="15"/>
  <c r="Q224" i="15"/>
  <c r="Q223" i="15"/>
  <c r="Q222" i="15"/>
  <c r="Q221" i="15"/>
  <c r="Q220" i="15"/>
  <c r="Q219" i="15"/>
  <c r="U252" i="15"/>
  <c r="U251" i="15"/>
  <c r="U250" i="15"/>
  <c r="U249" i="15"/>
  <c r="U248" i="15"/>
  <c r="U247" i="15"/>
  <c r="U246" i="15"/>
  <c r="U245" i="15"/>
  <c r="U244" i="15"/>
  <c r="U243" i="15"/>
  <c r="U242" i="15"/>
  <c r="U241" i="15"/>
  <c r="U240" i="15"/>
  <c r="U239" i="15"/>
  <c r="U238" i="15"/>
  <c r="U237" i="15"/>
  <c r="U236" i="15"/>
  <c r="U235" i="15"/>
  <c r="U234" i="15"/>
  <c r="U233" i="15"/>
  <c r="U232" i="15"/>
  <c r="U231" i="15"/>
  <c r="U230" i="15"/>
  <c r="U229" i="15"/>
  <c r="U228" i="15"/>
  <c r="U227" i="15"/>
  <c r="U226" i="15"/>
  <c r="U225" i="15"/>
  <c r="U224" i="15"/>
  <c r="U223" i="15"/>
  <c r="U222" i="15"/>
  <c r="U221" i="15"/>
  <c r="U220" i="15"/>
  <c r="U219" i="15"/>
  <c r="Y252" i="15"/>
  <c r="Y251" i="15"/>
  <c r="Y250" i="15"/>
  <c r="Y249" i="15"/>
  <c r="Y248" i="15"/>
  <c r="Y247" i="15"/>
  <c r="Y246" i="15"/>
  <c r="Y245" i="15"/>
  <c r="Y244" i="15"/>
  <c r="Y243" i="15"/>
  <c r="Y242" i="15"/>
  <c r="Y241" i="15"/>
  <c r="Y240" i="15"/>
  <c r="Y239" i="15"/>
  <c r="Y238" i="15"/>
  <c r="Y237" i="15"/>
  <c r="Y236" i="15"/>
  <c r="Y235" i="15"/>
  <c r="Y234" i="15"/>
  <c r="Y233" i="15"/>
  <c r="Y232" i="15"/>
  <c r="Y231" i="15"/>
  <c r="Y230" i="15"/>
  <c r="Y229" i="15"/>
  <c r="Y228" i="15"/>
  <c r="Y227" i="15"/>
  <c r="Y226" i="15"/>
  <c r="Y225" i="15"/>
  <c r="Y224" i="15"/>
  <c r="Y223" i="15"/>
  <c r="Y222" i="15"/>
  <c r="Y221" i="15"/>
  <c r="Y220" i="15"/>
  <c r="Y219" i="15"/>
  <c r="AC252" i="15"/>
  <c r="AC251" i="15"/>
  <c r="AC250" i="15"/>
  <c r="AC249" i="15"/>
  <c r="AC248" i="15"/>
  <c r="AC247" i="15"/>
  <c r="AC246" i="15"/>
  <c r="AC245" i="15"/>
  <c r="AC244" i="15"/>
  <c r="AC243" i="15"/>
  <c r="AC242" i="15"/>
  <c r="AC241" i="15"/>
  <c r="AC240" i="15"/>
  <c r="AC239" i="15"/>
  <c r="AC238" i="15"/>
  <c r="AC237" i="15"/>
  <c r="AC236" i="15"/>
  <c r="AC235" i="15"/>
  <c r="AC234" i="15"/>
  <c r="AC233" i="15"/>
  <c r="AC232" i="15"/>
  <c r="AC231" i="15"/>
  <c r="AC230" i="15"/>
  <c r="AC229" i="15"/>
  <c r="AC228" i="15"/>
  <c r="AC227" i="15"/>
  <c r="AC226" i="15"/>
  <c r="AC225" i="15"/>
  <c r="AC224" i="15"/>
  <c r="AC223" i="15"/>
  <c r="AC222" i="15"/>
  <c r="AC221" i="15"/>
  <c r="AC220" i="15"/>
  <c r="AC219" i="15"/>
  <c r="AG252" i="15"/>
  <c r="AG251" i="15"/>
  <c r="AG250" i="15"/>
  <c r="AG249" i="15"/>
  <c r="AG248" i="15"/>
  <c r="AG247" i="15"/>
  <c r="AG246" i="15"/>
  <c r="AG245" i="15"/>
  <c r="AG244" i="15"/>
  <c r="AG243" i="15"/>
  <c r="AG242" i="15"/>
  <c r="AG241" i="15"/>
  <c r="AG240" i="15"/>
  <c r="AG239" i="15"/>
  <c r="AG238" i="15"/>
  <c r="AG237" i="15"/>
  <c r="AG236" i="15"/>
  <c r="AG235" i="15"/>
  <c r="AG234" i="15"/>
  <c r="AG233" i="15"/>
  <c r="AG232" i="15"/>
  <c r="AG231" i="15"/>
  <c r="AG230" i="15"/>
  <c r="AG229" i="15"/>
  <c r="AG228" i="15"/>
  <c r="AG227" i="15"/>
  <c r="AG226" i="15"/>
  <c r="AG225" i="15"/>
  <c r="AG224" i="15"/>
  <c r="AG223" i="15"/>
  <c r="AG222" i="15"/>
  <c r="AG221" i="15"/>
  <c r="AG220" i="15"/>
  <c r="AG219" i="15"/>
  <c r="AK252" i="15"/>
  <c r="AK251" i="15"/>
  <c r="AK250" i="15"/>
  <c r="AK249" i="15"/>
  <c r="AK248" i="15"/>
  <c r="AK247" i="15"/>
  <c r="AK246" i="15"/>
  <c r="AK245" i="15"/>
  <c r="AK244" i="15"/>
  <c r="AK243" i="15"/>
  <c r="AK242" i="15"/>
  <c r="AK241" i="15"/>
  <c r="AK240" i="15"/>
  <c r="AK239" i="15"/>
  <c r="AK238" i="15"/>
  <c r="AK237" i="15"/>
  <c r="AK236" i="15"/>
  <c r="AK235" i="15"/>
  <c r="AK234" i="15"/>
  <c r="AK233" i="15"/>
  <c r="AK232" i="15"/>
  <c r="AK231" i="15"/>
  <c r="AK230" i="15"/>
  <c r="AK229" i="15"/>
  <c r="AK228" i="15"/>
  <c r="AK227" i="15"/>
  <c r="AK226" i="15"/>
  <c r="AK225" i="15"/>
  <c r="AK224" i="15"/>
  <c r="AK223" i="15"/>
  <c r="AK222" i="15"/>
  <c r="AK221" i="15"/>
  <c r="AK220" i="15"/>
  <c r="AK219" i="15"/>
  <c r="AO252" i="15"/>
  <c r="AO251" i="15"/>
  <c r="AO250" i="15"/>
  <c r="AO249" i="15"/>
  <c r="AO248" i="15"/>
  <c r="AO247" i="15"/>
  <c r="AO246" i="15"/>
  <c r="AO245" i="15"/>
  <c r="AO244" i="15"/>
  <c r="AO243" i="15"/>
  <c r="AO242" i="15"/>
  <c r="AO241" i="15"/>
  <c r="AO240" i="15"/>
  <c r="AO239" i="15"/>
  <c r="AO238" i="15"/>
  <c r="AO237" i="15"/>
  <c r="AO236" i="15"/>
  <c r="AO235" i="15"/>
  <c r="AO234" i="15"/>
  <c r="AO233" i="15"/>
  <c r="AO232" i="15"/>
  <c r="AO231" i="15"/>
  <c r="AO230" i="15"/>
  <c r="AO229" i="15"/>
  <c r="AO228" i="15"/>
  <c r="AO227" i="15"/>
  <c r="AO226" i="15"/>
  <c r="AO225" i="15"/>
  <c r="AO224" i="15"/>
  <c r="AO223" i="15"/>
  <c r="AO222" i="15"/>
  <c r="AO221" i="15"/>
  <c r="AO220" i="15"/>
  <c r="AO219" i="15"/>
  <c r="AS252" i="15"/>
  <c r="AS251" i="15"/>
  <c r="AS250" i="15"/>
  <c r="AS249" i="15"/>
  <c r="AS248" i="15"/>
  <c r="AS247" i="15"/>
  <c r="AS246" i="15"/>
  <c r="AS245" i="15"/>
  <c r="AS244" i="15"/>
  <c r="AS243" i="15"/>
  <c r="AS242" i="15"/>
  <c r="AS241" i="15"/>
  <c r="AS240" i="15"/>
  <c r="AS239" i="15"/>
  <c r="AS238" i="15"/>
  <c r="AS237" i="15"/>
  <c r="AS236" i="15"/>
  <c r="AS235" i="15"/>
  <c r="AS234" i="15"/>
  <c r="AS233" i="15"/>
  <c r="AS232" i="15"/>
  <c r="AS231" i="15"/>
  <c r="AS230" i="15"/>
  <c r="AS229" i="15"/>
  <c r="AS228" i="15"/>
  <c r="AS227" i="15"/>
  <c r="AS226" i="15"/>
  <c r="AS225" i="15"/>
  <c r="AS224" i="15"/>
  <c r="AS223" i="15"/>
  <c r="AS222" i="15"/>
  <c r="AS221" i="15"/>
  <c r="AS220" i="15"/>
  <c r="AS219" i="15"/>
  <c r="AW252" i="15"/>
  <c r="AW251" i="15"/>
  <c r="AW250" i="15"/>
  <c r="AW249" i="15"/>
  <c r="AW248" i="15"/>
  <c r="AW247" i="15"/>
  <c r="AW246" i="15"/>
  <c r="AW245" i="15"/>
  <c r="AW244" i="15"/>
  <c r="AW243" i="15"/>
  <c r="AW242" i="15"/>
  <c r="AW241" i="15"/>
  <c r="AW240" i="15"/>
  <c r="AW239" i="15"/>
  <c r="AW238" i="15"/>
  <c r="AW237" i="15"/>
  <c r="AW236" i="15"/>
  <c r="AW235" i="15"/>
  <c r="AW234" i="15"/>
  <c r="AW233" i="15"/>
  <c r="AW232" i="15"/>
  <c r="AW231" i="15"/>
  <c r="AW230" i="15"/>
  <c r="AW229" i="15"/>
  <c r="AW228" i="15"/>
  <c r="AW227" i="15"/>
  <c r="AW226" i="15"/>
  <c r="AW225" i="15"/>
  <c r="AW224" i="15"/>
  <c r="AW223" i="15"/>
  <c r="AW222" i="15"/>
  <c r="AW221" i="15"/>
  <c r="AW220" i="15"/>
  <c r="AW219" i="15"/>
  <c r="N252" i="15"/>
  <c r="N251" i="15"/>
  <c r="N250" i="15"/>
  <c r="N249" i="15"/>
  <c r="N248" i="15"/>
  <c r="N247" i="15"/>
  <c r="N246" i="15"/>
  <c r="N245" i="15"/>
  <c r="N244" i="15"/>
  <c r="N243" i="15"/>
  <c r="N242" i="15"/>
  <c r="N241" i="15"/>
  <c r="N240" i="15"/>
  <c r="N239" i="15"/>
  <c r="N238" i="15"/>
  <c r="N237" i="15"/>
  <c r="N236" i="15"/>
  <c r="N235" i="15"/>
  <c r="N234" i="15"/>
  <c r="N233" i="15"/>
  <c r="N232" i="15"/>
  <c r="N231" i="15"/>
  <c r="N230" i="15"/>
  <c r="N229" i="15"/>
  <c r="N228" i="15"/>
  <c r="N227" i="15"/>
  <c r="N226" i="15"/>
  <c r="N225" i="15"/>
  <c r="N224" i="15"/>
  <c r="N223" i="15"/>
  <c r="N222" i="15"/>
  <c r="N221" i="15"/>
  <c r="N220" i="15"/>
  <c r="N219" i="15"/>
  <c r="R252" i="15"/>
  <c r="R251" i="15"/>
  <c r="R250" i="15"/>
  <c r="R249" i="15"/>
  <c r="R248" i="15"/>
  <c r="R247" i="15"/>
  <c r="R246" i="15"/>
  <c r="R245" i="15"/>
  <c r="R244" i="15"/>
  <c r="R243" i="15"/>
  <c r="R242" i="15"/>
  <c r="R241" i="15"/>
  <c r="R240" i="15"/>
  <c r="R239" i="15"/>
  <c r="R238" i="15"/>
  <c r="R237" i="15"/>
  <c r="R236" i="15"/>
  <c r="R235" i="15"/>
  <c r="R234" i="15"/>
  <c r="R233" i="15"/>
  <c r="R232" i="15"/>
  <c r="R231" i="15"/>
  <c r="R230" i="15"/>
  <c r="R229" i="15"/>
  <c r="R228" i="15"/>
  <c r="R227" i="15"/>
  <c r="R226" i="15"/>
  <c r="R225" i="15"/>
  <c r="R224" i="15"/>
  <c r="R223" i="15"/>
  <c r="R222" i="15"/>
  <c r="R221" i="15"/>
  <c r="R220" i="15"/>
  <c r="R219" i="15"/>
  <c r="V252" i="15"/>
  <c r="V251" i="15"/>
  <c r="V250" i="15"/>
  <c r="V249" i="15"/>
  <c r="V248" i="15"/>
  <c r="V247" i="15"/>
  <c r="V246" i="15"/>
  <c r="V245" i="15"/>
  <c r="V244" i="15"/>
  <c r="V243" i="15"/>
  <c r="V242" i="15"/>
  <c r="V241" i="15"/>
  <c r="V240" i="15"/>
  <c r="V239" i="15"/>
  <c r="V238" i="15"/>
  <c r="V237" i="15"/>
  <c r="V236" i="15"/>
  <c r="V235" i="15"/>
  <c r="V234" i="15"/>
  <c r="V233" i="15"/>
  <c r="V232" i="15"/>
  <c r="V231" i="15"/>
  <c r="V230" i="15"/>
  <c r="V229" i="15"/>
  <c r="V228" i="15"/>
  <c r="V227" i="15"/>
  <c r="V226" i="15"/>
  <c r="V225" i="15"/>
  <c r="V224" i="15"/>
  <c r="V223" i="15"/>
  <c r="V222" i="15"/>
  <c r="V221" i="15"/>
  <c r="V220" i="15"/>
  <c r="V219" i="15"/>
  <c r="Z252" i="15"/>
  <c r="Z251" i="15"/>
  <c r="Z250" i="15"/>
  <c r="Z249" i="15"/>
  <c r="Z248" i="15"/>
  <c r="Z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AD252" i="15"/>
  <c r="AD251" i="15"/>
  <c r="AD250" i="15"/>
  <c r="AD249" i="15"/>
  <c r="AD248" i="15"/>
  <c r="AD247" i="15"/>
  <c r="AD246" i="15"/>
  <c r="AD245" i="15"/>
  <c r="AD244" i="15"/>
  <c r="AD243" i="15"/>
  <c r="AD242" i="15"/>
  <c r="AD241" i="15"/>
  <c r="AD240" i="15"/>
  <c r="AD239" i="15"/>
  <c r="AD238" i="15"/>
  <c r="AD237" i="15"/>
  <c r="AD236" i="15"/>
  <c r="AD235" i="15"/>
  <c r="AD234" i="15"/>
  <c r="AD233" i="15"/>
  <c r="AD232" i="15"/>
  <c r="AD231" i="15"/>
  <c r="AD230" i="15"/>
  <c r="AD229" i="15"/>
  <c r="AD228" i="15"/>
  <c r="AD227" i="15"/>
  <c r="AD226" i="15"/>
  <c r="AD225" i="15"/>
  <c r="AD224" i="15"/>
  <c r="AD223" i="15"/>
  <c r="AD222" i="15"/>
  <c r="AD221" i="15"/>
  <c r="AD220" i="15"/>
  <c r="AD219" i="15"/>
  <c r="AH252" i="15"/>
  <c r="AH251" i="15"/>
  <c r="AH250" i="15"/>
  <c r="AH249" i="15"/>
  <c r="AH248" i="15"/>
  <c r="AH247" i="15"/>
  <c r="AH246" i="15"/>
  <c r="AH245" i="15"/>
  <c r="AH244" i="15"/>
  <c r="AH243" i="15"/>
  <c r="AH242" i="15"/>
  <c r="AH241" i="15"/>
  <c r="AH240" i="15"/>
  <c r="AH239" i="15"/>
  <c r="AH238" i="15"/>
  <c r="AH237" i="15"/>
  <c r="AH236" i="15"/>
  <c r="AH235" i="15"/>
  <c r="AH234" i="15"/>
  <c r="AH233" i="15"/>
  <c r="AH232" i="15"/>
  <c r="AH231" i="15"/>
  <c r="AH230" i="15"/>
  <c r="AH229" i="15"/>
  <c r="AH228" i="15"/>
  <c r="AH227" i="15"/>
  <c r="AH226" i="15"/>
  <c r="AH225" i="15"/>
  <c r="AH224" i="15"/>
  <c r="AH223" i="15"/>
  <c r="AH222" i="15"/>
  <c r="AH221" i="15"/>
  <c r="AH220" i="15"/>
  <c r="AH219" i="15"/>
  <c r="AL252" i="15"/>
  <c r="AL251" i="15"/>
  <c r="AL250" i="15"/>
  <c r="AL249" i="15"/>
  <c r="AL248" i="15"/>
  <c r="AL247" i="15"/>
  <c r="AL246" i="15"/>
  <c r="AL245" i="15"/>
  <c r="AL244" i="15"/>
  <c r="AL243" i="15"/>
  <c r="AL242" i="15"/>
  <c r="AL241" i="15"/>
  <c r="AL240" i="15"/>
  <c r="AL239" i="15"/>
  <c r="AL238" i="15"/>
  <c r="AL237" i="15"/>
  <c r="AL236" i="15"/>
  <c r="AL235" i="15"/>
  <c r="AL234" i="15"/>
  <c r="AL233" i="15"/>
  <c r="AL232" i="15"/>
  <c r="AL231" i="15"/>
  <c r="AL230" i="15"/>
  <c r="AL229" i="15"/>
  <c r="AL228" i="15"/>
  <c r="AL227" i="15"/>
  <c r="AL226" i="15"/>
  <c r="AL225" i="15"/>
  <c r="AL224" i="15"/>
  <c r="AL223" i="15"/>
  <c r="AL222" i="15"/>
  <c r="AL221" i="15"/>
  <c r="AL220" i="15"/>
  <c r="AL219" i="15"/>
  <c r="AP252" i="15"/>
  <c r="AP251" i="15"/>
  <c r="AP250" i="15"/>
  <c r="AP249" i="15"/>
  <c r="AP248" i="15"/>
  <c r="AP247" i="15"/>
  <c r="AP246" i="15"/>
  <c r="AP245" i="15"/>
  <c r="AP244" i="15"/>
  <c r="AP243" i="15"/>
  <c r="AP242" i="15"/>
  <c r="AP241" i="15"/>
  <c r="AP240" i="15"/>
  <c r="AP239" i="15"/>
  <c r="AP238" i="15"/>
  <c r="AP237" i="15"/>
  <c r="AP236" i="15"/>
  <c r="AP235" i="15"/>
  <c r="AP234" i="15"/>
  <c r="AP233" i="15"/>
  <c r="AP232" i="15"/>
  <c r="AP231" i="15"/>
  <c r="AP230" i="15"/>
  <c r="AP229" i="15"/>
  <c r="AP228" i="15"/>
  <c r="AP227" i="15"/>
  <c r="AP226" i="15"/>
  <c r="AP225" i="15"/>
  <c r="AP224" i="15"/>
  <c r="AP223" i="15"/>
  <c r="AP222" i="15"/>
  <c r="AP221" i="15"/>
  <c r="AP220" i="15"/>
  <c r="AP219" i="15"/>
  <c r="AT252" i="15"/>
  <c r="AT251" i="15"/>
  <c r="AT250" i="15"/>
  <c r="AT249" i="15"/>
  <c r="AT248" i="15"/>
  <c r="AT247" i="15"/>
  <c r="AT246" i="15"/>
  <c r="AT245" i="15"/>
  <c r="AT244" i="15"/>
  <c r="AT243" i="15"/>
  <c r="AT242" i="15"/>
  <c r="AT241" i="15"/>
  <c r="AT240" i="15"/>
  <c r="AT239" i="15"/>
  <c r="AT238" i="15"/>
  <c r="AT237" i="15"/>
  <c r="AT236" i="15"/>
  <c r="AT235" i="15"/>
  <c r="AT234" i="15"/>
  <c r="AT233" i="15"/>
  <c r="AT232" i="15"/>
  <c r="AT231" i="15"/>
  <c r="AT230" i="15"/>
  <c r="AT229" i="15"/>
  <c r="AT228" i="15"/>
  <c r="AT227" i="15"/>
  <c r="AT226" i="15"/>
  <c r="AT225" i="15"/>
  <c r="AT224" i="15"/>
  <c r="AT223" i="15"/>
  <c r="AT222" i="15"/>
  <c r="AT221" i="15"/>
  <c r="AT220" i="15"/>
  <c r="AT219" i="15"/>
  <c r="AX252" i="15"/>
  <c r="AX251" i="15"/>
  <c r="AX250" i="15"/>
  <c r="AX249" i="15"/>
  <c r="AX248" i="15"/>
  <c r="AX247" i="15"/>
  <c r="AX246" i="15"/>
  <c r="AX245" i="15"/>
  <c r="AX244" i="15"/>
  <c r="AX243" i="15"/>
  <c r="AX242" i="15"/>
  <c r="AX241" i="15"/>
  <c r="AX240" i="15"/>
  <c r="AX239" i="15"/>
  <c r="AX238" i="15"/>
  <c r="AX237" i="15"/>
  <c r="AX236" i="15"/>
  <c r="AX235" i="15"/>
  <c r="AX234" i="15"/>
  <c r="AX233" i="15"/>
  <c r="AX232" i="15"/>
  <c r="AX231" i="15"/>
  <c r="AX230" i="15"/>
  <c r="AX229" i="15"/>
  <c r="AX228" i="15"/>
  <c r="AX227" i="15"/>
  <c r="AX226" i="15"/>
  <c r="AX225" i="15"/>
  <c r="AX224" i="15"/>
  <c r="AX223" i="15"/>
  <c r="AX222" i="15"/>
  <c r="AX221" i="15"/>
  <c r="AX220" i="15"/>
  <c r="AX219" i="15"/>
  <c r="O141" i="15"/>
  <c r="O140" i="15"/>
  <c r="O139" i="15"/>
  <c r="O138" i="15"/>
  <c r="O137" i="15"/>
  <c r="O136" i="15"/>
  <c r="O135" i="15"/>
  <c r="O134" i="15"/>
  <c r="O133" i="15"/>
  <c r="O132" i="15"/>
  <c r="O131" i="15"/>
  <c r="O130" i="15"/>
  <c r="O129" i="15"/>
  <c r="O128" i="15"/>
  <c r="O127" i="15"/>
  <c r="O126" i="15"/>
  <c r="O125" i="15"/>
  <c r="O124" i="15"/>
  <c r="O123" i="15"/>
  <c r="O122" i="15"/>
  <c r="O121" i="15"/>
  <c r="O120" i="15"/>
  <c r="O119" i="15"/>
  <c r="O118" i="15"/>
  <c r="O117" i="15"/>
  <c r="O116" i="15"/>
  <c r="O115" i="15"/>
  <c r="O114" i="15"/>
  <c r="O113" i="15"/>
  <c r="O112" i="15"/>
  <c r="O111" i="15"/>
  <c r="O110" i="15"/>
  <c r="O109" i="15"/>
  <c r="O108" i="15"/>
  <c r="S141" i="15"/>
  <c r="S140" i="15"/>
  <c r="S139" i="15"/>
  <c r="S138" i="15"/>
  <c r="S137" i="15"/>
  <c r="S136" i="15"/>
  <c r="S135" i="15"/>
  <c r="S134" i="15"/>
  <c r="S133" i="15"/>
  <c r="S132" i="15"/>
  <c r="S131" i="15"/>
  <c r="S130" i="15"/>
  <c r="S129" i="15"/>
  <c r="S128" i="15"/>
  <c r="S127" i="15"/>
  <c r="S126" i="15"/>
  <c r="S125" i="15"/>
  <c r="S124" i="15"/>
  <c r="S123" i="15"/>
  <c r="S122" i="15"/>
  <c r="S121" i="15"/>
  <c r="S120" i="15"/>
  <c r="S119" i="15"/>
  <c r="S118" i="15"/>
  <c r="S117" i="15"/>
  <c r="S116" i="15"/>
  <c r="S115" i="15"/>
  <c r="S114" i="15"/>
  <c r="S113" i="15"/>
  <c r="S112" i="15"/>
  <c r="S111" i="15"/>
  <c r="S110" i="15"/>
  <c r="S109" i="15"/>
  <c r="S108" i="15"/>
  <c r="W141" i="15"/>
  <c r="W140" i="15"/>
  <c r="W139" i="15"/>
  <c r="W138" i="15"/>
  <c r="W137" i="15"/>
  <c r="W136" i="15"/>
  <c r="W135" i="15"/>
  <c r="W134" i="15"/>
  <c r="W133" i="15"/>
  <c r="W132" i="15"/>
  <c r="W131" i="15"/>
  <c r="W130" i="15"/>
  <c r="W129" i="15"/>
  <c r="W128" i="15"/>
  <c r="W127" i="15"/>
  <c r="W126" i="15"/>
  <c r="W125" i="15"/>
  <c r="W124" i="15"/>
  <c r="W123" i="15"/>
  <c r="W122" i="15"/>
  <c r="W121" i="15"/>
  <c r="W120" i="15"/>
  <c r="W119" i="15"/>
  <c r="W118" i="15"/>
  <c r="W117" i="15"/>
  <c r="W116" i="15"/>
  <c r="W115" i="15"/>
  <c r="W114" i="15"/>
  <c r="W113" i="15"/>
  <c r="W112" i="15"/>
  <c r="W111" i="15"/>
  <c r="W110" i="15"/>
  <c r="W109" i="15"/>
  <c r="W108" i="15"/>
  <c r="AA141" i="15"/>
  <c r="AA140" i="15"/>
  <c r="AA139" i="15"/>
  <c r="AA138" i="15"/>
  <c r="AA137" i="15"/>
  <c r="AA136" i="15"/>
  <c r="AA135" i="15"/>
  <c r="AA134" i="15"/>
  <c r="AA133" i="15"/>
  <c r="AA132" i="15"/>
  <c r="AA131" i="15"/>
  <c r="AA130" i="15"/>
  <c r="AA129" i="15"/>
  <c r="AA128" i="15"/>
  <c r="AA127" i="15"/>
  <c r="AA126" i="15"/>
  <c r="AA125" i="15"/>
  <c r="AA124" i="15"/>
  <c r="AA123" i="15"/>
  <c r="AA122" i="15"/>
  <c r="AA121" i="15"/>
  <c r="AA120" i="15"/>
  <c r="AA119" i="15"/>
  <c r="AA118" i="15"/>
  <c r="AA117" i="15"/>
  <c r="AA116" i="15"/>
  <c r="AA115" i="15"/>
  <c r="AA114" i="15"/>
  <c r="AA113" i="15"/>
  <c r="AA112" i="15"/>
  <c r="AA111" i="15"/>
  <c r="AA110" i="15"/>
  <c r="AA109" i="15"/>
  <c r="AA108" i="15"/>
  <c r="AE141" i="15"/>
  <c r="AE140" i="15"/>
  <c r="AE139" i="15"/>
  <c r="AE138" i="15"/>
  <c r="AE137" i="15"/>
  <c r="AE136" i="15"/>
  <c r="AE135" i="15"/>
  <c r="AE134" i="15"/>
  <c r="AE133" i="15"/>
  <c r="AE132" i="15"/>
  <c r="AE131" i="15"/>
  <c r="AE130" i="15"/>
  <c r="AE129" i="15"/>
  <c r="AE128" i="15"/>
  <c r="AE127" i="15"/>
  <c r="AE126" i="15"/>
  <c r="AE125" i="15"/>
  <c r="AE124" i="15"/>
  <c r="AE123" i="15"/>
  <c r="AE122" i="15"/>
  <c r="AE121" i="15"/>
  <c r="AE120" i="15"/>
  <c r="AE119" i="15"/>
  <c r="AE118" i="15"/>
  <c r="AE117" i="15"/>
  <c r="AE116" i="15"/>
  <c r="AE115" i="15"/>
  <c r="AE114" i="15"/>
  <c r="AE113" i="15"/>
  <c r="AE112" i="15"/>
  <c r="AE111" i="15"/>
  <c r="AE110" i="15"/>
  <c r="AE109" i="15"/>
  <c r="AE108" i="15"/>
  <c r="AI141" i="15"/>
  <c r="AI140" i="15"/>
  <c r="AI139" i="15"/>
  <c r="AI138" i="15"/>
  <c r="AI137" i="15"/>
  <c r="AI136" i="15"/>
  <c r="AI135" i="15"/>
  <c r="AI134" i="15"/>
  <c r="AI133" i="15"/>
  <c r="AI132" i="15"/>
  <c r="AI131" i="15"/>
  <c r="AI130" i="15"/>
  <c r="AI129" i="15"/>
  <c r="AI128" i="15"/>
  <c r="AI127" i="15"/>
  <c r="AI126" i="15"/>
  <c r="AI125" i="15"/>
  <c r="AI124" i="15"/>
  <c r="AI123" i="15"/>
  <c r="AI122" i="15"/>
  <c r="AI121" i="15"/>
  <c r="AI120" i="15"/>
  <c r="AI119" i="15"/>
  <c r="AI118" i="15"/>
  <c r="AI117" i="15"/>
  <c r="AI116" i="15"/>
  <c r="AI115" i="15"/>
  <c r="AI114" i="15"/>
  <c r="AI113" i="15"/>
  <c r="AI112" i="15"/>
  <c r="AI111" i="15"/>
  <c r="AI110" i="15"/>
  <c r="AI109" i="15"/>
  <c r="AI108" i="15"/>
  <c r="AM141" i="15"/>
  <c r="AM140" i="15"/>
  <c r="AM139" i="15"/>
  <c r="AM138" i="15"/>
  <c r="AM137" i="15"/>
  <c r="AM136" i="15"/>
  <c r="AM135" i="15"/>
  <c r="AM134" i="15"/>
  <c r="AM133" i="15"/>
  <c r="AM132" i="15"/>
  <c r="AM131" i="15"/>
  <c r="AM130" i="15"/>
  <c r="AM129" i="15"/>
  <c r="AM128" i="15"/>
  <c r="AM127" i="15"/>
  <c r="AM126" i="15"/>
  <c r="AM125" i="15"/>
  <c r="AM124" i="15"/>
  <c r="AM123" i="15"/>
  <c r="AM122" i="15"/>
  <c r="AM121" i="15"/>
  <c r="AM120" i="15"/>
  <c r="AM119" i="15"/>
  <c r="AM118" i="15"/>
  <c r="AM117" i="15"/>
  <c r="AM116" i="15"/>
  <c r="AM115" i="15"/>
  <c r="AM114" i="15"/>
  <c r="AM113" i="15"/>
  <c r="AM112" i="15"/>
  <c r="AM111" i="15"/>
  <c r="AM110" i="15"/>
  <c r="AM109" i="15"/>
  <c r="AM108" i="15"/>
  <c r="AQ141" i="15"/>
  <c r="AQ140" i="15"/>
  <c r="AQ139" i="15"/>
  <c r="AQ138" i="15"/>
  <c r="AQ137" i="15"/>
  <c r="AQ136" i="15"/>
  <c r="AQ135" i="15"/>
  <c r="AQ134" i="15"/>
  <c r="AQ133" i="15"/>
  <c r="AQ132" i="15"/>
  <c r="AQ131" i="15"/>
  <c r="AQ130" i="15"/>
  <c r="AQ129" i="15"/>
  <c r="AQ128" i="15"/>
  <c r="AQ127" i="15"/>
  <c r="AQ126" i="15"/>
  <c r="AQ125" i="15"/>
  <c r="AQ124" i="15"/>
  <c r="AQ123" i="15"/>
  <c r="AQ122" i="15"/>
  <c r="AQ121" i="15"/>
  <c r="AQ120" i="15"/>
  <c r="AQ119" i="15"/>
  <c r="AQ118" i="15"/>
  <c r="AQ117" i="15"/>
  <c r="AQ116" i="15"/>
  <c r="AQ115" i="15"/>
  <c r="AQ114" i="15"/>
  <c r="AQ113" i="15"/>
  <c r="AQ112" i="15"/>
  <c r="AQ111" i="15"/>
  <c r="AQ110" i="15"/>
  <c r="AQ109" i="15"/>
  <c r="AQ108" i="15"/>
  <c r="AU141" i="15"/>
  <c r="AU140" i="15"/>
  <c r="AU139" i="15"/>
  <c r="AU138" i="15"/>
  <c r="AU137" i="15"/>
  <c r="AU136" i="15"/>
  <c r="AU135" i="15"/>
  <c r="AU134" i="15"/>
  <c r="AU133" i="15"/>
  <c r="AU132" i="15"/>
  <c r="AU131" i="15"/>
  <c r="AU130" i="15"/>
  <c r="AU129" i="15"/>
  <c r="AU128" i="15"/>
  <c r="AU127" i="15"/>
  <c r="AU126" i="15"/>
  <c r="AU125" i="15"/>
  <c r="AU124" i="15"/>
  <c r="AU123" i="15"/>
  <c r="AU122" i="15"/>
  <c r="AU121" i="15"/>
  <c r="AU120" i="15"/>
  <c r="AU119" i="15"/>
  <c r="AU118" i="15"/>
  <c r="AU117" i="15"/>
  <c r="AU116" i="15"/>
  <c r="AU115" i="15"/>
  <c r="AU114" i="15"/>
  <c r="AU113" i="15"/>
  <c r="AU112" i="15"/>
  <c r="AU111" i="15"/>
  <c r="AU110" i="15"/>
  <c r="AU109" i="15"/>
  <c r="AU108" i="15"/>
  <c r="AY141" i="15"/>
  <c r="AY140" i="15"/>
  <c r="AY139" i="15"/>
  <c r="AY138" i="15"/>
  <c r="AY137" i="15"/>
  <c r="AY136" i="15"/>
  <c r="AY135" i="15"/>
  <c r="AY134" i="15"/>
  <c r="AY133" i="15"/>
  <c r="AY132" i="15"/>
  <c r="AY131" i="15"/>
  <c r="AY130" i="15"/>
  <c r="AY129" i="15"/>
  <c r="AY128" i="15"/>
  <c r="AY127" i="15"/>
  <c r="AY126" i="15"/>
  <c r="AY125" i="15"/>
  <c r="AY124" i="15"/>
  <c r="AY123" i="15"/>
  <c r="AY122" i="15"/>
  <c r="AY121" i="15"/>
  <c r="AY120" i="15"/>
  <c r="AY119" i="15"/>
  <c r="AY118" i="15"/>
  <c r="AY117" i="15"/>
  <c r="AY116" i="15"/>
  <c r="AY115" i="15"/>
  <c r="AY114" i="15"/>
  <c r="AY113" i="15"/>
  <c r="AY112" i="15"/>
  <c r="AY111" i="15"/>
  <c r="AY110" i="15"/>
  <c r="AY109" i="15"/>
  <c r="AY108"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T141" i="15"/>
  <c r="T140" i="15"/>
  <c r="T139" i="15"/>
  <c r="T138" i="15"/>
  <c r="T137" i="15"/>
  <c r="T136" i="15"/>
  <c r="T135" i="15"/>
  <c r="T134" i="15"/>
  <c r="T133" i="15"/>
  <c r="T132" i="15"/>
  <c r="T131" i="15"/>
  <c r="T130" i="15"/>
  <c r="T129" i="15"/>
  <c r="T128" i="15"/>
  <c r="T127" i="15"/>
  <c r="T126" i="15"/>
  <c r="T125" i="15"/>
  <c r="T124" i="15"/>
  <c r="T123" i="15"/>
  <c r="T122" i="15"/>
  <c r="T121" i="15"/>
  <c r="T120" i="15"/>
  <c r="T119" i="15"/>
  <c r="T118" i="15"/>
  <c r="T117" i="15"/>
  <c r="T116" i="15"/>
  <c r="T115" i="15"/>
  <c r="T114" i="15"/>
  <c r="T113" i="15"/>
  <c r="T112" i="15"/>
  <c r="T111" i="15"/>
  <c r="T110" i="15"/>
  <c r="T109" i="15"/>
  <c r="T108" i="15"/>
  <c r="X141" i="15"/>
  <c r="X140" i="15"/>
  <c r="X139" i="15"/>
  <c r="X138" i="15"/>
  <c r="X137" i="15"/>
  <c r="X136" i="15"/>
  <c r="X135" i="15"/>
  <c r="X134" i="15"/>
  <c r="X133" i="15"/>
  <c r="X132" i="15"/>
  <c r="X131" i="15"/>
  <c r="X130" i="15"/>
  <c r="X129" i="15"/>
  <c r="X128" i="15"/>
  <c r="X127" i="15"/>
  <c r="X126" i="15"/>
  <c r="X125" i="15"/>
  <c r="X124" i="15"/>
  <c r="X123" i="15"/>
  <c r="X122" i="15"/>
  <c r="X121" i="15"/>
  <c r="X120" i="15"/>
  <c r="X119" i="15"/>
  <c r="X118" i="15"/>
  <c r="X117" i="15"/>
  <c r="X116" i="15"/>
  <c r="X115" i="15"/>
  <c r="X114" i="15"/>
  <c r="X113" i="15"/>
  <c r="X112" i="15"/>
  <c r="X111" i="15"/>
  <c r="X110" i="15"/>
  <c r="X109" i="15"/>
  <c r="X108" i="15"/>
  <c r="AB141" i="15"/>
  <c r="AB140" i="15"/>
  <c r="AB139" i="15"/>
  <c r="AB138" i="15"/>
  <c r="AB137" i="15"/>
  <c r="AB136" i="15"/>
  <c r="AB135" i="15"/>
  <c r="AB134" i="15"/>
  <c r="AB133" i="15"/>
  <c r="AB132" i="15"/>
  <c r="AB131" i="15"/>
  <c r="AB130" i="15"/>
  <c r="AB129" i="15"/>
  <c r="AB128" i="15"/>
  <c r="AB127" i="15"/>
  <c r="AB126" i="15"/>
  <c r="AB125" i="15"/>
  <c r="AB124" i="15"/>
  <c r="AB123" i="15"/>
  <c r="AB122" i="15"/>
  <c r="AB121" i="15"/>
  <c r="AB120" i="15"/>
  <c r="AB119" i="15"/>
  <c r="AB118" i="15"/>
  <c r="AB117" i="15"/>
  <c r="AB116" i="15"/>
  <c r="AB115" i="15"/>
  <c r="AB114" i="15"/>
  <c r="AB113" i="15"/>
  <c r="AB112" i="15"/>
  <c r="AB111" i="15"/>
  <c r="AB110" i="15"/>
  <c r="AB109" i="15"/>
  <c r="AB108" i="15"/>
  <c r="AF141" i="15"/>
  <c r="AF140" i="15"/>
  <c r="AF139" i="15"/>
  <c r="AF138" i="15"/>
  <c r="AF137" i="15"/>
  <c r="AF136" i="15"/>
  <c r="AF135" i="15"/>
  <c r="AF134" i="15"/>
  <c r="AF133" i="15"/>
  <c r="AF132" i="15"/>
  <c r="AF131" i="15"/>
  <c r="AF130" i="15"/>
  <c r="AF129" i="15"/>
  <c r="AF128" i="15"/>
  <c r="AF127" i="15"/>
  <c r="AF126" i="15"/>
  <c r="AF125" i="15"/>
  <c r="AF124" i="15"/>
  <c r="AF123" i="15"/>
  <c r="AF122" i="15"/>
  <c r="AF121" i="15"/>
  <c r="AF120" i="15"/>
  <c r="AF119" i="15"/>
  <c r="AF118" i="15"/>
  <c r="AF117" i="15"/>
  <c r="AF116" i="15"/>
  <c r="AF115" i="15"/>
  <c r="AF114" i="15"/>
  <c r="AF113" i="15"/>
  <c r="AF112" i="15"/>
  <c r="AF111" i="15"/>
  <c r="AF110" i="15"/>
  <c r="AF109" i="15"/>
  <c r="AF108" i="15"/>
  <c r="AJ141" i="15"/>
  <c r="AJ140" i="15"/>
  <c r="AJ139" i="15"/>
  <c r="AJ138" i="15"/>
  <c r="AJ137" i="15"/>
  <c r="AJ136" i="15"/>
  <c r="AJ135" i="15"/>
  <c r="AJ134" i="15"/>
  <c r="AJ133" i="15"/>
  <c r="AJ132" i="15"/>
  <c r="AJ131" i="15"/>
  <c r="AJ130" i="15"/>
  <c r="AJ129" i="15"/>
  <c r="AJ128" i="15"/>
  <c r="AJ127" i="15"/>
  <c r="AJ126" i="15"/>
  <c r="AJ125" i="15"/>
  <c r="AJ124" i="15"/>
  <c r="AJ123" i="15"/>
  <c r="AJ122" i="15"/>
  <c r="AJ121" i="15"/>
  <c r="AJ120" i="15"/>
  <c r="AJ119" i="15"/>
  <c r="AJ118" i="15"/>
  <c r="AJ117" i="15"/>
  <c r="AJ116" i="15"/>
  <c r="AJ115" i="15"/>
  <c r="AJ114" i="15"/>
  <c r="AJ113" i="15"/>
  <c r="AJ112" i="15"/>
  <c r="AJ111" i="15"/>
  <c r="AJ110" i="15"/>
  <c r="AJ109" i="15"/>
  <c r="AJ108" i="15"/>
  <c r="AN141" i="15"/>
  <c r="AN140" i="15"/>
  <c r="AN139" i="15"/>
  <c r="AN138" i="15"/>
  <c r="AN137" i="15"/>
  <c r="AN136" i="15"/>
  <c r="AN135" i="15"/>
  <c r="AN134" i="15"/>
  <c r="AN133" i="15"/>
  <c r="AN132" i="15"/>
  <c r="AN131" i="15"/>
  <c r="AN130" i="15"/>
  <c r="AN129" i="15"/>
  <c r="AN128" i="15"/>
  <c r="AN127" i="15"/>
  <c r="AN126" i="15"/>
  <c r="AN125" i="15"/>
  <c r="AN124" i="15"/>
  <c r="AN123" i="15"/>
  <c r="AN122" i="15"/>
  <c r="AN121" i="15"/>
  <c r="AN120" i="15"/>
  <c r="AN119" i="15"/>
  <c r="AN118" i="15"/>
  <c r="AN117" i="15"/>
  <c r="AN116" i="15"/>
  <c r="AN115" i="15"/>
  <c r="AN114" i="15"/>
  <c r="AN113" i="15"/>
  <c r="AN112" i="15"/>
  <c r="AN111" i="15"/>
  <c r="AN110" i="15"/>
  <c r="AN109" i="15"/>
  <c r="AN108" i="15"/>
  <c r="AR141" i="15"/>
  <c r="AR140" i="15"/>
  <c r="AR139" i="15"/>
  <c r="AR138" i="15"/>
  <c r="AR137" i="15"/>
  <c r="AR136" i="15"/>
  <c r="AR135" i="15"/>
  <c r="AR134" i="15"/>
  <c r="AR133" i="15"/>
  <c r="AR132" i="15"/>
  <c r="AR131" i="15"/>
  <c r="AR130" i="15"/>
  <c r="AR129" i="15"/>
  <c r="AR128" i="15"/>
  <c r="AR127" i="15"/>
  <c r="AR126" i="15"/>
  <c r="AR125" i="15"/>
  <c r="AR124" i="15"/>
  <c r="AR123" i="15"/>
  <c r="AR122" i="15"/>
  <c r="AR121" i="15"/>
  <c r="AR120" i="15"/>
  <c r="AR119" i="15"/>
  <c r="AR118" i="15"/>
  <c r="AR117" i="15"/>
  <c r="AR116" i="15"/>
  <c r="AR115" i="15"/>
  <c r="AR114" i="15"/>
  <c r="AR113" i="15"/>
  <c r="AR112" i="15"/>
  <c r="AR111" i="15"/>
  <c r="AR110" i="15"/>
  <c r="AR109" i="15"/>
  <c r="AR108" i="15"/>
  <c r="AV141" i="15"/>
  <c r="AV140" i="15"/>
  <c r="AV139" i="15"/>
  <c r="AV138" i="15"/>
  <c r="AV137" i="15"/>
  <c r="AV136" i="15"/>
  <c r="AV135" i="15"/>
  <c r="AV134" i="15"/>
  <c r="AV133" i="15"/>
  <c r="AV132" i="15"/>
  <c r="AV131" i="15"/>
  <c r="AV130" i="15"/>
  <c r="AV129" i="15"/>
  <c r="AV128" i="15"/>
  <c r="AV127" i="15"/>
  <c r="AV126" i="15"/>
  <c r="AV125" i="15"/>
  <c r="AV124" i="15"/>
  <c r="AV123" i="15"/>
  <c r="AV122" i="15"/>
  <c r="AV121" i="15"/>
  <c r="AV120" i="15"/>
  <c r="AV119" i="15"/>
  <c r="AV118" i="15"/>
  <c r="AV117" i="15"/>
  <c r="AV116" i="15"/>
  <c r="AV115" i="15"/>
  <c r="AV114" i="15"/>
  <c r="AV113" i="15"/>
  <c r="AV112" i="15"/>
  <c r="AV111" i="15"/>
  <c r="AV110" i="15"/>
  <c r="AV109" i="15"/>
  <c r="AV108" i="15"/>
  <c r="AZ141" i="15"/>
  <c r="AZ140" i="15"/>
  <c r="AZ139" i="15"/>
  <c r="AZ138" i="15"/>
  <c r="AZ137" i="15"/>
  <c r="AZ136" i="15"/>
  <c r="AZ135" i="15"/>
  <c r="AZ134" i="15"/>
  <c r="AZ133" i="15"/>
  <c r="AZ132" i="15"/>
  <c r="AZ131" i="15"/>
  <c r="AZ130" i="15"/>
  <c r="AZ129" i="15"/>
  <c r="AZ128" i="15"/>
  <c r="AZ127" i="15"/>
  <c r="AZ126" i="15"/>
  <c r="AZ125" i="15"/>
  <c r="AZ124" i="15"/>
  <c r="AZ123" i="15"/>
  <c r="AZ122" i="15"/>
  <c r="AZ121" i="15"/>
  <c r="AZ120" i="15"/>
  <c r="AZ119" i="15"/>
  <c r="AZ118" i="15"/>
  <c r="AZ117" i="15"/>
  <c r="AZ116" i="15"/>
  <c r="AZ115" i="15"/>
  <c r="AZ114" i="15"/>
  <c r="AZ113" i="15"/>
  <c r="AZ112" i="15"/>
  <c r="AZ111" i="15"/>
  <c r="AZ110" i="15"/>
  <c r="AZ109" i="15"/>
  <c r="AZ108" i="15"/>
  <c r="M215" i="15"/>
  <c r="M214" i="15"/>
  <c r="M213" i="15"/>
  <c r="M212" i="15"/>
  <c r="M211" i="15"/>
  <c r="M210" i="15"/>
  <c r="M209" i="15"/>
  <c r="M208" i="15"/>
  <c r="M207" i="15"/>
  <c r="M206" i="15"/>
  <c r="M205" i="15"/>
  <c r="M204" i="15"/>
  <c r="M203" i="15"/>
  <c r="M202" i="15"/>
  <c r="M201" i="15"/>
  <c r="M200" i="15"/>
  <c r="M199" i="15"/>
  <c r="M198" i="15"/>
  <c r="M197" i="15"/>
  <c r="M196" i="15"/>
  <c r="M195" i="15"/>
  <c r="M194" i="15"/>
  <c r="M193" i="15"/>
  <c r="M192" i="15"/>
  <c r="M191" i="15"/>
  <c r="M190" i="15"/>
  <c r="M189" i="15"/>
  <c r="M188" i="15"/>
  <c r="M187" i="15"/>
  <c r="M186" i="15"/>
  <c r="M185" i="15"/>
  <c r="M184" i="15"/>
  <c r="M183" i="15"/>
  <c r="M182" i="15"/>
  <c r="J63" i="15"/>
  <c r="Q215" i="15"/>
  <c r="Q214" i="15"/>
  <c r="Q213" i="15"/>
  <c r="Q212" i="15"/>
  <c r="Q211" i="15"/>
  <c r="Q210" i="15"/>
  <c r="Q209" i="15"/>
  <c r="Q208" i="15"/>
  <c r="Q207" i="15"/>
  <c r="Q206" i="15"/>
  <c r="Q205" i="15"/>
  <c r="Q204" i="15"/>
  <c r="Q203" i="15"/>
  <c r="Q202" i="15"/>
  <c r="Q201" i="15"/>
  <c r="Q200" i="15"/>
  <c r="Q199" i="15"/>
  <c r="Q198" i="15"/>
  <c r="Q197" i="15"/>
  <c r="Q196" i="15"/>
  <c r="Q195" i="15"/>
  <c r="Q194" i="15"/>
  <c r="Q193" i="15"/>
  <c r="Q192" i="15"/>
  <c r="Q191" i="15"/>
  <c r="Q190" i="15"/>
  <c r="Q189" i="15"/>
  <c r="Q188" i="15"/>
  <c r="Q187" i="15"/>
  <c r="Q186" i="15"/>
  <c r="Q185" i="15"/>
  <c r="Q184" i="15"/>
  <c r="Q183" i="15"/>
  <c r="Q182" i="15"/>
  <c r="U215" i="15"/>
  <c r="U214" i="15"/>
  <c r="U213" i="15"/>
  <c r="U212" i="15"/>
  <c r="U211" i="15"/>
  <c r="U210" i="15"/>
  <c r="U209" i="15"/>
  <c r="U208" i="15"/>
  <c r="U207" i="15"/>
  <c r="U206" i="15"/>
  <c r="U205" i="15"/>
  <c r="U204" i="15"/>
  <c r="U203" i="15"/>
  <c r="U202" i="15"/>
  <c r="U201" i="15"/>
  <c r="U200" i="15"/>
  <c r="U199" i="15"/>
  <c r="U198" i="15"/>
  <c r="U197" i="15"/>
  <c r="U196" i="15"/>
  <c r="U195" i="15"/>
  <c r="U194" i="15"/>
  <c r="U193" i="15"/>
  <c r="U192" i="15"/>
  <c r="U191" i="15"/>
  <c r="U190" i="15"/>
  <c r="U189" i="15"/>
  <c r="U188" i="15"/>
  <c r="U187" i="15"/>
  <c r="U186" i="15"/>
  <c r="U185" i="15"/>
  <c r="U184" i="15"/>
  <c r="U183" i="15"/>
  <c r="U182" i="15"/>
  <c r="Y215" i="15"/>
  <c r="Y214" i="15"/>
  <c r="Y213" i="15"/>
  <c r="Y212" i="15"/>
  <c r="Y211" i="15"/>
  <c r="Y210" i="15"/>
  <c r="Y209" i="15"/>
  <c r="Y208" i="15"/>
  <c r="Y207" i="15"/>
  <c r="Y206" i="15"/>
  <c r="Y205" i="15"/>
  <c r="Y204" i="15"/>
  <c r="Y203" i="15"/>
  <c r="Y202" i="15"/>
  <c r="Y201" i="15"/>
  <c r="Y200" i="15"/>
  <c r="Y199" i="15"/>
  <c r="Y198" i="15"/>
  <c r="Y197" i="15"/>
  <c r="Y196" i="15"/>
  <c r="Y195" i="15"/>
  <c r="Y194" i="15"/>
  <c r="Y193" i="15"/>
  <c r="Y192" i="15"/>
  <c r="Y191" i="15"/>
  <c r="Y190" i="15"/>
  <c r="Y189" i="15"/>
  <c r="Y188" i="15"/>
  <c r="Y187" i="15"/>
  <c r="Y186" i="15"/>
  <c r="Y185" i="15"/>
  <c r="Y184" i="15"/>
  <c r="Y183" i="15"/>
  <c r="Y182" i="15"/>
  <c r="AC215" i="15"/>
  <c r="AC214" i="15"/>
  <c r="AC213" i="15"/>
  <c r="AC212" i="15"/>
  <c r="AC211" i="15"/>
  <c r="AC210" i="15"/>
  <c r="AC209" i="15"/>
  <c r="AC208" i="15"/>
  <c r="AC207" i="15"/>
  <c r="AC206" i="15"/>
  <c r="AC205" i="15"/>
  <c r="AC204" i="15"/>
  <c r="AC203" i="15"/>
  <c r="AC202" i="15"/>
  <c r="AC201" i="15"/>
  <c r="AC200" i="15"/>
  <c r="AC199" i="15"/>
  <c r="AC198" i="15"/>
  <c r="AC197" i="15"/>
  <c r="AC196" i="15"/>
  <c r="AC195" i="15"/>
  <c r="AC194" i="15"/>
  <c r="AC193" i="15"/>
  <c r="AC192" i="15"/>
  <c r="AC191" i="15"/>
  <c r="AC190" i="15"/>
  <c r="AC189" i="15"/>
  <c r="AC188" i="15"/>
  <c r="AC187" i="15"/>
  <c r="AC186" i="15"/>
  <c r="AC185" i="15"/>
  <c r="AC184" i="15"/>
  <c r="AC183" i="15"/>
  <c r="AC182" i="15"/>
  <c r="AG215" i="15"/>
  <c r="AG214" i="15"/>
  <c r="AG213" i="15"/>
  <c r="AG212" i="15"/>
  <c r="AG211" i="15"/>
  <c r="AG210" i="15"/>
  <c r="AG209" i="15"/>
  <c r="AG208" i="15"/>
  <c r="AG207" i="15"/>
  <c r="AG206" i="15"/>
  <c r="AG205" i="15"/>
  <c r="AG204" i="15"/>
  <c r="AG203" i="15"/>
  <c r="AG202" i="15"/>
  <c r="AG201" i="15"/>
  <c r="AG200" i="15"/>
  <c r="AG199" i="15"/>
  <c r="AG198" i="15"/>
  <c r="AG197" i="15"/>
  <c r="AG196" i="15"/>
  <c r="AG195" i="15"/>
  <c r="AG194" i="15"/>
  <c r="AG193" i="15"/>
  <c r="AG192" i="15"/>
  <c r="AG191" i="15"/>
  <c r="AG190" i="15"/>
  <c r="AG189" i="15"/>
  <c r="AG188" i="15"/>
  <c r="AG187" i="15"/>
  <c r="AG186" i="15"/>
  <c r="AG185" i="15"/>
  <c r="AG184" i="15"/>
  <c r="AG183" i="15"/>
  <c r="AG182" i="15"/>
  <c r="AK215" i="15"/>
  <c r="AK214" i="15"/>
  <c r="AK213" i="15"/>
  <c r="AK212" i="15"/>
  <c r="AK211" i="15"/>
  <c r="AK210" i="15"/>
  <c r="AK209" i="15"/>
  <c r="AK208" i="15"/>
  <c r="AK207" i="15"/>
  <c r="AK206" i="15"/>
  <c r="AK205" i="15"/>
  <c r="AK204" i="15"/>
  <c r="AK203" i="15"/>
  <c r="AK202" i="15"/>
  <c r="AK201" i="15"/>
  <c r="AK200" i="15"/>
  <c r="AK199" i="15"/>
  <c r="AK198" i="15"/>
  <c r="AK197" i="15"/>
  <c r="AK196" i="15"/>
  <c r="AK195" i="15"/>
  <c r="AK194" i="15"/>
  <c r="AK193" i="15"/>
  <c r="AK192" i="15"/>
  <c r="AK191" i="15"/>
  <c r="AK190" i="15"/>
  <c r="AK189" i="15"/>
  <c r="AK188" i="15"/>
  <c r="AK187" i="15"/>
  <c r="AK186" i="15"/>
  <c r="AK185" i="15"/>
  <c r="AK184" i="15"/>
  <c r="AK183" i="15"/>
  <c r="AK182" i="15"/>
  <c r="AO215" i="15"/>
  <c r="AO214" i="15"/>
  <c r="AO213" i="15"/>
  <c r="AO212" i="15"/>
  <c r="AO211" i="15"/>
  <c r="AO210" i="15"/>
  <c r="AO209" i="15"/>
  <c r="AO208" i="15"/>
  <c r="AO207" i="15"/>
  <c r="AO206" i="15"/>
  <c r="AO205" i="15"/>
  <c r="AO204" i="15"/>
  <c r="AO203" i="15"/>
  <c r="AO202" i="15"/>
  <c r="AO201" i="15"/>
  <c r="AO200" i="15"/>
  <c r="AO199" i="15"/>
  <c r="AO198" i="15"/>
  <c r="AO197" i="15"/>
  <c r="AO196" i="15"/>
  <c r="AO195" i="15"/>
  <c r="AO194" i="15"/>
  <c r="AO193" i="15"/>
  <c r="AO192" i="15"/>
  <c r="AO191" i="15"/>
  <c r="AO190" i="15"/>
  <c r="AO189" i="15"/>
  <c r="AO188" i="15"/>
  <c r="AO187" i="15"/>
  <c r="AO186" i="15"/>
  <c r="AO185" i="15"/>
  <c r="AO184" i="15"/>
  <c r="AO183" i="15"/>
  <c r="AO182" i="15"/>
  <c r="AS215" i="15"/>
  <c r="AS214" i="15"/>
  <c r="AS213" i="15"/>
  <c r="AS212" i="15"/>
  <c r="AS211" i="15"/>
  <c r="AS210" i="15"/>
  <c r="AS209" i="15"/>
  <c r="AS208" i="15"/>
  <c r="AS207" i="15"/>
  <c r="AS206" i="15"/>
  <c r="AS205" i="15"/>
  <c r="AS204" i="15"/>
  <c r="AS203" i="15"/>
  <c r="AS202" i="15"/>
  <c r="AS201" i="15"/>
  <c r="AS200" i="15"/>
  <c r="AS199" i="15"/>
  <c r="AS198" i="15"/>
  <c r="AS197" i="15"/>
  <c r="AS196" i="15"/>
  <c r="AS195" i="15"/>
  <c r="AS194" i="15"/>
  <c r="AS193" i="15"/>
  <c r="AS192" i="15"/>
  <c r="AS191" i="15"/>
  <c r="AS190" i="15"/>
  <c r="AS189" i="15"/>
  <c r="AS188" i="15"/>
  <c r="AS187" i="15"/>
  <c r="AS186" i="15"/>
  <c r="AS185" i="15"/>
  <c r="AS184" i="15"/>
  <c r="AS183" i="15"/>
  <c r="AS182" i="15"/>
  <c r="AW215" i="15"/>
  <c r="AW214" i="15"/>
  <c r="AW213" i="15"/>
  <c r="AW212" i="15"/>
  <c r="AW211" i="15"/>
  <c r="AW210" i="15"/>
  <c r="AW209" i="15"/>
  <c r="AW208" i="15"/>
  <c r="AW207" i="15"/>
  <c r="AW206" i="15"/>
  <c r="AW205" i="15"/>
  <c r="AW204" i="15"/>
  <c r="AW203" i="15"/>
  <c r="AW202" i="15"/>
  <c r="AW201" i="15"/>
  <c r="AW200" i="15"/>
  <c r="AW199" i="15"/>
  <c r="AW198" i="15"/>
  <c r="AW197" i="15"/>
  <c r="AW196" i="15"/>
  <c r="AW195" i="15"/>
  <c r="AW194" i="15"/>
  <c r="AW193" i="15"/>
  <c r="AW192" i="15"/>
  <c r="AW191" i="15"/>
  <c r="AW190" i="15"/>
  <c r="AW189" i="15"/>
  <c r="AW188" i="15"/>
  <c r="AW187" i="15"/>
  <c r="AW186" i="15"/>
  <c r="AW185" i="15"/>
  <c r="AW184" i="15"/>
  <c r="AW183" i="15"/>
  <c r="AW182" i="15"/>
  <c r="N215" i="15"/>
  <c r="N214" i="15"/>
  <c r="N213" i="15"/>
  <c r="N212" i="15"/>
  <c r="N211" i="15"/>
  <c r="N210" i="15"/>
  <c r="N209" i="15"/>
  <c r="N208" i="15"/>
  <c r="N207" i="15"/>
  <c r="N206" i="15"/>
  <c r="N205" i="15"/>
  <c r="N204" i="15"/>
  <c r="N203" i="15"/>
  <c r="N202" i="15"/>
  <c r="N201" i="15"/>
  <c r="N200" i="15"/>
  <c r="N199" i="15"/>
  <c r="N198" i="15"/>
  <c r="N197" i="15"/>
  <c r="N196" i="15"/>
  <c r="N195" i="15"/>
  <c r="N194" i="15"/>
  <c r="N193" i="15"/>
  <c r="N192" i="15"/>
  <c r="N191" i="15"/>
  <c r="N190" i="15"/>
  <c r="N189" i="15"/>
  <c r="N188" i="15"/>
  <c r="N187" i="15"/>
  <c r="N186" i="15"/>
  <c r="N185" i="15"/>
  <c r="N184" i="15"/>
  <c r="N183" i="15"/>
  <c r="N182" i="15"/>
  <c r="R215" i="15"/>
  <c r="R214" i="15"/>
  <c r="R213" i="15"/>
  <c r="R212" i="15"/>
  <c r="R211" i="15"/>
  <c r="R210" i="15"/>
  <c r="R209" i="15"/>
  <c r="R208" i="15"/>
  <c r="R207" i="15"/>
  <c r="R206" i="15"/>
  <c r="R205" i="15"/>
  <c r="R204" i="15"/>
  <c r="R203" i="15"/>
  <c r="R202" i="15"/>
  <c r="R201" i="15"/>
  <c r="R200" i="15"/>
  <c r="R199" i="15"/>
  <c r="R198" i="15"/>
  <c r="R197" i="15"/>
  <c r="R196" i="15"/>
  <c r="R195" i="15"/>
  <c r="R194" i="15"/>
  <c r="R193" i="15"/>
  <c r="R192" i="15"/>
  <c r="R191" i="15"/>
  <c r="R190" i="15"/>
  <c r="R189" i="15"/>
  <c r="R188" i="15"/>
  <c r="R187" i="15"/>
  <c r="R186" i="15"/>
  <c r="R185" i="15"/>
  <c r="R184" i="15"/>
  <c r="R183" i="15"/>
  <c r="R182" i="15"/>
  <c r="V215" i="15"/>
  <c r="V214" i="15"/>
  <c r="V213" i="15"/>
  <c r="V212" i="15"/>
  <c r="V211" i="15"/>
  <c r="V210" i="15"/>
  <c r="V209" i="15"/>
  <c r="V208" i="15"/>
  <c r="V207" i="15"/>
  <c r="V206" i="15"/>
  <c r="V205" i="15"/>
  <c r="V204" i="15"/>
  <c r="V203" i="15"/>
  <c r="V202" i="15"/>
  <c r="V201" i="15"/>
  <c r="V200" i="15"/>
  <c r="V199" i="15"/>
  <c r="V198" i="15"/>
  <c r="V197" i="15"/>
  <c r="V196" i="15"/>
  <c r="V195" i="15"/>
  <c r="V194" i="15"/>
  <c r="V193" i="15"/>
  <c r="V192" i="15"/>
  <c r="V191" i="15"/>
  <c r="V190" i="15"/>
  <c r="V189" i="15"/>
  <c r="V188" i="15"/>
  <c r="V187" i="15"/>
  <c r="V186" i="15"/>
  <c r="V185" i="15"/>
  <c r="V184" i="15"/>
  <c r="V183" i="15"/>
  <c r="V182"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AD215" i="15"/>
  <c r="AD214" i="15"/>
  <c r="AD213" i="15"/>
  <c r="AD212" i="15"/>
  <c r="AD211" i="15"/>
  <c r="AD210" i="15"/>
  <c r="AD209" i="15"/>
  <c r="AD208" i="15"/>
  <c r="AD207" i="15"/>
  <c r="AD206" i="15"/>
  <c r="AD205" i="15"/>
  <c r="AD204" i="15"/>
  <c r="AD203" i="15"/>
  <c r="AD202" i="15"/>
  <c r="AD201" i="15"/>
  <c r="AD200" i="15"/>
  <c r="AD199" i="15"/>
  <c r="AD198" i="15"/>
  <c r="AD197" i="15"/>
  <c r="AD196" i="15"/>
  <c r="AD195" i="15"/>
  <c r="AD194" i="15"/>
  <c r="AD193" i="15"/>
  <c r="AD192" i="15"/>
  <c r="AD191" i="15"/>
  <c r="AD190" i="15"/>
  <c r="AD189" i="15"/>
  <c r="AD188" i="15"/>
  <c r="AD187" i="15"/>
  <c r="AD186" i="15"/>
  <c r="AD185" i="15"/>
  <c r="AD184" i="15"/>
  <c r="AD183" i="15"/>
  <c r="AD182" i="15"/>
  <c r="AH215" i="15"/>
  <c r="AH214" i="15"/>
  <c r="AH213" i="15"/>
  <c r="AH212" i="15"/>
  <c r="AH211" i="15"/>
  <c r="AH210" i="15"/>
  <c r="AH209" i="15"/>
  <c r="AH208" i="15"/>
  <c r="AH207" i="15"/>
  <c r="AH206" i="15"/>
  <c r="AH205" i="15"/>
  <c r="AH204" i="15"/>
  <c r="AH203" i="15"/>
  <c r="AH202" i="15"/>
  <c r="AH201" i="15"/>
  <c r="AH200" i="15"/>
  <c r="AH199" i="15"/>
  <c r="AH198" i="15"/>
  <c r="AH197" i="15"/>
  <c r="AH196" i="15"/>
  <c r="AH195" i="15"/>
  <c r="AH194" i="15"/>
  <c r="AH193" i="15"/>
  <c r="AH192" i="15"/>
  <c r="AH191" i="15"/>
  <c r="AH190" i="15"/>
  <c r="AH189" i="15"/>
  <c r="AH188" i="15"/>
  <c r="AH187" i="15"/>
  <c r="AH186" i="15"/>
  <c r="AH185" i="15"/>
  <c r="AH184" i="15"/>
  <c r="AH183" i="15"/>
  <c r="AH182" i="15"/>
  <c r="AL215" i="15"/>
  <c r="AL214" i="15"/>
  <c r="AL213" i="15"/>
  <c r="AL212" i="15"/>
  <c r="AL211" i="15"/>
  <c r="AL210" i="15"/>
  <c r="AL209" i="15"/>
  <c r="AL208" i="15"/>
  <c r="AL207" i="15"/>
  <c r="AL206" i="15"/>
  <c r="AL205" i="15"/>
  <c r="AL204" i="15"/>
  <c r="AL203" i="15"/>
  <c r="AL202" i="15"/>
  <c r="AL201" i="15"/>
  <c r="AL200" i="15"/>
  <c r="AL199" i="15"/>
  <c r="AL198" i="15"/>
  <c r="AL197" i="15"/>
  <c r="AL196" i="15"/>
  <c r="AL195" i="15"/>
  <c r="AL194" i="15"/>
  <c r="AL193" i="15"/>
  <c r="AL192" i="15"/>
  <c r="AL191" i="15"/>
  <c r="AL190" i="15"/>
  <c r="AL189" i="15"/>
  <c r="AL188" i="15"/>
  <c r="AL187" i="15"/>
  <c r="AL186" i="15"/>
  <c r="AL185" i="15"/>
  <c r="AL184" i="15"/>
  <c r="AL183" i="15"/>
  <c r="AL182" i="15"/>
  <c r="AP215" i="15"/>
  <c r="AP214" i="15"/>
  <c r="AP213" i="15"/>
  <c r="AP212" i="15"/>
  <c r="AP211" i="15"/>
  <c r="AP210" i="15"/>
  <c r="AP209" i="15"/>
  <c r="AP208" i="15"/>
  <c r="AP207" i="15"/>
  <c r="AP206" i="15"/>
  <c r="AP205" i="15"/>
  <c r="AP204" i="15"/>
  <c r="AP203" i="15"/>
  <c r="AP202" i="15"/>
  <c r="AP201" i="15"/>
  <c r="AP200" i="15"/>
  <c r="AP199" i="15"/>
  <c r="AP198" i="15"/>
  <c r="AP197" i="15"/>
  <c r="AP196" i="15"/>
  <c r="AP195" i="15"/>
  <c r="AP194" i="15"/>
  <c r="AP193" i="15"/>
  <c r="AP192" i="15"/>
  <c r="AP191" i="15"/>
  <c r="AP190" i="15"/>
  <c r="AP189" i="15"/>
  <c r="AP188" i="15"/>
  <c r="AP187" i="15"/>
  <c r="AP186" i="15"/>
  <c r="AP185" i="15"/>
  <c r="AP184" i="15"/>
  <c r="AP183" i="15"/>
  <c r="AP182" i="15"/>
  <c r="AT215" i="15"/>
  <c r="AT214" i="15"/>
  <c r="AT213" i="15"/>
  <c r="AT212" i="15"/>
  <c r="AT211" i="15"/>
  <c r="AT210" i="15"/>
  <c r="AT209" i="15"/>
  <c r="AT208" i="15"/>
  <c r="AT207" i="15"/>
  <c r="AT206" i="15"/>
  <c r="AT205" i="15"/>
  <c r="AT204" i="15"/>
  <c r="AT203" i="15"/>
  <c r="AT202" i="15"/>
  <c r="AT201" i="15"/>
  <c r="AT200" i="15"/>
  <c r="AT199" i="15"/>
  <c r="AT198" i="15"/>
  <c r="AT197" i="15"/>
  <c r="AT196" i="15"/>
  <c r="AT195" i="15"/>
  <c r="AT194" i="15"/>
  <c r="AT193" i="15"/>
  <c r="AT192" i="15"/>
  <c r="AT191" i="15"/>
  <c r="AT190" i="15"/>
  <c r="AT189" i="15"/>
  <c r="AT188" i="15"/>
  <c r="AT187" i="15"/>
  <c r="AT186" i="15"/>
  <c r="AT185" i="15"/>
  <c r="AT184" i="15"/>
  <c r="AT183" i="15"/>
  <c r="AT182" i="15"/>
  <c r="AX215" i="15"/>
  <c r="AX214" i="15"/>
  <c r="AX213" i="15"/>
  <c r="AX212" i="15"/>
  <c r="AX211" i="15"/>
  <c r="AX210" i="15"/>
  <c r="AX209" i="15"/>
  <c r="AX208" i="15"/>
  <c r="AX207" i="15"/>
  <c r="AX206" i="15"/>
  <c r="AX205" i="15"/>
  <c r="AX204" i="15"/>
  <c r="AX203" i="15"/>
  <c r="AX202" i="15"/>
  <c r="AX201" i="15"/>
  <c r="AX200" i="15"/>
  <c r="AX199" i="15"/>
  <c r="AX198" i="15"/>
  <c r="AX197" i="15"/>
  <c r="AX196" i="15"/>
  <c r="AX195" i="15"/>
  <c r="AX194" i="15"/>
  <c r="AX193" i="15"/>
  <c r="AX192" i="15"/>
  <c r="AX191" i="15"/>
  <c r="AX190" i="15"/>
  <c r="AX189" i="15"/>
  <c r="AX188" i="15"/>
  <c r="AX187" i="15"/>
  <c r="AX186" i="15"/>
  <c r="AX185" i="15"/>
  <c r="AX184" i="15"/>
  <c r="AX183" i="15"/>
  <c r="AX182" i="15"/>
  <c r="C32" i="1" l="1"/>
  <c r="L102" i="19"/>
  <c r="AY221" i="19"/>
  <c r="AY225" i="19"/>
  <c r="AY229" i="19"/>
  <c r="AY233" i="19"/>
  <c r="AY237" i="19"/>
  <c r="AY241" i="19"/>
  <c r="AY245" i="19"/>
  <c r="AY249" i="19"/>
  <c r="AI219" i="19"/>
  <c r="AI223" i="19"/>
  <c r="AI227" i="19"/>
  <c r="AI231" i="19"/>
  <c r="AI235" i="19"/>
  <c r="AI239" i="19"/>
  <c r="AI243" i="19"/>
  <c r="AI247" i="19"/>
  <c r="AI251" i="19"/>
  <c r="S221" i="19"/>
  <c r="S225" i="19"/>
  <c r="S229" i="19"/>
  <c r="S233" i="19"/>
  <c r="S237" i="19"/>
  <c r="S241" i="19"/>
  <c r="S245" i="19"/>
  <c r="S249" i="19"/>
  <c r="AF219" i="19"/>
  <c r="AF223" i="19"/>
  <c r="AF227" i="19"/>
  <c r="AF231" i="19"/>
  <c r="AF235" i="19"/>
  <c r="AF239" i="19"/>
  <c r="AF243" i="19"/>
  <c r="AF247" i="19"/>
  <c r="AF251" i="19"/>
  <c r="AD222" i="19"/>
  <c r="AD226" i="19"/>
  <c r="AD230" i="19"/>
  <c r="AD234" i="19"/>
  <c r="AD238" i="19"/>
  <c r="AD242" i="19"/>
  <c r="AD246" i="19"/>
  <c r="AD250" i="19"/>
  <c r="AK220" i="19"/>
  <c r="AK224" i="19"/>
  <c r="AK228" i="19"/>
  <c r="AK232" i="19"/>
  <c r="AK237" i="19"/>
  <c r="AK241" i="19"/>
  <c r="AK245" i="19"/>
  <c r="AK249" i="19"/>
  <c r="Y220" i="19"/>
  <c r="Y224" i="19"/>
  <c r="Y228" i="19"/>
  <c r="Y232" i="19"/>
  <c r="Y236" i="19"/>
  <c r="Y240" i="19"/>
  <c r="Y244" i="19"/>
  <c r="Y248" i="19"/>
  <c r="Y252" i="19"/>
  <c r="AB219" i="19"/>
  <c r="AB223" i="19"/>
  <c r="AB227" i="19"/>
  <c r="AB231" i="19"/>
  <c r="AB235" i="19"/>
  <c r="AB239" i="19"/>
  <c r="AB243" i="19"/>
  <c r="AB247" i="19"/>
  <c r="AB251" i="19"/>
  <c r="AP222" i="19"/>
  <c r="AP226" i="19"/>
  <c r="AP230" i="19"/>
  <c r="AP234" i="19"/>
  <c r="AP238" i="19"/>
  <c r="AP242" i="19"/>
  <c r="AP246" i="19"/>
  <c r="AP250" i="19"/>
  <c r="AY222" i="19"/>
  <c r="AY226" i="19"/>
  <c r="AY230" i="19"/>
  <c r="AY234" i="19"/>
  <c r="AY238" i="19"/>
  <c r="AY242" i="19"/>
  <c r="AY246" i="19"/>
  <c r="AY250" i="19"/>
  <c r="AI220" i="19"/>
  <c r="AI224" i="19"/>
  <c r="AI228" i="19"/>
  <c r="AI232" i="19"/>
  <c r="AI236" i="19"/>
  <c r="AI240" i="19"/>
  <c r="AI244" i="19"/>
  <c r="AI248" i="19"/>
  <c r="AI252" i="19"/>
  <c r="S222" i="19"/>
  <c r="S226" i="19"/>
  <c r="S230" i="19"/>
  <c r="S234" i="19"/>
  <c r="S238" i="19"/>
  <c r="S242" i="19"/>
  <c r="S246" i="19"/>
  <c r="S250" i="19"/>
  <c r="AF220" i="19"/>
  <c r="AF224" i="19"/>
  <c r="AF228" i="19"/>
  <c r="AF232" i="19"/>
  <c r="AF236" i="19"/>
  <c r="AF240" i="19"/>
  <c r="AF244" i="19"/>
  <c r="AF248" i="19"/>
  <c r="AF252" i="19"/>
  <c r="AD219" i="19"/>
  <c r="AD223" i="19"/>
  <c r="AD227" i="19"/>
  <c r="AD231" i="19"/>
  <c r="AD235" i="19"/>
  <c r="AD239" i="19"/>
  <c r="AD243" i="19"/>
  <c r="AD247" i="19"/>
  <c r="AD251" i="19"/>
  <c r="AK221" i="19"/>
  <c r="AK225" i="19"/>
  <c r="AK229" i="19"/>
  <c r="AK233" i="19"/>
  <c r="AK238" i="19"/>
  <c r="AK242" i="19"/>
  <c r="AK246" i="19"/>
  <c r="AK250" i="19"/>
  <c r="Y221" i="19"/>
  <c r="Y225" i="19"/>
  <c r="Y229" i="19"/>
  <c r="Y233" i="19"/>
  <c r="Y237" i="19"/>
  <c r="Y241" i="19"/>
  <c r="Y245" i="19"/>
  <c r="Y249" i="19"/>
  <c r="J65" i="19"/>
  <c r="AB220" i="19"/>
  <c r="AB224" i="19"/>
  <c r="AB228" i="19"/>
  <c r="AB232" i="19"/>
  <c r="AB236" i="19"/>
  <c r="AB240" i="19"/>
  <c r="AB244" i="19"/>
  <c r="AB248" i="19"/>
  <c r="AB252" i="19"/>
  <c r="AP219" i="19"/>
  <c r="AP223" i="19"/>
  <c r="AP227" i="19"/>
  <c r="AP231" i="19"/>
  <c r="AP235" i="19"/>
  <c r="AP239" i="19"/>
  <c r="AP243" i="19"/>
  <c r="AP247" i="19"/>
  <c r="AP251" i="19"/>
  <c r="AY219" i="19"/>
  <c r="AY223" i="19"/>
  <c r="AY227" i="19"/>
  <c r="AY231" i="19"/>
  <c r="AY235" i="19"/>
  <c r="AY239" i="19"/>
  <c r="AY243" i="19"/>
  <c r="AY247" i="19"/>
  <c r="AI221" i="19"/>
  <c r="AI225" i="19"/>
  <c r="AI229" i="19"/>
  <c r="AI233" i="19"/>
  <c r="AI237" i="19"/>
  <c r="AI241" i="19"/>
  <c r="AI245" i="19"/>
  <c r="S219" i="19"/>
  <c r="S223" i="19"/>
  <c r="S227" i="19"/>
  <c r="S231" i="19"/>
  <c r="S235" i="19"/>
  <c r="S239" i="19"/>
  <c r="S243" i="19"/>
  <c r="S247" i="19"/>
  <c r="AF221" i="19"/>
  <c r="AF225" i="19"/>
  <c r="AF229" i="19"/>
  <c r="AF233" i="19"/>
  <c r="AF237" i="19"/>
  <c r="AF241" i="19"/>
  <c r="AF245" i="19"/>
  <c r="AD220" i="19"/>
  <c r="AD224" i="19"/>
  <c r="AD228" i="19"/>
  <c r="AD232" i="19"/>
  <c r="AD236" i="19"/>
  <c r="AD240" i="19"/>
  <c r="AD244" i="19"/>
  <c r="AD248" i="19"/>
  <c r="AK236" i="19"/>
  <c r="AK222" i="19"/>
  <c r="AK226" i="19"/>
  <c r="AK230" i="19"/>
  <c r="AK234" i="19"/>
  <c r="AK239" i="19"/>
  <c r="AK243" i="19"/>
  <c r="AK247" i="19"/>
  <c r="Y222" i="19"/>
  <c r="Y226" i="19"/>
  <c r="Y230" i="19"/>
  <c r="Y234" i="19"/>
  <c r="Y238" i="19"/>
  <c r="Y242" i="19"/>
  <c r="Y246" i="19"/>
  <c r="AB221" i="19"/>
  <c r="AB225" i="19"/>
  <c r="AB229" i="19"/>
  <c r="AB233" i="19"/>
  <c r="AB237" i="19"/>
  <c r="AB241" i="19"/>
  <c r="AB245" i="19"/>
  <c r="AP220" i="19"/>
  <c r="AP224" i="19"/>
  <c r="AP228" i="19"/>
  <c r="AP232" i="19"/>
  <c r="AP236" i="19"/>
  <c r="AP240" i="19"/>
  <c r="AP244" i="19"/>
  <c r="AP248" i="19"/>
  <c r="E38" i="19"/>
  <c r="C139" i="19" s="1"/>
  <c r="C33" i="1"/>
  <c r="C35" i="1"/>
  <c r="C29" i="1"/>
  <c r="L267" i="19"/>
  <c r="J18" i="19" s="1"/>
  <c r="D156" i="19" s="1"/>
  <c r="L287" i="19"/>
  <c r="J38" i="19" s="1"/>
  <c r="D176" i="19" s="1"/>
  <c r="L283" i="19"/>
  <c r="J34" i="19" s="1"/>
  <c r="D172" i="19" s="1"/>
  <c r="AU220" i="19"/>
  <c r="AU222" i="19"/>
  <c r="AU224" i="19"/>
  <c r="AU226" i="19"/>
  <c r="AU228" i="19"/>
  <c r="AU230" i="19"/>
  <c r="AU232" i="19"/>
  <c r="AU234" i="19"/>
  <c r="AU236" i="19"/>
  <c r="AU238" i="19"/>
  <c r="AU240" i="19"/>
  <c r="AU242" i="19"/>
  <c r="AU244" i="19"/>
  <c r="AU246" i="19"/>
  <c r="AU248" i="19"/>
  <c r="AU250" i="19"/>
  <c r="AM220" i="19"/>
  <c r="AM222" i="19"/>
  <c r="AM224" i="19"/>
  <c r="AM226" i="19"/>
  <c r="AM228" i="19"/>
  <c r="AM230" i="19"/>
  <c r="AM232" i="19"/>
  <c r="AM234" i="19"/>
  <c r="AM236" i="19"/>
  <c r="AM238" i="19"/>
  <c r="AM240" i="19"/>
  <c r="AM242" i="19"/>
  <c r="AM244" i="19"/>
  <c r="AM246" i="19"/>
  <c r="AM248" i="19"/>
  <c r="AM250" i="19"/>
  <c r="AE220" i="19"/>
  <c r="AE222" i="19"/>
  <c r="AE224" i="19"/>
  <c r="AE226" i="19"/>
  <c r="AE228" i="19"/>
  <c r="AE230" i="19"/>
  <c r="AE232" i="19"/>
  <c r="AE234" i="19"/>
  <c r="AE236" i="19"/>
  <c r="AE238" i="19"/>
  <c r="AE240" i="19"/>
  <c r="AE242" i="19"/>
  <c r="AE244" i="19"/>
  <c r="AE246" i="19"/>
  <c r="AE248" i="19"/>
  <c r="AE250" i="19"/>
  <c r="W220" i="19"/>
  <c r="W222" i="19"/>
  <c r="W224" i="19"/>
  <c r="W226" i="19"/>
  <c r="W228" i="19"/>
  <c r="W230" i="19"/>
  <c r="W232" i="19"/>
  <c r="W234" i="19"/>
  <c r="W236" i="19"/>
  <c r="W238" i="19"/>
  <c r="W240" i="19"/>
  <c r="W242" i="19"/>
  <c r="W244" i="19"/>
  <c r="W246" i="19"/>
  <c r="W248" i="19"/>
  <c r="W250" i="19"/>
  <c r="O220" i="19"/>
  <c r="O222" i="19"/>
  <c r="O224" i="19"/>
  <c r="O226" i="19"/>
  <c r="O228" i="19"/>
  <c r="O230" i="19"/>
  <c r="O232" i="19"/>
  <c r="O234" i="19"/>
  <c r="O236" i="19"/>
  <c r="O238" i="19"/>
  <c r="O240" i="19"/>
  <c r="O242" i="19"/>
  <c r="O244" i="19"/>
  <c r="O246" i="19"/>
  <c r="O248" i="19"/>
  <c r="O250" i="19"/>
  <c r="X220" i="19"/>
  <c r="X222" i="19"/>
  <c r="X224" i="19"/>
  <c r="X226" i="19"/>
  <c r="X228" i="19"/>
  <c r="X230" i="19"/>
  <c r="X232" i="19"/>
  <c r="X234" i="19"/>
  <c r="X236" i="19"/>
  <c r="X238" i="19"/>
  <c r="X240" i="19"/>
  <c r="X242" i="19"/>
  <c r="X244" i="19"/>
  <c r="X246" i="19"/>
  <c r="X248" i="19"/>
  <c r="X250" i="19"/>
  <c r="AN220" i="19"/>
  <c r="AN222" i="19"/>
  <c r="AN224" i="19"/>
  <c r="AN226" i="19"/>
  <c r="AN228" i="19"/>
  <c r="AN230" i="19"/>
  <c r="AN232" i="19"/>
  <c r="AN234" i="19"/>
  <c r="AN236" i="19"/>
  <c r="AN238" i="19"/>
  <c r="AN240" i="19"/>
  <c r="AN242" i="19"/>
  <c r="AN244" i="19"/>
  <c r="AN246" i="19"/>
  <c r="AN248" i="19"/>
  <c r="AN250" i="19"/>
  <c r="AS219" i="19"/>
  <c r="AS221" i="19"/>
  <c r="AS223" i="19"/>
  <c r="AS225" i="19"/>
  <c r="AS227" i="19"/>
  <c r="AS229" i="19"/>
  <c r="AS231" i="19"/>
  <c r="AS233" i="19"/>
  <c r="AS235" i="19"/>
  <c r="AS238" i="19"/>
  <c r="AS240" i="19"/>
  <c r="AS242" i="19"/>
  <c r="AS244" i="19"/>
  <c r="AS246" i="19"/>
  <c r="AS248" i="19"/>
  <c r="AS250" i="19"/>
  <c r="AO219" i="19"/>
  <c r="AO221" i="19"/>
  <c r="AO223" i="19"/>
  <c r="AO225" i="19"/>
  <c r="AO227" i="19"/>
  <c r="AO229" i="19"/>
  <c r="AO231" i="19"/>
  <c r="AO233" i="19"/>
  <c r="AO235" i="19"/>
  <c r="AO238" i="19"/>
  <c r="AO240" i="19"/>
  <c r="AO242" i="19"/>
  <c r="AO244" i="19"/>
  <c r="AO246" i="19"/>
  <c r="AO248" i="19"/>
  <c r="AO250" i="19"/>
  <c r="AC220" i="19"/>
  <c r="AC222" i="19"/>
  <c r="AC224" i="19"/>
  <c r="AC226" i="19"/>
  <c r="AC228" i="19"/>
  <c r="AC230" i="19"/>
  <c r="AC232" i="19"/>
  <c r="AC234" i="19"/>
  <c r="AC236" i="19"/>
  <c r="AC238" i="19"/>
  <c r="AC240" i="19"/>
  <c r="AC242" i="19"/>
  <c r="AC244" i="19"/>
  <c r="AC246" i="19"/>
  <c r="AC248" i="19"/>
  <c r="AC250" i="19"/>
  <c r="M219" i="19"/>
  <c r="M221" i="19"/>
  <c r="M223" i="19"/>
  <c r="M225" i="19"/>
  <c r="M227" i="19"/>
  <c r="M229" i="19"/>
  <c r="M231" i="19"/>
  <c r="M233" i="19"/>
  <c r="M235" i="19"/>
  <c r="M237" i="19"/>
  <c r="M239" i="19"/>
  <c r="M241" i="19"/>
  <c r="M243" i="19"/>
  <c r="M245" i="19"/>
  <c r="M247" i="19"/>
  <c r="M249" i="19"/>
  <c r="T219" i="19"/>
  <c r="T221" i="19"/>
  <c r="T223" i="19"/>
  <c r="T225" i="19"/>
  <c r="T227" i="19"/>
  <c r="T229" i="19"/>
  <c r="T231" i="19"/>
  <c r="T233" i="19"/>
  <c r="T235" i="19"/>
  <c r="T237" i="19"/>
  <c r="T239" i="19"/>
  <c r="T241" i="19"/>
  <c r="T243" i="19"/>
  <c r="T245" i="19"/>
  <c r="T247" i="19"/>
  <c r="T249" i="19"/>
  <c r="AR219" i="19"/>
  <c r="AR221" i="19"/>
  <c r="AR223" i="19"/>
  <c r="AR225" i="19"/>
  <c r="AR227" i="19"/>
  <c r="AR229" i="19"/>
  <c r="AR231" i="19"/>
  <c r="AR233" i="19"/>
  <c r="AR235" i="19"/>
  <c r="AR237" i="19"/>
  <c r="AR239" i="19"/>
  <c r="AR241" i="19"/>
  <c r="AR243" i="19"/>
  <c r="AR245" i="19"/>
  <c r="AR247" i="19"/>
  <c r="AR249" i="19"/>
  <c r="R219" i="19"/>
  <c r="R221" i="19"/>
  <c r="R223" i="19"/>
  <c r="R225" i="19"/>
  <c r="R227" i="19"/>
  <c r="R229" i="19"/>
  <c r="R231" i="19"/>
  <c r="R233" i="19"/>
  <c r="R235" i="19"/>
  <c r="R237" i="19"/>
  <c r="R239" i="19"/>
  <c r="R241" i="19"/>
  <c r="R243" i="19"/>
  <c r="R245" i="19"/>
  <c r="R247" i="19"/>
  <c r="R249" i="19"/>
  <c r="AH219" i="19"/>
  <c r="AH221" i="19"/>
  <c r="AH223" i="19"/>
  <c r="AH225" i="19"/>
  <c r="AH227" i="19"/>
  <c r="AH229" i="19"/>
  <c r="AH231" i="19"/>
  <c r="AH233" i="19"/>
  <c r="AH235" i="19"/>
  <c r="AH237" i="19"/>
  <c r="AH239" i="19"/>
  <c r="AH241" i="19"/>
  <c r="AH243" i="19"/>
  <c r="AH245" i="19"/>
  <c r="AH247" i="19"/>
  <c r="AH249" i="19"/>
  <c r="AX219" i="19"/>
  <c r="AX221" i="19"/>
  <c r="AX223" i="19"/>
  <c r="AX225" i="19"/>
  <c r="AX227" i="19"/>
  <c r="AX229" i="19"/>
  <c r="AX231" i="19"/>
  <c r="AX233" i="19"/>
  <c r="AX235" i="19"/>
  <c r="AX237" i="19"/>
  <c r="AX239" i="19"/>
  <c r="AX241" i="19"/>
  <c r="AX243" i="19"/>
  <c r="AX245" i="19"/>
  <c r="AX247" i="19"/>
  <c r="AX249" i="19"/>
  <c r="C13" i="1"/>
  <c r="D45" i="21"/>
  <c r="D49" i="21"/>
  <c r="D53" i="21"/>
  <c r="D57" i="21"/>
  <c r="D61" i="21"/>
  <c r="D65" i="21"/>
  <c r="D69" i="21"/>
  <c r="D43" i="21"/>
  <c r="D47" i="21"/>
  <c r="D55" i="21"/>
  <c r="D59" i="21"/>
  <c r="D63" i="21"/>
  <c r="D67" i="21"/>
  <c r="D71" i="21"/>
  <c r="D44" i="21"/>
  <c r="D48" i="21"/>
  <c r="D52" i="21"/>
  <c r="C14" i="1"/>
  <c r="D56" i="21"/>
  <c r="D60" i="21"/>
  <c r="D64" i="21"/>
  <c r="D68" i="21"/>
  <c r="D72" i="21"/>
  <c r="D73" i="21"/>
  <c r="D46" i="21"/>
  <c r="D50" i="21"/>
  <c r="D54" i="21"/>
  <c r="D58" i="21"/>
  <c r="D62" i="21"/>
  <c r="D66" i="21"/>
  <c r="D70" i="21"/>
  <c r="L271" i="19"/>
  <c r="J22" i="19" s="1"/>
  <c r="L279" i="19"/>
  <c r="L78" i="19"/>
  <c r="E14" i="19" s="1"/>
  <c r="C115" i="19" s="1"/>
  <c r="C36" i="1"/>
  <c r="L263" i="19"/>
  <c r="J14" i="19" s="1"/>
  <c r="L259" i="19"/>
  <c r="J10" i="19" s="1"/>
  <c r="D148" i="19" s="1"/>
  <c r="L275" i="19"/>
  <c r="J26" i="19" s="1"/>
  <c r="D164" i="19" s="1"/>
  <c r="S35" i="21"/>
  <c r="S31" i="21"/>
  <c r="S34" i="21"/>
  <c r="S30" i="21"/>
  <c r="S33" i="21"/>
  <c r="S17" i="21"/>
  <c r="S9" i="21"/>
  <c r="S36" i="21"/>
  <c r="S32" i="21"/>
  <c r="Z51" i="21"/>
  <c r="S67" i="21"/>
  <c r="S71" i="21"/>
  <c r="S68" i="21"/>
  <c r="S72" i="21"/>
  <c r="S69" i="21"/>
  <c r="S73" i="21"/>
  <c r="AN43" i="21"/>
  <c r="AN47" i="21"/>
  <c r="Z41" i="21"/>
  <c r="Z45" i="21"/>
  <c r="Z49" i="21"/>
  <c r="S46" i="21"/>
  <c r="S54" i="21"/>
  <c r="S70" i="21"/>
  <c r="AN34" i="21"/>
  <c r="AN31" i="21"/>
  <c r="AN9" i="21"/>
  <c r="AN30" i="21"/>
  <c r="AN36" i="21"/>
  <c r="AN17" i="21"/>
  <c r="AN33" i="21"/>
  <c r="AN35" i="21"/>
  <c r="AN32" i="21"/>
  <c r="Z55" i="21"/>
  <c r="Z59" i="21"/>
  <c r="Z63" i="21"/>
  <c r="Z67" i="21"/>
  <c r="Z71" i="21"/>
  <c r="Z44" i="21"/>
  <c r="Z48" i="21"/>
  <c r="Z52" i="21"/>
  <c r="AG68" i="21"/>
  <c r="AG72" i="21"/>
  <c r="AN53" i="21"/>
  <c r="AN57" i="21"/>
  <c r="AN61" i="21"/>
  <c r="AN65" i="21"/>
  <c r="AN69" i="21"/>
  <c r="AN73" i="21"/>
  <c r="AN42" i="21"/>
  <c r="AN46" i="21"/>
  <c r="AN50" i="21"/>
  <c r="AN54" i="21"/>
  <c r="AN58" i="21"/>
  <c r="AN62" i="21"/>
  <c r="AN66" i="21"/>
  <c r="AN70" i="21"/>
  <c r="AP32" i="21"/>
  <c r="AP30" i="21"/>
  <c r="AP15" i="21"/>
  <c r="AP31" i="21"/>
  <c r="AP36" i="21"/>
  <c r="AP17" i="21"/>
  <c r="AP33" i="21"/>
  <c r="AP34" i="21"/>
  <c r="AP35" i="21"/>
  <c r="AP8" i="21"/>
  <c r="AP24" i="21"/>
  <c r="AP6" i="21"/>
  <c r="AP7" i="21"/>
  <c r="AP23" i="21"/>
  <c r="AP12" i="21"/>
  <c r="AP9" i="21"/>
  <c r="AP26" i="21"/>
  <c r="T35" i="21"/>
  <c r="T31" i="21"/>
  <c r="T34" i="21"/>
  <c r="T30" i="21"/>
  <c r="T26" i="21"/>
  <c r="T9" i="21"/>
  <c r="T33" i="21"/>
  <c r="T17" i="21"/>
  <c r="T8" i="21"/>
  <c r="T36" i="21"/>
  <c r="T32" i="21"/>
  <c r="AN51" i="21"/>
  <c r="AN55" i="21"/>
  <c r="AN59" i="21"/>
  <c r="AN63" i="21"/>
  <c r="AN67" i="21"/>
  <c r="AN71" i="21"/>
  <c r="Z56" i="21"/>
  <c r="Z60" i="21"/>
  <c r="Z64" i="21"/>
  <c r="Z68" i="21"/>
  <c r="Z72" i="21"/>
  <c r="AG69" i="21"/>
  <c r="AG73" i="21"/>
  <c r="Z43" i="21"/>
  <c r="Z47" i="21"/>
  <c r="AN41" i="21"/>
  <c r="AN45" i="21"/>
  <c r="AN49" i="21"/>
  <c r="AG46" i="21"/>
  <c r="AG54" i="21"/>
  <c r="AG70" i="21"/>
  <c r="AG30" i="21"/>
  <c r="AG35" i="21"/>
  <c r="AG32" i="21"/>
  <c r="AG17" i="21"/>
  <c r="AG33" i="21"/>
  <c r="AG31" i="21"/>
  <c r="AG9" i="21"/>
  <c r="AG34" i="21"/>
  <c r="AG36" i="21"/>
  <c r="Z17" i="21"/>
  <c r="Z33" i="21"/>
  <c r="Z36" i="21"/>
  <c r="Z34" i="21"/>
  <c r="Z35" i="21"/>
  <c r="Z32" i="21"/>
  <c r="Z30" i="21"/>
  <c r="Z31" i="21"/>
  <c r="Z9" i="21"/>
  <c r="U34" i="21"/>
  <c r="U30" i="21"/>
  <c r="U26" i="21"/>
  <c r="U6" i="21"/>
  <c r="U33" i="21"/>
  <c r="U17" i="21"/>
  <c r="U9" i="21"/>
  <c r="U36" i="21"/>
  <c r="U32" i="21"/>
  <c r="U24" i="21"/>
  <c r="U12" i="21"/>
  <c r="U8" i="21"/>
  <c r="U35" i="21"/>
  <c r="U31" i="21"/>
  <c r="U23" i="21"/>
  <c r="U15" i="21"/>
  <c r="U7" i="21"/>
  <c r="AP3" i="21"/>
  <c r="AG67" i="21"/>
  <c r="AG71" i="21"/>
  <c r="AN44" i="21"/>
  <c r="AN48" i="21"/>
  <c r="AN52" i="21"/>
  <c r="AN56" i="21"/>
  <c r="AN60" i="21"/>
  <c r="AN64" i="21"/>
  <c r="AN68" i="21"/>
  <c r="Z53" i="21"/>
  <c r="Z57" i="21"/>
  <c r="Z61" i="21"/>
  <c r="Z65" i="21"/>
  <c r="Z69" i="21"/>
  <c r="Z73" i="21"/>
  <c r="Z42" i="21"/>
  <c r="Z46" i="21"/>
  <c r="Z50" i="21"/>
  <c r="Z54" i="21"/>
  <c r="Z58" i="21"/>
  <c r="Z62" i="21"/>
  <c r="Z66" i="21"/>
  <c r="AF31" i="21"/>
  <c r="AF32" i="21"/>
  <c r="AF30" i="21"/>
  <c r="AF34" i="21"/>
  <c r="AF33" i="21"/>
  <c r="AF35" i="21"/>
  <c r="AF36" i="21"/>
  <c r="Y68" i="21"/>
  <c r="Y72" i="21"/>
  <c r="Y69" i="21"/>
  <c r="Y73" i="21"/>
  <c r="AF70" i="21"/>
  <c r="AM67" i="21"/>
  <c r="AM71" i="21"/>
  <c r="R68" i="21"/>
  <c r="R72" i="21"/>
  <c r="R69" i="21"/>
  <c r="R73" i="21"/>
  <c r="R70" i="21"/>
  <c r="R67" i="21"/>
  <c r="R71" i="21"/>
  <c r="Y34" i="21"/>
  <c r="Y35" i="21"/>
  <c r="Y36" i="21"/>
  <c r="Y32" i="21"/>
  <c r="Y30" i="21"/>
  <c r="Y31" i="21"/>
  <c r="Y33" i="21"/>
  <c r="AM68" i="21"/>
  <c r="AM72" i="21"/>
  <c r="AM69" i="21"/>
  <c r="AM73" i="21"/>
  <c r="Y70" i="21"/>
  <c r="AF67" i="21"/>
  <c r="AF71" i="21"/>
  <c r="R36" i="21"/>
  <c r="R32" i="21"/>
  <c r="R35" i="21"/>
  <c r="R31" i="21"/>
  <c r="R34" i="21"/>
  <c r="R30" i="21"/>
  <c r="R33" i="21"/>
  <c r="AM30" i="21"/>
  <c r="AM31" i="21"/>
  <c r="AM35" i="21"/>
  <c r="AM36" i="21"/>
  <c r="AM33" i="21"/>
  <c r="AM34" i="21"/>
  <c r="AM32" i="21"/>
  <c r="AF68" i="21"/>
  <c r="AF72" i="21"/>
  <c r="AF69" i="21"/>
  <c r="Y67" i="21"/>
  <c r="L86" i="19"/>
  <c r="E22" i="19" s="1"/>
  <c r="C123" i="19" s="1"/>
  <c r="L94" i="19"/>
  <c r="E30" i="19" s="1"/>
  <c r="C131" i="19" s="1"/>
  <c r="AL70" i="21"/>
  <c r="AE73" i="21"/>
  <c r="AL71" i="21"/>
  <c r="AL72" i="21"/>
  <c r="X69" i="21"/>
  <c r="AL67" i="21"/>
  <c r="AL68" i="21"/>
  <c r="Q70" i="21"/>
  <c r="Q73" i="21"/>
  <c r="AE71" i="21"/>
  <c r="AE72" i="21"/>
  <c r="AL69" i="21"/>
  <c r="X51" i="21"/>
  <c r="AE67" i="21"/>
  <c r="AE68" i="21"/>
  <c r="AE70" i="21"/>
  <c r="X73" i="21"/>
  <c r="X71" i="21"/>
  <c r="X72" i="21"/>
  <c r="AE69" i="21"/>
  <c r="X67" i="21"/>
  <c r="X68" i="21"/>
  <c r="X70" i="21"/>
  <c r="X43" i="21"/>
  <c r="AL73" i="21"/>
  <c r="Q71" i="21"/>
  <c r="Q72" i="21"/>
  <c r="Q69" i="21"/>
  <c r="Q67" i="21"/>
  <c r="Q68" i="21"/>
  <c r="AL30" i="21"/>
  <c r="AK30" i="21" s="1"/>
  <c r="P29" i="1" s="1"/>
  <c r="AL32" i="21"/>
  <c r="AK32" i="21" s="1"/>
  <c r="P31" i="1" s="1"/>
  <c r="AL33" i="21"/>
  <c r="AK33" i="21" s="1"/>
  <c r="P32" i="1" s="1"/>
  <c r="AL35" i="21"/>
  <c r="AK35" i="21" s="1"/>
  <c r="P34" i="1" s="1"/>
  <c r="AL34" i="21"/>
  <c r="AK34" i="21" s="1"/>
  <c r="P33" i="1" s="1"/>
  <c r="AL36" i="21"/>
  <c r="AL31" i="21"/>
  <c r="AK31" i="21" s="1"/>
  <c r="P30" i="1" s="1"/>
  <c r="AE31" i="21"/>
  <c r="AD31" i="21" s="1"/>
  <c r="O30" i="1" s="1"/>
  <c r="AE34" i="21"/>
  <c r="AD34" i="21" s="1"/>
  <c r="O33" i="1" s="1"/>
  <c r="AE36" i="21"/>
  <c r="AD36" i="21" s="1"/>
  <c r="O35" i="1" s="1"/>
  <c r="AE30" i="21"/>
  <c r="AD30" i="21" s="1"/>
  <c r="O29" i="1" s="1"/>
  <c r="AE32" i="21"/>
  <c r="AE33" i="21"/>
  <c r="AD33" i="21" s="1"/>
  <c r="O32" i="1" s="1"/>
  <c r="AE35" i="21"/>
  <c r="Q6" i="21"/>
  <c r="Q22" i="21"/>
  <c r="Q9" i="21"/>
  <c r="Q11" i="21"/>
  <c r="Q27" i="21"/>
  <c r="Q17" i="21"/>
  <c r="Q8" i="21"/>
  <c r="Q24" i="21"/>
  <c r="Q34" i="21"/>
  <c r="P34" i="21" s="1"/>
  <c r="M33" i="1" s="1"/>
  <c r="Q23" i="21"/>
  <c r="Q20" i="21"/>
  <c r="Q13" i="21"/>
  <c r="Q10" i="21"/>
  <c r="Q26" i="21"/>
  <c r="Q29" i="21"/>
  <c r="Q15" i="21"/>
  <c r="Q31" i="21"/>
  <c r="P31" i="21" s="1"/>
  <c r="M30" i="1" s="1"/>
  <c r="Q25" i="21"/>
  <c r="Q12" i="21"/>
  <c r="Q28" i="21"/>
  <c r="Q18" i="21"/>
  <c r="Q21" i="21"/>
  <c r="Q14" i="21"/>
  <c r="Q30" i="21"/>
  <c r="P30" i="21" s="1"/>
  <c r="M29" i="1" s="1"/>
  <c r="Q19" i="21"/>
  <c r="Q35" i="21"/>
  <c r="Q16" i="21"/>
  <c r="Q32" i="21"/>
  <c r="P32" i="21" s="1"/>
  <c r="M31" i="1" s="1"/>
  <c r="Q36" i="21"/>
  <c r="P36" i="21" s="1"/>
  <c r="M35" i="1" s="1"/>
  <c r="Q33" i="21"/>
  <c r="Q7" i="21"/>
  <c r="AN40" i="21"/>
  <c r="Z40" i="21"/>
  <c r="P69" i="21"/>
  <c r="Q31" i="1" s="1"/>
  <c r="AK73" i="21"/>
  <c r="T35" i="1" s="1"/>
  <c r="AD73" i="21"/>
  <c r="S35" i="1" s="1"/>
  <c r="W73" i="21"/>
  <c r="R35" i="1" s="1"/>
  <c r="W71" i="21"/>
  <c r="R33" i="1" s="1"/>
  <c r="W68" i="21"/>
  <c r="R30" i="1" s="1"/>
  <c r="P68" i="21"/>
  <c r="Q30" i="1" s="1"/>
  <c r="AK68" i="21"/>
  <c r="T30" i="1" s="1"/>
  <c r="AK70" i="21"/>
  <c r="T32" i="1" s="1"/>
  <c r="AD70" i="21"/>
  <c r="S32" i="1" s="1"/>
  <c r="W70" i="21"/>
  <c r="R32" i="1" s="1"/>
  <c r="P70" i="21"/>
  <c r="Q32" i="1" s="1"/>
  <c r="AH45" i="21"/>
  <c r="AH46" i="21"/>
  <c r="AH54" i="21"/>
  <c r="AH63" i="21"/>
  <c r="AH67" i="21"/>
  <c r="AH68" i="21"/>
  <c r="AH69" i="21"/>
  <c r="AH70" i="21"/>
  <c r="AH71" i="21"/>
  <c r="AH72" i="21"/>
  <c r="AH73" i="21"/>
  <c r="AO8" i="21"/>
  <c r="AO33" i="21"/>
  <c r="AO15" i="21"/>
  <c r="AO31" i="21"/>
  <c r="AO9" i="21"/>
  <c r="AO26" i="21"/>
  <c r="AO35" i="21"/>
  <c r="AO30" i="21"/>
  <c r="AO32" i="21"/>
  <c r="AO36" i="21"/>
  <c r="AO17" i="21"/>
  <c r="AO34" i="21"/>
  <c r="AH36" i="21"/>
  <c r="AH17" i="21"/>
  <c r="AH34" i="21"/>
  <c r="AH8" i="21"/>
  <c r="AH31" i="21"/>
  <c r="AH32" i="21"/>
  <c r="AH9" i="21"/>
  <c r="AH26" i="21"/>
  <c r="AH35" i="21"/>
  <c r="AH33" i="21"/>
  <c r="AH30" i="21"/>
  <c r="T45" i="21"/>
  <c r="T68" i="21"/>
  <c r="T72" i="21"/>
  <c r="T46" i="21"/>
  <c r="T52" i="21"/>
  <c r="T63" i="21"/>
  <c r="T70" i="21"/>
  <c r="T54" i="21"/>
  <c r="T69" i="21"/>
  <c r="T67" i="21"/>
  <c r="T73" i="21"/>
  <c r="T71" i="21"/>
  <c r="AO40" i="21"/>
  <c r="AO41" i="21"/>
  <c r="AO42" i="21"/>
  <c r="AO43" i="21"/>
  <c r="AO44" i="21"/>
  <c r="AO45" i="21"/>
  <c r="AO46" i="21"/>
  <c r="AO47" i="21"/>
  <c r="AO48" i="21"/>
  <c r="AO49" i="21"/>
  <c r="AO50" i="21"/>
  <c r="AO51" i="21"/>
  <c r="AO53" i="21"/>
  <c r="AO54" i="21"/>
  <c r="AO55" i="21"/>
  <c r="AO56" i="21"/>
  <c r="AO57" i="21"/>
  <c r="AO58" i="21"/>
  <c r="AO59" i="21"/>
  <c r="AO60" i="21"/>
  <c r="AO61" i="21"/>
  <c r="AO62" i="21"/>
  <c r="AO63" i="21"/>
  <c r="AO64" i="21"/>
  <c r="AO65" i="21"/>
  <c r="AO66" i="21"/>
  <c r="AO67" i="21"/>
  <c r="AO68" i="21"/>
  <c r="AO69" i="21"/>
  <c r="AO70" i="21"/>
  <c r="AO71" i="21"/>
  <c r="AO72" i="21"/>
  <c r="AO73" i="21"/>
  <c r="AA68" i="21"/>
  <c r="AA70" i="21"/>
  <c r="AA63" i="21"/>
  <c r="AA67" i="21"/>
  <c r="AA71" i="21"/>
  <c r="AA69" i="21"/>
  <c r="AA73" i="21"/>
  <c r="AA45" i="21"/>
  <c r="AA46" i="21"/>
  <c r="AA54" i="21"/>
  <c r="AA72" i="21"/>
  <c r="AA32" i="21"/>
  <c r="AA9" i="21"/>
  <c r="AA30" i="21"/>
  <c r="AA35" i="21"/>
  <c r="AA36" i="21"/>
  <c r="AA34" i="21"/>
  <c r="AA8" i="21"/>
  <c r="AA17" i="21"/>
  <c r="AA33" i="21"/>
  <c r="AA31" i="21"/>
  <c r="AA26" i="21"/>
  <c r="AB43" i="21"/>
  <c r="AB63" i="21"/>
  <c r="AB67" i="21"/>
  <c r="AB71" i="21"/>
  <c r="AB44" i="21"/>
  <c r="AB52" i="21"/>
  <c r="AB60" i="21"/>
  <c r="AB68" i="21"/>
  <c r="AB72" i="21"/>
  <c r="AB45" i="21"/>
  <c r="AB49" i="21"/>
  <c r="AB61" i="21"/>
  <c r="AB69" i="21"/>
  <c r="AB73" i="21"/>
  <c r="AB46" i="21"/>
  <c r="AB54" i="21"/>
  <c r="AB70" i="21"/>
  <c r="AP45" i="21"/>
  <c r="AP49" i="21"/>
  <c r="AP61" i="21"/>
  <c r="AP69" i="21"/>
  <c r="AP73" i="21"/>
  <c r="AP40" i="21"/>
  <c r="AP46" i="21"/>
  <c r="AP54" i="21"/>
  <c r="AP70" i="21"/>
  <c r="AP43" i="21"/>
  <c r="AP63" i="21"/>
  <c r="AP67" i="21"/>
  <c r="AP71" i="21"/>
  <c r="AP44" i="21"/>
  <c r="AP52" i="21"/>
  <c r="AP60" i="21"/>
  <c r="AP68" i="21"/>
  <c r="AP72" i="21"/>
  <c r="U46" i="21"/>
  <c r="U54" i="21"/>
  <c r="U70" i="21"/>
  <c r="U43" i="21"/>
  <c r="U63" i="21"/>
  <c r="U67" i="21"/>
  <c r="U71" i="21"/>
  <c r="U44" i="21"/>
  <c r="U52" i="21"/>
  <c r="U60" i="21"/>
  <c r="U68" i="21"/>
  <c r="U72" i="21"/>
  <c r="U45" i="21"/>
  <c r="U49" i="21"/>
  <c r="U61" i="21"/>
  <c r="U69" i="21"/>
  <c r="U73" i="21"/>
  <c r="AI44" i="21"/>
  <c r="AI52" i="21"/>
  <c r="AI60" i="21"/>
  <c r="AI68" i="21"/>
  <c r="AI72" i="21"/>
  <c r="AI45" i="21"/>
  <c r="AI49" i="21"/>
  <c r="AI61" i="21"/>
  <c r="AI69" i="21"/>
  <c r="AI73" i="21"/>
  <c r="AI40" i="21"/>
  <c r="AI46" i="21"/>
  <c r="AI54" i="21"/>
  <c r="AI70" i="21"/>
  <c r="AI43" i="21"/>
  <c r="AI63" i="21"/>
  <c r="AI67" i="21"/>
  <c r="AI71" i="21"/>
  <c r="D40" i="21"/>
  <c r="AI15" i="21"/>
  <c r="AI17" i="21"/>
  <c r="AI23" i="21"/>
  <c r="AI31" i="21"/>
  <c r="AI33" i="21"/>
  <c r="AI35" i="21"/>
  <c r="AI7" i="21"/>
  <c r="AI9" i="21"/>
  <c r="AI24" i="21"/>
  <c r="AI26" i="21"/>
  <c r="AI30" i="21"/>
  <c r="AI32" i="21"/>
  <c r="AI34" i="21"/>
  <c r="AI36" i="21"/>
  <c r="AI6" i="21"/>
  <c r="AI8" i="21"/>
  <c r="AI12" i="21"/>
  <c r="AB6" i="21"/>
  <c r="AB7" i="21"/>
  <c r="AB8" i="21"/>
  <c r="AB9" i="21"/>
  <c r="AB12" i="21"/>
  <c r="AB15" i="21"/>
  <c r="AB17" i="21"/>
  <c r="AB23" i="21"/>
  <c r="AB24" i="21"/>
  <c r="AB26" i="21"/>
  <c r="AB30" i="21"/>
  <c r="AB31" i="21"/>
  <c r="AB32" i="21"/>
  <c r="AB33" i="21"/>
  <c r="AB34" i="21"/>
  <c r="AB35" i="21"/>
  <c r="AB36" i="21"/>
  <c r="U3" i="21"/>
  <c r="X32" i="21"/>
  <c r="W32" i="21" s="1"/>
  <c r="N31" i="1" s="1"/>
  <c r="X36" i="21"/>
  <c r="X33" i="21"/>
  <c r="X30" i="21"/>
  <c r="X34" i="21"/>
  <c r="X31" i="21"/>
  <c r="W31" i="21" s="1"/>
  <c r="N30" i="1" s="1"/>
  <c r="X35" i="21"/>
  <c r="W35" i="21" s="1"/>
  <c r="N34" i="1" s="1"/>
  <c r="J30" i="19"/>
  <c r="L74" i="19"/>
  <c r="E10" i="19" s="1"/>
  <c r="C111" i="19" s="1"/>
  <c r="L82" i="19"/>
  <c r="E18" i="19" s="1"/>
  <c r="C119" i="19" s="1"/>
  <c r="L90" i="19"/>
  <c r="E26" i="19" s="1"/>
  <c r="C127" i="19" s="1"/>
  <c r="L98" i="19"/>
  <c r="E34" i="19" s="1"/>
  <c r="C135" i="19" s="1"/>
  <c r="L257" i="19"/>
  <c r="J8" i="19" s="1"/>
  <c r="D146" i="19" s="1"/>
  <c r="L261" i="19"/>
  <c r="J12" i="19" s="1"/>
  <c r="L265" i="19"/>
  <c r="J16" i="19" s="1"/>
  <c r="D154" i="19" s="1"/>
  <c r="L269" i="19"/>
  <c r="J20" i="19" s="1"/>
  <c r="D158" i="19" s="1"/>
  <c r="L273" i="19"/>
  <c r="J24" i="19" s="1"/>
  <c r="L277" i="19"/>
  <c r="J28" i="19" s="1"/>
  <c r="D166" i="19" s="1"/>
  <c r="L281" i="19"/>
  <c r="J32" i="19" s="1"/>
  <c r="L285" i="19"/>
  <c r="J36" i="19" s="1"/>
  <c r="D174" i="19" s="1"/>
  <c r="L289" i="19"/>
  <c r="J40" i="19" s="1"/>
  <c r="D178" i="19" s="1"/>
  <c r="L71" i="19"/>
  <c r="L75" i="19"/>
  <c r="E11" i="19" s="1"/>
  <c r="C112" i="19" s="1"/>
  <c r="L79" i="19"/>
  <c r="E15" i="19" s="1"/>
  <c r="C116" i="19" s="1"/>
  <c r="L83" i="19"/>
  <c r="E19" i="19" s="1"/>
  <c r="C120" i="19" s="1"/>
  <c r="L87" i="19"/>
  <c r="E23" i="19" s="1"/>
  <c r="C124" i="19" s="1"/>
  <c r="L91" i="19"/>
  <c r="E27" i="19" s="1"/>
  <c r="C128" i="19" s="1"/>
  <c r="L95" i="19"/>
  <c r="E31" i="19" s="1"/>
  <c r="C132" i="19" s="1"/>
  <c r="L99" i="19"/>
  <c r="E35" i="19" s="1"/>
  <c r="C136" i="19" s="1"/>
  <c r="L103" i="19"/>
  <c r="E39" i="19" s="1"/>
  <c r="C140" i="19" s="1"/>
  <c r="L256" i="19"/>
  <c r="J7" i="19" s="1"/>
  <c r="D145" i="19" s="1"/>
  <c r="L258" i="19"/>
  <c r="J9" i="19" s="1"/>
  <c r="D147" i="19" s="1"/>
  <c r="L260" i="19"/>
  <c r="J11" i="19" s="1"/>
  <c r="L262" i="19"/>
  <c r="J13" i="19" s="1"/>
  <c r="D151" i="19" s="1"/>
  <c r="L264" i="19"/>
  <c r="J15" i="19" s="1"/>
  <c r="L266" i="19"/>
  <c r="J17" i="19" s="1"/>
  <c r="L268" i="19"/>
  <c r="J19" i="19" s="1"/>
  <c r="D157" i="19" s="1"/>
  <c r="L270" i="19"/>
  <c r="J21" i="19" s="1"/>
  <c r="L272" i="19"/>
  <c r="J23" i="19" s="1"/>
  <c r="L274" i="19"/>
  <c r="J25" i="19" s="1"/>
  <c r="D163" i="19" s="1"/>
  <c r="L276" i="19"/>
  <c r="J27" i="19" s="1"/>
  <c r="L278" i="19"/>
  <c r="J29" i="19" s="1"/>
  <c r="L280" i="19"/>
  <c r="J31" i="19" s="1"/>
  <c r="L282" i="19"/>
  <c r="J33" i="19" s="1"/>
  <c r="L284" i="19"/>
  <c r="J35" i="19" s="1"/>
  <c r="D173" i="19" s="1"/>
  <c r="L286" i="19"/>
  <c r="J37" i="19" s="1"/>
  <c r="D175" i="19" s="1"/>
  <c r="L288" i="19"/>
  <c r="J39" i="19" s="1"/>
  <c r="D177" i="19" s="1"/>
  <c r="J52" i="16"/>
  <c r="L233" i="17"/>
  <c r="I21" i="17" s="1"/>
  <c r="L235" i="17"/>
  <c r="I23" i="17" s="1"/>
  <c r="C161" i="17" s="1"/>
  <c r="L237" i="17"/>
  <c r="I25" i="17" s="1"/>
  <c r="C163" i="17" s="1"/>
  <c r="L239" i="17"/>
  <c r="I27" i="17" s="1"/>
  <c r="C165" i="17" s="1"/>
  <c r="L241" i="17"/>
  <c r="I29" i="17" s="1"/>
  <c r="C167" i="17" s="1"/>
  <c r="L243" i="17"/>
  <c r="I31" i="17" s="1"/>
  <c r="C169" i="17" s="1"/>
  <c r="L245" i="17"/>
  <c r="I33" i="17" s="1"/>
  <c r="C171" i="17" s="1"/>
  <c r="L247" i="17"/>
  <c r="I35" i="17" s="1"/>
  <c r="L249" i="17"/>
  <c r="I37" i="17" s="1"/>
  <c r="L251" i="17"/>
  <c r="I39" i="17" s="1"/>
  <c r="L294" i="17"/>
  <c r="K8" i="17" s="1"/>
  <c r="E146" i="17" s="1"/>
  <c r="L296" i="17"/>
  <c r="K10" i="17" s="1"/>
  <c r="E148" i="17" s="1"/>
  <c r="L298" i="17"/>
  <c r="K12" i="17" s="1"/>
  <c r="E150" i="17" s="1"/>
  <c r="L300" i="17"/>
  <c r="K14" i="17" s="1"/>
  <c r="E152" i="17" s="1"/>
  <c r="L302" i="17"/>
  <c r="K16" i="17" s="1"/>
  <c r="E154" i="17" s="1"/>
  <c r="L304" i="17"/>
  <c r="K18" i="17" s="1"/>
  <c r="E156" i="17" s="1"/>
  <c r="L306" i="17"/>
  <c r="K20" i="17" s="1"/>
  <c r="E158" i="17" s="1"/>
  <c r="L308" i="17"/>
  <c r="K22" i="17" s="1"/>
  <c r="E160" i="17" s="1"/>
  <c r="L310" i="17"/>
  <c r="K24" i="17" s="1"/>
  <c r="E162" i="17" s="1"/>
  <c r="L312" i="17"/>
  <c r="K26" i="17" s="1"/>
  <c r="E164" i="17" s="1"/>
  <c r="L314" i="17"/>
  <c r="K28" i="17" s="1"/>
  <c r="E166" i="17" s="1"/>
  <c r="L316" i="17"/>
  <c r="K30" i="17" s="1"/>
  <c r="E168" i="17" s="1"/>
  <c r="L318" i="17"/>
  <c r="K32" i="17" s="1"/>
  <c r="E170" i="17" s="1"/>
  <c r="L320" i="17"/>
  <c r="K34" i="17" s="1"/>
  <c r="L322" i="17"/>
  <c r="K36" i="17" s="1"/>
  <c r="L324" i="17"/>
  <c r="K38" i="17" s="1"/>
  <c r="L326" i="17"/>
  <c r="K40" i="17" s="1"/>
  <c r="L72" i="19"/>
  <c r="E8" i="19" s="1"/>
  <c r="L76" i="19"/>
  <c r="E12" i="19" s="1"/>
  <c r="C113" i="19" s="1"/>
  <c r="L80" i="19"/>
  <c r="E16" i="19" s="1"/>
  <c r="C117" i="19" s="1"/>
  <c r="L84" i="19"/>
  <c r="E20" i="19" s="1"/>
  <c r="C121" i="19" s="1"/>
  <c r="L88" i="19"/>
  <c r="E24" i="19" s="1"/>
  <c r="C125" i="19" s="1"/>
  <c r="L92" i="19"/>
  <c r="E28" i="19" s="1"/>
  <c r="C129" i="19" s="1"/>
  <c r="L96" i="19"/>
  <c r="E32" i="19" s="1"/>
  <c r="C133" i="19" s="1"/>
  <c r="L100" i="19"/>
  <c r="E36" i="19" s="1"/>
  <c r="C137" i="19" s="1"/>
  <c r="L104" i="19"/>
  <c r="E40" i="19" s="1"/>
  <c r="C141" i="19" s="1"/>
  <c r="L73" i="19"/>
  <c r="E9" i="19" s="1"/>
  <c r="L77" i="19"/>
  <c r="E13" i="19" s="1"/>
  <c r="C114" i="19" s="1"/>
  <c r="L81" i="19"/>
  <c r="E17" i="19" s="1"/>
  <c r="C118" i="19" s="1"/>
  <c r="L85" i="19"/>
  <c r="E21" i="19" s="1"/>
  <c r="C122" i="19" s="1"/>
  <c r="L89" i="19"/>
  <c r="E25" i="19" s="1"/>
  <c r="C126" i="19" s="1"/>
  <c r="L93" i="19"/>
  <c r="E29" i="19" s="1"/>
  <c r="C130" i="19" s="1"/>
  <c r="L97" i="19"/>
  <c r="E33" i="19" s="1"/>
  <c r="C134" i="19" s="1"/>
  <c r="L101" i="19"/>
  <c r="E37" i="19" s="1"/>
  <c r="C138" i="19" s="1"/>
  <c r="J46" i="19"/>
  <c r="L146" i="19"/>
  <c r="G8" i="19" s="1"/>
  <c r="E109" i="19" s="1"/>
  <c r="L148" i="19"/>
  <c r="G10" i="19" s="1"/>
  <c r="E111" i="19" s="1"/>
  <c r="L150" i="19"/>
  <c r="G12" i="19" s="1"/>
  <c r="E113" i="19" s="1"/>
  <c r="L152" i="19"/>
  <c r="G14" i="19" s="1"/>
  <c r="E115" i="19" s="1"/>
  <c r="L154" i="19"/>
  <c r="G16" i="19" s="1"/>
  <c r="E117" i="19" s="1"/>
  <c r="L156" i="19"/>
  <c r="G18" i="19" s="1"/>
  <c r="E119" i="19" s="1"/>
  <c r="L158" i="19"/>
  <c r="G20" i="19" s="1"/>
  <c r="E121" i="19" s="1"/>
  <c r="L160" i="19"/>
  <c r="G22" i="19" s="1"/>
  <c r="E123" i="19" s="1"/>
  <c r="L162" i="19"/>
  <c r="G24" i="19" s="1"/>
  <c r="E125" i="19" s="1"/>
  <c r="L164" i="19"/>
  <c r="G26" i="19" s="1"/>
  <c r="E127" i="19" s="1"/>
  <c r="L166" i="19"/>
  <c r="G28" i="19" s="1"/>
  <c r="E129" i="19" s="1"/>
  <c r="L169" i="19"/>
  <c r="G31" i="19" s="1"/>
  <c r="E132" i="19" s="1"/>
  <c r="L171" i="19"/>
  <c r="G33" i="19" s="1"/>
  <c r="E134" i="19" s="1"/>
  <c r="L173" i="19"/>
  <c r="G35" i="19" s="1"/>
  <c r="E136" i="19" s="1"/>
  <c r="L175" i="19"/>
  <c r="G37" i="19" s="1"/>
  <c r="E138" i="19" s="1"/>
  <c r="L177" i="19"/>
  <c r="G39" i="19" s="1"/>
  <c r="E140" i="19" s="1"/>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V326" i="19"/>
  <c r="V325" i="19"/>
  <c r="V324" i="19"/>
  <c r="V323" i="19"/>
  <c r="V322" i="19"/>
  <c r="V321" i="19"/>
  <c r="V320" i="19"/>
  <c r="V319" i="19"/>
  <c r="V318" i="19"/>
  <c r="V317" i="19"/>
  <c r="V316" i="19"/>
  <c r="V315" i="19"/>
  <c r="V314" i="19"/>
  <c r="V313" i="19"/>
  <c r="V312" i="19"/>
  <c r="V311" i="19"/>
  <c r="V310" i="19"/>
  <c r="V309" i="19"/>
  <c r="V308" i="19"/>
  <c r="V307" i="19"/>
  <c r="V306" i="19"/>
  <c r="V305" i="19"/>
  <c r="V304" i="19"/>
  <c r="V303" i="19"/>
  <c r="V302" i="19"/>
  <c r="V301" i="19"/>
  <c r="V300" i="19"/>
  <c r="V299" i="19"/>
  <c r="V298" i="19"/>
  <c r="V297" i="19"/>
  <c r="V296" i="19"/>
  <c r="V295" i="19"/>
  <c r="V294" i="19"/>
  <c r="V293" i="19"/>
  <c r="AD326" i="19"/>
  <c r="AD325" i="19"/>
  <c r="AD324" i="19"/>
  <c r="AD323" i="19"/>
  <c r="AD322" i="19"/>
  <c r="AD321" i="19"/>
  <c r="AD320" i="19"/>
  <c r="AD319" i="19"/>
  <c r="AD318" i="19"/>
  <c r="AD317" i="19"/>
  <c r="AD316" i="19"/>
  <c r="AD315" i="19"/>
  <c r="AD314" i="19"/>
  <c r="AD313" i="19"/>
  <c r="AD312" i="19"/>
  <c r="AD311" i="19"/>
  <c r="AD310" i="19"/>
  <c r="AD309" i="19"/>
  <c r="AD308" i="19"/>
  <c r="AD307" i="19"/>
  <c r="AD306" i="19"/>
  <c r="AD305" i="19"/>
  <c r="AD304" i="19"/>
  <c r="AD303" i="19"/>
  <c r="AD302" i="19"/>
  <c r="AD301" i="19"/>
  <c r="AD300" i="19"/>
  <c r="AD299" i="19"/>
  <c r="AD298" i="19"/>
  <c r="AD297" i="19"/>
  <c r="AD296" i="19"/>
  <c r="AD295" i="19"/>
  <c r="AD294" i="19"/>
  <c r="AD293" i="19"/>
  <c r="AL326" i="19"/>
  <c r="AL325" i="19"/>
  <c r="AL324" i="19"/>
  <c r="AL323" i="19"/>
  <c r="AL322" i="19"/>
  <c r="AL321" i="19"/>
  <c r="AL320" i="19"/>
  <c r="AL319" i="19"/>
  <c r="AL318" i="19"/>
  <c r="AL317" i="19"/>
  <c r="AL316" i="19"/>
  <c r="AL315" i="19"/>
  <c r="AL314" i="19"/>
  <c r="AL313" i="19"/>
  <c r="AL312" i="19"/>
  <c r="AL311" i="19"/>
  <c r="AL310" i="19"/>
  <c r="AL309" i="19"/>
  <c r="AL308" i="19"/>
  <c r="AL307" i="19"/>
  <c r="AL306" i="19"/>
  <c r="AL305" i="19"/>
  <c r="AL304" i="19"/>
  <c r="AL303" i="19"/>
  <c r="AL302" i="19"/>
  <c r="AL301" i="19"/>
  <c r="AL300" i="19"/>
  <c r="AL299" i="19"/>
  <c r="AL298" i="19"/>
  <c r="AL297" i="19"/>
  <c r="AL296" i="19"/>
  <c r="AL295" i="19"/>
  <c r="AL294" i="19"/>
  <c r="AL293" i="19"/>
  <c r="AT326" i="19"/>
  <c r="AT325" i="19"/>
  <c r="AT324" i="19"/>
  <c r="AT323" i="19"/>
  <c r="AT322" i="19"/>
  <c r="AT321" i="19"/>
  <c r="AT320" i="19"/>
  <c r="AT319" i="19"/>
  <c r="AT318" i="19"/>
  <c r="AT317" i="19"/>
  <c r="AT316" i="19"/>
  <c r="AT315" i="19"/>
  <c r="AT314" i="19"/>
  <c r="AT313" i="19"/>
  <c r="AT312" i="19"/>
  <c r="AT311" i="19"/>
  <c r="AT310" i="19"/>
  <c r="AT309" i="19"/>
  <c r="AT308" i="19"/>
  <c r="AT307" i="19"/>
  <c r="AT306" i="19"/>
  <c r="AT305" i="19"/>
  <c r="AT304" i="19"/>
  <c r="AT303" i="19"/>
  <c r="AT302" i="19"/>
  <c r="AT301" i="19"/>
  <c r="AT300" i="19"/>
  <c r="AT299" i="19"/>
  <c r="AT298" i="19"/>
  <c r="AT297" i="19"/>
  <c r="AT296" i="19"/>
  <c r="AT295" i="19"/>
  <c r="AT294" i="19"/>
  <c r="AT293" i="19"/>
  <c r="P326" i="19"/>
  <c r="P325" i="19"/>
  <c r="P324" i="19"/>
  <c r="P323" i="19"/>
  <c r="P322" i="19"/>
  <c r="P321" i="19"/>
  <c r="P320" i="19"/>
  <c r="P319" i="19"/>
  <c r="P318" i="19"/>
  <c r="P317" i="19"/>
  <c r="P316" i="19"/>
  <c r="P315" i="19"/>
  <c r="P314" i="19"/>
  <c r="P313" i="19"/>
  <c r="P312" i="19"/>
  <c r="P311" i="19"/>
  <c r="P310" i="19"/>
  <c r="P309" i="19"/>
  <c r="P308" i="19"/>
  <c r="P307" i="19"/>
  <c r="P306" i="19"/>
  <c r="P305" i="19"/>
  <c r="P304" i="19"/>
  <c r="P303" i="19"/>
  <c r="P302" i="19"/>
  <c r="P301" i="19"/>
  <c r="P300" i="19"/>
  <c r="P299" i="19"/>
  <c r="P298" i="19"/>
  <c r="P297" i="19"/>
  <c r="P296" i="19"/>
  <c r="P295" i="19"/>
  <c r="P294" i="19"/>
  <c r="P293" i="19"/>
  <c r="X326" i="19"/>
  <c r="X325" i="19"/>
  <c r="X324" i="19"/>
  <c r="X323" i="19"/>
  <c r="X322" i="19"/>
  <c r="X321" i="19"/>
  <c r="X320" i="19"/>
  <c r="X319" i="19"/>
  <c r="X318" i="19"/>
  <c r="X317" i="19"/>
  <c r="X316" i="19"/>
  <c r="X315" i="19"/>
  <c r="X314" i="19"/>
  <c r="X313" i="19"/>
  <c r="X312" i="19"/>
  <c r="X311" i="19"/>
  <c r="X310" i="19"/>
  <c r="X309" i="19"/>
  <c r="X308" i="19"/>
  <c r="X307" i="19"/>
  <c r="X306" i="19"/>
  <c r="X305" i="19"/>
  <c r="X304" i="19"/>
  <c r="X303" i="19"/>
  <c r="X302" i="19"/>
  <c r="X301" i="19"/>
  <c r="X300" i="19"/>
  <c r="X299" i="19"/>
  <c r="X298" i="19"/>
  <c r="X297" i="19"/>
  <c r="X296" i="19"/>
  <c r="X295" i="19"/>
  <c r="X294" i="19"/>
  <c r="X293" i="19"/>
  <c r="AF326" i="19"/>
  <c r="AF325" i="19"/>
  <c r="AF324" i="19"/>
  <c r="AF323" i="19"/>
  <c r="AF322" i="19"/>
  <c r="AF321" i="19"/>
  <c r="AF320" i="19"/>
  <c r="AF319" i="19"/>
  <c r="AF318" i="19"/>
  <c r="AF317" i="19"/>
  <c r="AF316" i="19"/>
  <c r="AF315" i="19"/>
  <c r="AF314" i="19"/>
  <c r="AF313" i="19"/>
  <c r="AF312" i="19"/>
  <c r="AF311" i="19"/>
  <c r="AF310" i="19"/>
  <c r="AF309" i="19"/>
  <c r="AF308" i="19"/>
  <c r="AF307" i="19"/>
  <c r="AF306" i="19"/>
  <c r="AF305" i="19"/>
  <c r="AF304" i="19"/>
  <c r="AF303" i="19"/>
  <c r="AF302" i="19"/>
  <c r="AF301" i="19"/>
  <c r="AF300" i="19"/>
  <c r="AF299" i="19"/>
  <c r="AF298" i="19"/>
  <c r="AF297" i="19"/>
  <c r="AF296" i="19"/>
  <c r="AF295" i="19"/>
  <c r="AF294" i="19"/>
  <c r="AF293" i="19"/>
  <c r="AN326" i="19"/>
  <c r="AN325" i="19"/>
  <c r="AN324" i="19"/>
  <c r="AN323" i="19"/>
  <c r="AN322" i="19"/>
  <c r="AN321" i="19"/>
  <c r="AN320" i="19"/>
  <c r="AN319" i="19"/>
  <c r="AN318" i="19"/>
  <c r="AN317" i="19"/>
  <c r="AN316" i="19"/>
  <c r="AN315" i="19"/>
  <c r="AN314" i="19"/>
  <c r="AN313" i="19"/>
  <c r="AN312" i="19"/>
  <c r="AN311" i="19"/>
  <c r="AN310" i="19"/>
  <c r="AN309" i="19"/>
  <c r="AN308" i="19"/>
  <c r="AN307" i="19"/>
  <c r="AN306" i="19"/>
  <c r="AN305" i="19"/>
  <c r="AN304" i="19"/>
  <c r="AN303" i="19"/>
  <c r="AN302" i="19"/>
  <c r="AN301" i="19"/>
  <c r="AN300" i="19"/>
  <c r="AN299" i="19"/>
  <c r="AN298" i="19"/>
  <c r="AN297" i="19"/>
  <c r="AN296" i="19"/>
  <c r="AN295" i="19"/>
  <c r="AN294" i="19"/>
  <c r="AN293" i="19"/>
  <c r="AV326" i="19"/>
  <c r="AV325" i="19"/>
  <c r="AV324" i="19"/>
  <c r="AV323" i="19"/>
  <c r="AV322" i="19"/>
  <c r="AV321" i="19"/>
  <c r="AV320" i="19"/>
  <c r="AV319" i="19"/>
  <c r="AV318" i="19"/>
  <c r="AV317" i="19"/>
  <c r="AV316" i="19"/>
  <c r="AV315" i="19"/>
  <c r="AV314" i="19"/>
  <c r="AV313" i="19"/>
  <c r="AV312" i="19"/>
  <c r="AV311" i="19"/>
  <c r="AV310" i="19"/>
  <c r="AV309" i="19"/>
  <c r="AV308" i="19"/>
  <c r="AV307" i="19"/>
  <c r="AV306" i="19"/>
  <c r="AV305" i="19"/>
  <c r="AV304" i="19"/>
  <c r="AV303" i="19"/>
  <c r="AV302" i="19"/>
  <c r="AV301" i="19"/>
  <c r="AV300" i="19"/>
  <c r="AV299" i="19"/>
  <c r="AV298" i="19"/>
  <c r="AV297" i="19"/>
  <c r="AV296" i="19"/>
  <c r="AV295" i="19"/>
  <c r="AV294" i="19"/>
  <c r="AV293" i="19"/>
  <c r="M326" i="19"/>
  <c r="M325" i="19"/>
  <c r="M324" i="19"/>
  <c r="M323" i="19"/>
  <c r="M322" i="19"/>
  <c r="M321" i="19"/>
  <c r="M320" i="19"/>
  <c r="M319" i="19"/>
  <c r="M318" i="19"/>
  <c r="M317" i="19"/>
  <c r="M316" i="19"/>
  <c r="M315" i="19"/>
  <c r="M314" i="19"/>
  <c r="M313" i="19"/>
  <c r="M312" i="19"/>
  <c r="M311" i="19"/>
  <c r="M310" i="19"/>
  <c r="M309" i="19"/>
  <c r="M308" i="19"/>
  <c r="M307" i="19"/>
  <c r="M306" i="19"/>
  <c r="M305" i="19"/>
  <c r="M304" i="19"/>
  <c r="M303" i="19"/>
  <c r="M302" i="19"/>
  <c r="M301" i="19"/>
  <c r="M300" i="19"/>
  <c r="M299" i="19"/>
  <c r="M298" i="19"/>
  <c r="M297" i="19"/>
  <c r="M296" i="19"/>
  <c r="M295" i="19"/>
  <c r="M294" i="19"/>
  <c r="M293" i="19"/>
  <c r="J67" i="19"/>
  <c r="Q326" i="19"/>
  <c r="Q325" i="19"/>
  <c r="Q324" i="19"/>
  <c r="Q323" i="19"/>
  <c r="Q322" i="19"/>
  <c r="Q321" i="19"/>
  <c r="Q320" i="19"/>
  <c r="Q319" i="19"/>
  <c r="Q318" i="19"/>
  <c r="Q317" i="19"/>
  <c r="Q316" i="19"/>
  <c r="Q315" i="19"/>
  <c r="Q314" i="19"/>
  <c r="Q313" i="19"/>
  <c r="Q312" i="19"/>
  <c r="Q311" i="19"/>
  <c r="Q310" i="19"/>
  <c r="Q309" i="19"/>
  <c r="Q308" i="19"/>
  <c r="Q307" i="19"/>
  <c r="Q306" i="19"/>
  <c r="Q305" i="19"/>
  <c r="Q304" i="19"/>
  <c r="Q303" i="19"/>
  <c r="Q302" i="19"/>
  <c r="Q301" i="19"/>
  <c r="Q300" i="19"/>
  <c r="Q299" i="19"/>
  <c r="Q298" i="19"/>
  <c r="Q297" i="19"/>
  <c r="Q296" i="19"/>
  <c r="Q295" i="19"/>
  <c r="Q294" i="19"/>
  <c r="Q293" i="19"/>
  <c r="U326" i="19"/>
  <c r="U325" i="19"/>
  <c r="U324" i="19"/>
  <c r="U323" i="19"/>
  <c r="U322" i="19"/>
  <c r="U321" i="19"/>
  <c r="U320" i="19"/>
  <c r="U319" i="19"/>
  <c r="U318" i="19"/>
  <c r="U317" i="19"/>
  <c r="U316" i="19"/>
  <c r="U315" i="19"/>
  <c r="U314" i="19"/>
  <c r="U313" i="19"/>
  <c r="U312" i="19"/>
  <c r="U311" i="19"/>
  <c r="U310" i="19"/>
  <c r="U309" i="19"/>
  <c r="U308" i="19"/>
  <c r="U307" i="19"/>
  <c r="U306" i="19"/>
  <c r="U305" i="19"/>
  <c r="U304" i="19"/>
  <c r="U303" i="19"/>
  <c r="U302" i="19"/>
  <c r="U301" i="19"/>
  <c r="U300" i="19"/>
  <c r="U299" i="19"/>
  <c r="U298" i="19"/>
  <c r="U297" i="19"/>
  <c r="U296" i="19"/>
  <c r="U295" i="19"/>
  <c r="U294" i="19"/>
  <c r="U293" i="19"/>
  <c r="Y326" i="19"/>
  <c r="Y325" i="19"/>
  <c r="Y324" i="19"/>
  <c r="Y323" i="19"/>
  <c r="Y322" i="19"/>
  <c r="Y321" i="19"/>
  <c r="Y320" i="19"/>
  <c r="Y319" i="19"/>
  <c r="Y318" i="19"/>
  <c r="Y317" i="19"/>
  <c r="Y316" i="19"/>
  <c r="Y315" i="19"/>
  <c r="Y314" i="19"/>
  <c r="Y313" i="19"/>
  <c r="Y312" i="19"/>
  <c r="Y311" i="19"/>
  <c r="Y310" i="19"/>
  <c r="Y309" i="19"/>
  <c r="Y308" i="19"/>
  <c r="Y307" i="19"/>
  <c r="Y306" i="19"/>
  <c r="Y305" i="19"/>
  <c r="Y304" i="19"/>
  <c r="Y303" i="19"/>
  <c r="Y302" i="19"/>
  <c r="Y301" i="19"/>
  <c r="Y300" i="19"/>
  <c r="Y299" i="19"/>
  <c r="Y298" i="19"/>
  <c r="Y297" i="19"/>
  <c r="Y296" i="19"/>
  <c r="Y295" i="19"/>
  <c r="Y294" i="19"/>
  <c r="Y293" i="19"/>
  <c r="AC326" i="19"/>
  <c r="AC325" i="19"/>
  <c r="AC324" i="19"/>
  <c r="AC323" i="19"/>
  <c r="AC322" i="19"/>
  <c r="AC321" i="19"/>
  <c r="AC320" i="19"/>
  <c r="AC319" i="19"/>
  <c r="AC318" i="19"/>
  <c r="AC317" i="19"/>
  <c r="AC316" i="19"/>
  <c r="AC315" i="19"/>
  <c r="AC314" i="19"/>
  <c r="AC313" i="19"/>
  <c r="AC312" i="19"/>
  <c r="AC311" i="19"/>
  <c r="AC310" i="19"/>
  <c r="AC309" i="19"/>
  <c r="AC308" i="19"/>
  <c r="AC307" i="19"/>
  <c r="AC306" i="19"/>
  <c r="AC305" i="19"/>
  <c r="AC304" i="19"/>
  <c r="AC303" i="19"/>
  <c r="AC302" i="19"/>
  <c r="AC301" i="19"/>
  <c r="AC300" i="19"/>
  <c r="AC299" i="19"/>
  <c r="AC298" i="19"/>
  <c r="AC297" i="19"/>
  <c r="AC296" i="19"/>
  <c r="AC295" i="19"/>
  <c r="AC294" i="19"/>
  <c r="AC293" i="19"/>
  <c r="AG326" i="19"/>
  <c r="AG325" i="19"/>
  <c r="AG324" i="19"/>
  <c r="AG323" i="19"/>
  <c r="AG322" i="19"/>
  <c r="AG321" i="19"/>
  <c r="AG320" i="19"/>
  <c r="AG319" i="19"/>
  <c r="AG318" i="19"/>
  <c r="AG317" i="19"/>
  <c r="AG316" i="19"/>
  <c r="AG315" i="19"/>
  <c r="AG314" i="19"/>
  <c r="AG313" i="19"/>
  <c r="AG312" i="19"/>
  <c r="AG311" i="19"/>
  <c r="AG310" i="19"/>
  <c r="AG309" i="19"/>
  <c r="AG308" i="19"/>
  <c r="AG307" i="19"/>
  <c r="AG306" i="19"/>
  <c r="AG305" i="19"/>
  <c r="AG304" i="19"/>
  <c r="AG303" i="19"/>
  <c r="AG302" i="19"/>
  <c r="AG301" i="19"/>
  <c r="AG300" i="19"/>
  <c r="AG299" i="19"/>
  <c r="AG298" i="19"/>
  <c r="AG297" i="19"/>
  <c r="AG296" i="19"/>
  <c r="AG295" i="19"/>
  <c r="AG294" i="19"/>
  <c r="AG293" i="19"/>
  <c r="AK326" i="19"/>
  <c r="AK325" i="19"/>
  <c r="AK324" i="19"/>
  <c r="AK322" i="19"/>
  <c r="AK323" i="19"/>
  <c r="AK321" i="19"/>
  <c r="AK320" i="19"/>
  <c r="AK319" i="19"/>
  <c r="AK318" i="19"/>
  <c r="AK317" i="19"/>
  <c r="AK316" i="19"/>
  <c r="AK315" i="19"/>
  <c r="AK314" i="19"/>
  <c r="AK313" i="19"/>
  <c r="AK312" i="19"/>
  <c r="AK311" i="19"/>
  <c r="AK310" i="19"/>
  <c r="AK309" i="19"/>
  <c r="AK308" i="19"/>
  <c r="AK307" i="19"/>
  <c r="AK306" i="19"/>
  <c r="AK305" i="19"/>
  <c r="AK304" i="19"/>
  <c r="AK303" i="19"/>
  <c r="AK302" i="19"/>
  <c r="AK301" i="19"/>
  <c r="AK300" i="19"/>
  <c r="AK299" i="19"/>
  <c r="AK298" i="19"/>
  <c r="AK297" i="19"/>
  <c r="AK296" i="19"/>
  <c r="AK295" i="19"/>
  <c r="AK294" i="19"/>
  <c r="AK293" i="19"/>
  <c r="AO326" i="19"/>
  <c r="AO325" i="19"/>
  <c r="AO324" i="19"/>
  <c r="AO322" i="19"/>
  <c r="AO323" i="19"/>
  <c r="AO321" i="19"/>
  <c r="AO320" i="19"/>
  <c r="AO319" i="19"/>
  <c r="AO318" i="19"/>
  <c r="AO317" i="19"/>
  <c r="AO316" i="19"/>
  <c r="AO315" i="19"/>
  <c r="AO314" i="19"/>
  <c r="AO313" i="19"/>
  <c r="AO312" i="19"/>
  <c r="AO311" i="19"/>
  <c r="AO310" i="19"/>
  <c r="AO309" i="19"/>
  <c r="AO308" i="19"/>
  <c r="AO307" i="19"/>
  <c r="AO306" i="19"/>
  <c r="AO305" i="19"/>
  <c r="AO304" i="19"/>
  <c r="AO303" i="19"/>
  <c r="AO302" i="19"/>
  <c r="AO301" i="19"/>
  <c r="AO300" i="19"/>
  <c r="AO299" i="19"/>
  <c r="AO298" i="19"/>
  <c r="AO297" i="19"/>
  <c r="AO296" i="19"/>
  <c r="AO295" i="19"/>
  <c r="AO294" i="19"/>
  <c r="AO293" i="19"/>
  <c r="AS326" i="19"/>
  <c r="AS325" i="19"/>
  <c r="AS324" i="19"/>
  <c r="AS322" i="19"/>
  <c r="AS323" i="19"/>
  <c r="AS321" i="19"/>
  <c r="AS320" i="19"/>
  <c r="AS319" i="19"/>
  <c r="AS318" i="19"/>
  <c r="AS317" i="19"/>
  <c r="AS316" i="19"/>
  <c r="AS315" i="19"/>
  <c r="AS314" i="19"/>
  <c r="AS313" i="19"/>
  <c r="AS312" i="19"/>
  <c r="AS311" i="19"/>
  <c r="AS310" i="19"/>
  <c r="AS309" i="19"/>
  <c r="AS308" i="19"/>
  <c r="AS307" i="19"/>
  <c r="AS306" i="19"/>
  <c r="AS305" i="19"/>
  <c r="AS304" i="19"/>
  <c r="AS303" i="19"/>
  <c r="AS302" i="19"/>
  <c r="AS301" i="19"/>
  <c r="AS300" i="19"/>
  <c r="AS299" i="19"/>
  <c r="AS298" i="19"/>
  <c r="AS297" i="19"/>
  <c r="AS296" i="19"/>
  <c r="AS295" i="19"/>
  <c r="AS294" i="19"/>
  <c r="AS293" i="19"/>
  <c r="AW326" i="19"/>
  <c r="AW325" i="19"/>
  <c r="AW324" i="19"/>
  <c r="AW322" i="19"/>
  <c r="AW323" i="19"/>
  <c r="AW321" i="19"/>
  <c r="AW320" i="19"/>
  <c r="AW319" i="19"/>
  <c r="AW318" i="19"/>
  <c r="AW317" i="19"/>
  <c r="AW316" i="19"/>
  <c r="AW315" i="19"/>
  <c r="AW314" i="19"/>
  <c r="AW313" i="19"/>
  <c r="AW312" i="19"/>
  <c r="AW311" i="19"/>
  <c r="AW310" i="19"/>
  <c r="AW309" i="19"/>
  <c r="AW308" i="19"/>
  <c r="AW307" i="19"/>
  <c r="AW306" i="19"/>
  <c r="AW305" i="19"/>
  <c r="AW304" i="19"/>
  <c r="AW303" i="19"/>
  <c r="AW302" i="19"/>
  <c r="AW301" i="19"/>
  <c r="AW300" i="19"/>
  <c r="AW299" i="19"/>
  <c r="AW298" i="19"/>
  <c r="AW297" i="19"/>
  <c r="AW296" i="19"/>
  <c r="AW295" i="19"/>
  <c r="AW294" i="19"/>
  <c r="AW293" i="19"/>
  <c r="L183" i="19"/>
  <c r="H8" i="19" s="1"/>
  <c r="F109" i="19" s="1"/>
  <c r="L185" i="19"/>
  <c r="H10" i="19" s="1"/>
  <c r="F111" i="19" s="1"/>
  <c r="L187" i="19"/>
  <c r="H12" i="19" s="1"/>
  <c r="F113" i="19" s="1"/>
  <c r="L189" i="19"/>
  <c r="H14" i="19" s="1"/>
  <c r="F115" i="19" s="1"/>
  <c r="L191" i="19"/>
  <c r="H16" i="19" s="1"/>
  <c r="F117" i="19" s="1"/>
  <c r="L193" i="19"/>
  <c r="H18" i="19" s="1"/>
  <c r="F119" i="19" s="1"/>
  <c r="L195" i="19"/>
  <c r="H20" i="19" s="1"/>
  <c r="F121" i="19" s="1"/>
  <c r="L197" i="19"/>
  <c r="H22" i="19" s="1"/>
  <c r="F123" i="19" s="1"/>
  <c r="L199" i="19"/>
  <c r="H24" i="19" s="1"/>
  <c r="F125" i="19" s="1"/>
  <c r="L201" i="19"/>
  <c r="H26" i="19" s="1"/>
  <c r="F127" i="19" s="1"/>
  <c r="L203" i="19"/>
  <c r="H28" i="19" s="1"/>
  <c r="F129" i="19" s="1"/>
  <c r="L205" i="19"/>
  <c r="H30" i="19" s="1"/>
  <c r="F131" i="19" s="1"/>
  <c r="L207" i="19"/>
  <c r="H32" i="19" s="1"/>
  <c r="F133" i="19" s="1"/>
  <c r="L209" i="19"/>
  <c r="H34" i="19" s="1"/>
  <c r="F135" i="19" s="1"/>
  <c r="L211" i="19"/>
  <c r="H36" i="19" s="1"/>
  <c r="F137" i="19" s="1"/>
  <c r="L213" i="19"/>
  <c r="H38" i="19" s="1"/>
  <c r="F139" i="19" s="1"/>
  <c r="L215" i="19"/>
  <c r="H40" i="19" s="1"/>
  <c r="F141" i="19" s="1"/>
  <c r="L225" i="19"/>
  <c r="I13" i="19" s="1"/>
  <c r="L241" i="19"/>
  <c r="I29" i="19" s="1"/>
  <c r="C167" i="19" s="1"/>
  <c r="N141" i="19"/>
  <c r="N140" i="19"/>
  <c r="N139" i="19"/>
  <c r="N137" i="19"/>
  <c r="N135" i="19"/>
  <c r="N133" i="19"/>
  <c r="N131" i="19"/>
  <c r="N129" i="19"/>
  <c r="N127" i="19"/>
  <c r="N125" i="19"/>
  <c r="N123" i="19"/>
  <c r="N121" i="19"/>
  <c r="N119" i="19"/>
  <c r="N117" i="19"/>
  <c r="N115" i="19"/>
  <c r="N113" i="19"/>
  <c r="N111" i="19"/>
  <c r="N109" i="19"/>
  <c r="N138" i="19"/>
  <c r="N136" i="19"/>
  <c r="N134" i="19"/>
  <c r="N132" i="19"/>
  <c r="N130" i="19"/>
  <c r="N128" i="19"/>
  <c r="N126" i="19"/>
  <c r="N124" i="19"/>
  <c r="N122" i="19"/>
  <c r="N120" i="19"/>
  <c r="N118" i="19"/>
  <c r="N116" i="19"/>
  <c r="N114" i="19"/>
  <c r="N112" i="19"/>
  <c r="N110" i="19"/>
  <c r="N108" i="19"/>
  <c r="V141" i="19"/>
  <c r="V140" i="19"/>
  <c r="V139" i="19"/>
  <c r="V137" i="19"/>
  <c r="V135" i="19"/>
  <c r="V133" i="19"/>
  <c r="V131" i="19"/>
  <c r="V129" i="19"/>
  <c r="V127" i="19"/>
  <c r="V125" i="19"/>
  <c r="V123" i="19"/>
  <c r="V121" i="19"/>
  <c r="V119" i="19"/>
  <c r="V117" i="19"/>
  <c r="V115" i="19"/>
  <c r="V113" i="19"/>
  <c r="V111" i="19"/>
  <c r="V109" i="19"/>
  <c r="V138" i="19"/>
  <c r="V136" i="19"/>
  <c r="V134" i="19"/>
  <c r="V132" i="19"/>
  <c r="V130" i="19"/>
  <c r="V128" i="19"/>
  <c r="V126" i="19"/>
  <c r="V124" i="19"/>
  <c r="V122" i="19"/>
  <c r="V120" i="19"/>
  <c r="V118" i="19"/>
  <c r="V116" i="19"/>
  <c r="V114" i="19"/>
  <c r="V112" i="19"/>
  <c r="V110" i="19"/>
  <c r="V108" i="19"/>
  <c r="AD141" i="19"/>
  <c r="AD140" i="19"/>
  <c r="AD139" i="19"/>
  <c r="AD137" i="19"/>
  <c r="AD135" i="19"/>
  <c r="AD133" i="19"/>
  <c r="AD131" i="19"/>
  <c r="AD129" i="19"/>
  <c r="AD127" i="19"/>
  <c r="AD125" i="19"/>
  <c r="AD123" i="19"/>
  <c r="AD121" i="19"/>
  <c r="AD119" i="19"/>
  <c r="AD117" i="19"/>
  <c r="AD115" i="19"/>
  <c r="AD113" i="19"/>
  <c r="AD111" i="19"/>
  <c r="AD109" i="19"/>
  <c r="AD138" i="19"/>
  <c r="AD136" i="19"/>
  <c r="AD134" i="19"/>
  <c r="AD132" i="19"/>
  <c r="AD130" i="19"/>
  <c r="AD128" i="19"/>
  <c r="AD126" i="19"/>
  <c r="AD124" i="19"/>
  <c r="AD122" i="19"/>
  <c r="AD120" i="19"/>
  <c r="AD118" i="19"/>
  <c r="AD116" i="19"/>
  <c r="AD114" i="19"/>
  <c r="AD112" i="19"/>
  <c r="AD110" i="19"/>
  <c r="AD108" i="19"/>
  <c r="AL141" i="19"/>
  <c r="AL140" i="19"/>
  <c r="AL139" i="19"/>
  <c r="AL137" i="19"/>
  <c r="AL135" i="19"/>
  <c r="AL133" i="19"/>
  <c r="AL131" i="19"/>
  <c r="AL129" i="19"/>
  <c r="AL127" i="19"/>
  <c r="AL125" i="19"/>
  <c r="AL123" i="19"/>
  <c r="AL121" i="19"/>
  <c r="AL119" i="19"/>
  <c r="AL117" i="19"/>
  <c r="AL115" i="19"/>
  <c r="AL113" i="19"/>
  <c r="AL111" i="19"/>
  <c r="AL109" i="19"/>
  <c r="AL138" i="19"/>
  <c r="AL136" i="19"/>
  <c r="AL134" i="19"/>
  <c r="AL132" i="19"/>
  <c r="AL130" i="19"/>
  <c r="AL128" i="19"/>
  <c r="AL126" i="19"/>
  <c r="AL124" i="19"/>
  <c r="AL122" i="19"/>
  <c r="AL120" i="19"/>
  <c r="AL118" i="19"/>
  <c r="AL116" i="19"/>
  <c r="AL114" i="19"/>
  <c r="AL112" i="19"/>
  <c r="AL110" i="19"/>
  <c r="AL108" i="19"/>
  <c r="AT141" i="19"/>
  <c r="AT140" i="19"/>
  <c r="AT139" i="19"/>
  <c r="AT137" i="19"/>
  <c r="AT135" i="19"/>
  <c r="AT133" i="19"/>
  <c r="AT131" i="19"/>
  <c r="AT129" i="19"/>
  <c r="AT127" i="19"/>
  <c r="AT125" i="19"/>
  <c r="AT123" i="19"/>
  <c r="AT121" i="19"/>
  <c r="AT119" i="19"/>
  <c r="AT117" i="19"/>
  <c r="AT115" i="19"/>
  <c r="AT113" i="19"/>
  <c r="AT111" i="19"/>
  <c r="AT109" i="19"/>
  <c r="AT138" i="19"/>
  <c r="AT136" i="19"/>
  <c r="AT134" i="19"/>
  <c r="AT132" i="19"/>
  <c r="AT130" i="19"/>
  <c r="AT128" i="19"/>
  <c r="AT126" i="19"/>
  <c r="AT124" i="19"/>
  <c r="AT122" i="19"/>
  <c r="AT120" i="19"/>
  <c r="AT118" i="19"/>
  <c r="AT116" i="19"/>
  <c r="AT114" i="19"/>
  <c r="AT112" i="19"/>
  <c r="AT110" i="19"/>
  <c r="AT108" i="19"/>
  <c r="P141" i="19"/>
  <c r="P140" i="19"/>
  <c r="P139" i="19"/>
  <c r="P138" i="19"/>
  <c r="P136" i="19"/>
  <c r="P134" i="19"/>
  <c r="P132" i="19"/>
  <c r="P130" i="19"/>
  <c r="P128" i="19"/>
  <c r="P126" i="19"/>
  <c r="P124" i="19"/>
  <c r="P122" i="19"/>
  <c r="P120" i="19"/>
  <c r="P118" i="19"/>
  <c r="P116" i="19"/>
  <c r="P114" i="19"/>
  <c r="P112" i="19"/>
  <c r="P110" i="19"/>
  <c r="P108" i="19"/>
  <c r="P137" i="19"/>
  <c r="P135" i="19"/>
  <c r="P133" i="19"/>
  <c r="P131" i="19"/>
  <c r="P129" i="19"/>
  <c r="P127" i="19"/>
  <c r="P125" i="19"/>
  <c r="P123" i="19"/>
  <c r="P121" i="19"/>
  <c r="P119" i="19"/>
  <c r="P117" i="19"/>
  <c r="P115" i="19"/>
  <c r="P113" i="19"/>
  <c r="P111" i="19"/>
  <c r="P109" i="19"/>
  <c r="X141" i="19"/>
  <c r="X140" i="19"/>
  <c r="X139" i="19"/>
  <c r="X138" i="19"/>
  <c r="X136" i="19"/>
  <c r="X134" i="19"/>
  <c r="X132" i="19"/>
  <c r="X130" i="19"/>
  <c r="X128" i="19"/>
  <c r="X126" i="19"/>
  <c r="X124" i="19"/>
  <c r="X122" i="19"/>
  <c r="X120" i="19"/>
  <c r="X118" i="19"/>
  <c r="X116" i="19"/>
  <c r="X114" i="19"/>
  <c r="X112" i="19"/>
  <c r="X110" i="19"/>
  <c r="X108" i="19"/>
  <c r="X137" i="19"/>
  <c r="X135" i="19"/>
  <c r="X133" i="19"/>
  <c r="X131" i="19"/>
  <c r="X129" i="19"/>
  <c r="X127" i="19"/>
  <c r="X125" i="19"/>
  <c r="X123" i="19"/>
  <c r="X121" i="19"/>
  <c r="X119" i="19"/>
  <c r="X117" i="19"/>
  <c r="X115" i="19"/>
  <c r="X113" i="19"/>
  <c r="X111" i="19"/>
  <c r="X109" i="19"/>
  <c r="AF141" i="19"/>
  <c r="AF140" i="19"/>
  <c r="AF139" i="19"/>
  <c r="AF138" i="19"/>
  <c r="AF136" i="19"/>
  <c r="AF134" i="19"/>
  <c r="AF132" i="19"/>
  <c r="AF130" i="19"/>
  <c r="AF128" i="19"/>
  <c r="AF126" i="19"/>
  <c r="AF124" i="19"/>
  <c r="AF122" i="19"/>
  <c r="AF120" i="19"/>
  <c r="AF118" i="19"/>
  <c r="AF116" i="19"/>
  <c r="AF114" i="19"/>
  <c r="AF112" i="19"/>
  <c r="AF110" i="19"/>
  <c r="AF108" i="19"/>
  <c r="AF137" i="19"/>
  <c r="AF135" i="19"/>
  <c r="AF133" i="19"/>
  <c r="AF131" i="19"/>
  <c r="AF129" i="19"/>
  <c r="AF127" i="19"/>
  <c r="AF125" i="19"/>
  <c r="AF123" i="19"/>
  <c r="AF121" i="19"/>
  <c r="AF119" i="19"/>
  <c r="AF117" i="19"/>
  <c r="AF115" i="19"/>
  <c r="AF113" i="19"/>
  <c r="AF111" i="19"/>
  <c r="AF109" i="19"/>
  <c r="AN141" i="19"/>
  <c r="AN140" i="19"/>
  <c r="AN139" i="19"/>
  <c r="AN138" i="19"/>
  <c r="AN136" i="19"/>
  <c r="AN134" i="19"/>
  <c r="AN132" i="19"/>
  <c r="AN130" i="19"/>
  <c r="AN128" i="19"/>
  <c r="AN126" i="19"/>
  <c r="AN124" i="19"/>
  <c r="AN122" i="19"/>
  <c r="AN120" i="19"/>
  <c r="AN118" i="19"/>
  <c r="AN116" i="19"/>
  <c r="AN114" i="19"/>
  <c r="AN112" i="19"/>
  <c r="AN110" i="19"/>
  <c r="AN108" i="19"/>
  <c r="AN137" i="19"/>
  <c r="AN135" i="19"/>
  <c r="AN133" i="19"/>
  <c r="AN131" i="19"/>
  <c r="AN129" i="19"/>
  <c r="AN127" i="19"/>
  <c r="AN125" i="19"/>
  <c r="AN123" i="19"/>
  <c r="AN121" i="19"/>
  <c r="AN119" i="19"/>
  <c r="AN117" i="19"/>
  <c r="AN115" i="19"/>
  <c r="AN113" i="19"/>
  <c r="AN111" i="19"/>
  <c r="AN109" i="19"/>
  <c r="AV141" i="19"/>
  <c r="AV140" i="19"/>
  <c r="AV139" i="19"/>
  <c r="AV138" i="19"/>
  <c r="AV136" i="19"/>
  <c r="AV134" i="19"/>
  <c r="AV132" i="19"/>
  <c r="AV130" i="19"/>
  <c r="AV128" i="19"/>
  <c r="AV126" i="19"/>
  <c r="AV124" i="19"/>
  <c r="AV122" i="19"/>
  <c r="AV120" i="19"/>
  <c r="AV118" i="19"/>
  <c r="AV116" i="19"/>
  <c r="AV114" i="19"/>
  <c r="AV112" i="19"/>
  <c r="AV110" i="19"/>
  <c r="AV108" i="19"/>
  <c r="AV137" i="19"/>
  <c r="AV135" i="19"/>
  <c r="AV133" i="19"/>
  <c r="AV131" i="19"/>
  <c r="AV129" i="19"/>
  <c r="AV127" i="19"/>
  <c r="AV125" i="19"/>
  <c r="AV123" i="19"/>
  <c r="AV121" i="19"/>
  <c r="AV119" i="19"/>
  <c r="AV117" i="19"/>
  <c r="AV115" i="19"/>
  <c r="AV113" i="19"/>
  <c r="AV111" i="19"/>
  <c r="AV109" i="19"/>
  <c r="M141" i="19"/>
  <c r="M140" i="19"/>
  <c r="M139" i="19"/>
  <c r="M138" i="19"/>
  <c r="M137" i="19"/>
  <c r="M136" i="19"/>
  <c r="M135" i="19"/>
  <c r="M134" i="19"/>
  <c r="M133" i="19"/>
  <c r="M132" i="19"/>
  <c r="M131" i="19"/>
  <c r="M130" i="19"/>
  <c r="M129" i="19"/>
  <c r="M128" i="19"/>
  <c r="M127" i="19"/>
  <c r="M126" i="19"/>
  <c r="M125" i="19"/>
  <c r="M124" i="19"/>
  <c r="M123" i="19"/>
  <c r="M122" i="19"/>
  <c r="M121" i="19"/>
  <c r="M120" i="19"/>
  <c r="M119" i="19"/>
  <c r="M118" i="19"/>
  <c r="M117" i="19"/>
  <c r="M116" i="19"/>
  <c r="M115" i="19"/>
  <c r="M114" i="19"/>
  <c r="M113" i="19"/>
  <c r="M112" i="19"/>
  <c r="M111" i="19"/>
  <c r="M110" i="19"/>
  <c r="M109" i="19"/>
  <c r="M108" i="19"/>
  <c r="J61" i="19"/>
  <c r="Q141" i="19"/>
  <c r="Q140" i="19"/>
  <c r="Q139" i="19"/>
  <c r="Q138" i="19"/>
  <c r="Q137" i="19"/>
  <c r="Q136" i="19"/>
  <c r="Q135" i="19"/>
  <c r="Q134" i="19"/>
  <c r="Q133" i="19"/>
  <c r="Q132" i="19"/>
  <c r="Q131" i="19"/>
  <c r="Q130" i="19"/>
  <c r="Q129" i="19"/>
  <c r="Q128" i="19"/>
  <c r="Q127" i="19"/>
  <c r="Q126" i="19"/>
  <c r="Q125" i="19"/>
  <c r="Q124" i="19"/>
  <c r="Q123" i="19"/>
  <c r="Q122" i="19"/>
  <c r="Q121" i="19"/>
  <c r="Q120" i="19"/>
  <c r="Q119" i="19"/>
  <c r="Q118" i="19"/>
  <c r="Q117" i="19"/>
  <c r="Q116" i="19"/>
  <c r="Q115" i="19"/>
  <c r="Q114" i="19"/>
  <c r="Q113" i="19"/>
  <c r="Q112" i="19"/>
  <c r="Q111" i="19"/>
  <c r="Q110" i="19"/>
  <c r="Q109" i="19"/>
  <c r="Q108" i="19"/>
  <c r="U141" i="19"/>
  <c r="U140" i="19"/>
  <c r="U139" i="19"/>
  <c r="U138" i="19"/>
  <c r="U137" i="19"/>
  <c r="U136" i="19"/>
  <c r="U135" i="19"/>
  <c r="U134" i="19"/>
  <c r="U133" i="19"/>
  <c r="U132" i="19"/>
  <c r="U131" i="19"/>
  <c r="U130" i="19"/>
  <c r="U129" i="19"/>
  <c r="U128" i="19"/>
  <c r="U127" i="19"/>
  <c r="U126" i="19"/>
  <c r="U125" i="19"/>
  <c r="U124" i="19"/>
  <c r="U123" i="19"/>
  <c r="U122" i="19"/>
  <c r="U121" i="19"/>
  <c r="U120" i="19"/>
  <c r="U119" i="19"/>
  <c r="U118" i="19"/>
  <c r="U117" i="19"/>
  <c r="U116" i="19"/>
  <c r="U115" i="19"/>
  <c r="U114" i="19"/>
  <c r="U113" i="19"/>
  <c r="U112" i="19"/>
  <c r="U111" i="19"/>
  <c r="U110" i="19"/>
  <c r="U109" i="19"/>
  <c r="U108" i="19"/>
  <c r="Y141" i="19"/>
  <c r="Y140" i="19"/>
  <c r="Y139" i="19"/>
  <c r="Y138" i="19"/>
  <c r="Y137" i="19"/>
  <c r="Y136" i="19"/>
  <c r="Y135" i="19"/>
  <c r="Y134" i="19"/>
  <c r="Y133" i="19"/>
  <c r="Y132" i="19"/>
  <c r="Y131" i="19"/>
  <c r="Y130" i="19"/>
  <c r="Y129" i="19"/>
  <c r="Y128" i="19"/>
  <c r="Y127" i="19"/>
  <c r="Y126" i="19"/>
  <c r="Y125" i="19"/>
  <c r="Y124" i="19"/>
  <c r="Y123" i="19"/>
  <c r="Y122" i="19"/>
  <c r="Y121" i="19"/>
  <c r="Y120" i="19"/>
  <c r="Y119" i="19"/>
  <c r="Y118" i="19"/>
  <c r="Y117" i="19"/>
  <c r="Y116" i="19"/>
  <c r="Y115" i="19"/>
  <c r="Y114" i="19"/>
  <c r="Y113" i="19"/>
  <c r="Y112" i="19"/>
  <c r="Y111" i="19"/>
  <c r="Y110" i="19"/>
  <c r="Y109" i="19"/>
  <c r="Y108" i="19"/>
  <c r="AC141" i="19"/>
  <c r="AC140" i="19"/>
  <c r="AC139" i="19"/>
  <c r="AC138" i="19"/>
  <c r="AC137" i="19"/>
  <c r="AC136" i="19"/>
  <c r="AC135" i="19"/>
  <c r="AC134" i="19"/>
  <c r="AC133" i="19"/>
  <c r="AC132" i="19"/>
  <c r="AC131" i="19"/>
  <c r="AC130" i="19"/>
  <c r="AC129" i="19"/>
  <c r="AC128" i="19"/>
  <c r="AC127" i="19"/>
  <c r="AC126" i="19"/>
  <c r="AC125" i="19"/>
  <c r="AC124" i="19"/>
  <c r="AC123" i="19"/>
  <c r="AC122" i="19"/>
  <c r="AC121" i="19"/>
  <c r="AC120" i="19"/>
  <c r="AC119" i="19"/>
  <c r="AC118" i="19"/>
  <c r="AC117" i="19"/>
  <c r="AC116" i="19"/>
  <c r="AC115" i="19"/>
  <c r="AC114" i="19"/>
  <c r="AC113" i="19"/>
  <c r="AC112" i="19"/>
  <c r="AC111" i="19"/>
  <c r="AC110" i="19"/>
  <c r="AC109" i="19"/>
  <c r="AC108" i="19"/>
  <c r="AG141" i="19"/>
  <c r="AG140" i="19"/>
  <c r="AG139" i="19"/>
  <c r="AG138" i="19"/>
  <c r="AG137" i="19"/>
  <c r="AG136" i="19"/>
  <c r="AG135" i="19"/>
  <c r="AG134" i="19"/>
  <c r="AG133" i="19"/>
  <c r="AG132" i="19"/>
  <c r="AG131" i="19"/>
  <c r="AG130" i="19"/>
  <c r="AG129" i="19"/>
  <c r="AG128" i="19"/>
  <c r="AG127" i="19"/>
  <c r="AG126" i="19"/>
  <c r="AG125" i="19"/>
  <c r="AG124" i="19"/>
  <c r="AG123" i="19"/>
  <c r="AG122" i="19"/>
  <c r="AG121" i="19"/>
  <c r="AG120" i="19"/>
  <c r="AG119" i="19"/>
  <c r="AG118" i="19"/>
  <c r="AG117" i="19"/>
  <c r="AG116" i="19"/>
  <c r="AG115" i="19"/>
  <c r="AG114" i="19"/>
  <c r="AG113" i="19"/>
  <c r="AG112" i="19"/>
  <c r="AG111" i="19"/>
  <c r="AG110" i="19"/>
  <c r="AG109" i="19"/>
  <c r="AG108" i="19"/>
  <c r="AK141" i="19"/>
  <c r="AK140" i="19"/>
  <c r="AK139" i="19"/>
  <c r="AK138" i="19"/>
  <c r="AK137" i="19"/>
  <c r="AK136" i="19"/>
  <c r="AK135" i="19"/>
  <c r="AK134" i="19"/>
  <c r="AK133" i="19"/>
  <c r="AK132" i="19"/>
  <c r="AK131" i="19"/>
  <c r="AK130" i="19"/>
  <c r="AK129" i="19"/>
  <c r="AK128" i="19"/>
  <c r="AK127" i="19"/>
  <c r="AK126" i="19"/>
  <c r="AK125" i="19"/>
  <c r="AK124" i="19"/>
  <c r="AK123" i="19"/>
  <c r="AK122" i="19"/>
  <c r="AK121" i="19"/>
  <c r="AK120" i="19"/>
  <c r="AK119" i="19"/>
  <c r="AK118" i="19"/>
  <c r="AK117" i="19"/>
  <c r="AK116" i="19"/>
  <c r="AK115" i="19"/>
  <c r="AK114" i="19"/>
  <c r="AK113" i="19"/>
  <c r="AK112" i="19"/>
  <c r="AK111" i="19"/>
  <c r="AK110" i="19"/>
  <c r="AK109" i="19"/>
  <c r="AK108" i="19"/>
  <c r="AO141" i="19"/>
  <c r="AO140" i="19"/>
  <c r="AO139" i="19"/>
  <c r="AO138" i="19"/>
  <c r="AO137" i="19"/>
  <c r="AO136" i="19"/>
  <c r="AO135" i="19"/>
  <c r="AO134" i="19"/>
  <c r="AO133" i="19"/>
  <c r="AO132" i="19"/>
  <c r="AO131" i="19"/>
  <c r="AO130" i="19"/>
  <c r="AO129" i="19"/>
  <c r="AO128" i="19"/>
  <c r="AO127" i="19"/>
  <c r="AO126" i="19"/>
  <c r="AO125" i="19"/>
  <c r="AO124" i="19"/>
  <c r="AO123" i="19"/>
  <c r="AO122" i="19"/>
  <c r="AO121" i="19"/>
  <c r="AO120" i="19"/>
  <c r="AO119" i="19"/>
  <c r="AO118" i="19"/>
  <c r="AO117" i="19"/>
  <c r="AO116" i="19"/>
  <c r="AO115" i="19"/>
  <c r="AO114" i="19"/>
  <c r="AO113" i="19"/>
  <c r="AO112" i="19"/>
  <c r="AO111" i="19"/>
  <c r="AO110" i="19"/>
  <c r="AO109" i="19"/>
  <c r="AO108" i="19"/>
  <c r="AS141" i="19"/>
  <c r="AS140" i="19"/>
  <c r="AS139" i="19"/>
  <c r="AS138" i="19"/>
  <c r="AS137" i="19"/>
  <c r="AS136" i="19"/>
  <c r="AS135" i="19"/>
  <c r="AS134" i="19"/>
  <c r="AS133" i="19"/>
  <c r="AS132" i="19"/>
  <c r="AS131" i="19"/>
  <c r="AS130" i="19"/>
  <c r="AS129" i="19"/>
  <c r="AS128" i="19"/>
  <c r="AS127" i="19"/>
  <c r="AS126" i="19"/>
  <c r="AS125" i="19"/>
  <c r="AS124" i="19"/>
  <c r="AS123" i="19"/>
  <c r="AS122" i="19"/>
  <c r="AS121" i="19"/>
  <c r="AS120" i="19"/>
  <c r="AS119" i="19"/>
  <c r="AS118" i="19"/>
  <c r="AS117" i="19"/>
  <c r="AS116" i="19"/>
  <c r="AS115" i="19"/>
  <c r="AS114" i="19"/>
  <c r="AS113" i="19"/>
  <c r="AS112" i="19"/>
  <c r="AS111" i="19"/>
  <c r="AS110" i="19"/>
  <c r="AS109" i="19"/>
  <c r="AS108" i="19"/>
  <c r="AW141" i="19"/>
  <c r="AW140" i="19"/>
  <c r="AW139" i="19"/>
  <c r="AW138" i="19"/>
  <c r="AW137" i="19"/>
  <c r="AW136" i="19"/>
  <c r="AW135" i="19"/>
  <c r="AW134" i="19"/>
  <c r="AW133" i="19"/>
  <c r="AW132" i="19"/>
  <c r="AW131" i="19"/>
  <c r="AW130" i="19"/>
  <c r="AW129" i="19"/>
  <c r="AW128" i="19"/>
  <c r="AW127" i="19"/>
  <c r="AW126" i="19"/>
  <c r="AW125" i="19"/>
  <c r="AW124" i="19"/>
  <c r="AW123" i="19"/>
  <c r="AW122" i="19"/>
  <c r="AW121" i="19"/>
  <c r="AW120" i="19"/>
  <c r="AW119" i="19"/>
  <c r="AW118" i="19"/>
  <c r="AW117" i="19"/>
  <c r="AW116" i="19"/>
  <c r="AW115" i="19"/>
  <c r="AW114" i="19"/>
  <c r="AW113" i="19"/>
  <c r="AW112" i="19"/>
  <c r="AW111" i="19"/>
  <c r="AW110" i="19"/>
  <c r="AW109" i="19"/>
  <c r="AW108" i="19"/>
  <c r="L331" i="19"/>
  <c r="L8" i="19" s="1"/>
  <c r="F146" i="19" s="1"/>
  <c r="L333" i="19"/>
  <c r="L10" i="19" s="1"/>
  <c r="L335" i="19"/>
  <c r="L12" i="19" s="1"/>
  <c r="F150" i="19" s="1"/>
  <c r="L337" i="19"/>
  <c r="L14" i="19" s="1"/>
  <c r="L339" i="19"/>
  <c r="L16" i="19" s="1"/>
  <c r="L341" i="19"/>
  <c r="L18" i="19" s="1"/>
  <c r="F156" i="19" s="1"/>
  <c r="L343" i="19"/>
  <c r="L20" i="19" s="1"/>
  <c r="L345" i="19"/>
  <c r="L22" i="19" s="1"/>
  <c r="L347" i="19"/>
  <c r="L24" i="19" s="1"/>
  <c r="F162" i="19" s="1"/>
  <c r="L349" i="19"/>
  <c r="L26" i="19" s="1"/>
  <c r="L351" i="19"/>
  <c r="L28" i="19" s="1"/>
  <c r="L353" i="19"/>
  <c r="L30" i="19" s="1"/>
  <c r="F168" i="19" s="1"/>
  <c r="L355" i="19"/>
  <c r="L32" i="19" s="1"/>
  <c r="L357" i="19"/>
  <c r="L34" i="19" s="1"/>
  <c r="F172" i="19" s="1"/>
  <c r="L359" i="19"/>
  <c r="L36" i="19" s="1"/>
  <c r="F174" i="19" s="1"/>
  <c r="L361" i="19"/>
  <c r="L38" i="19" s="1"/>
  <c r="F176" i="19" s="1"/>
  <c r="L363" i="19"/>
  <c r="L40" i="19" s="1"/>
  <c r="F178" i="19" s="1"/>
  <c r="J52" i="19"/>
  <c r="L168" i="19"/>
  <c r="G30" i="19" s="1"/>
  <c r="E131" i="19" s="1"/>
  <c r="L145" i="19"/>
  <c r="G7" i="19" s="1"/>
  <c r="E108" i="19" s="1"/>
  <c r="L147" i="19"/>
  <c r="G9" i="19" s="1"/>
  <c r="E110" i="19" s="1"/>
  <c r="L149" i="19"/>
  <c r="G11" i="19" s="1"/>
  <c r="E112" i="19" s="1"/>
  <c r="L151" i="19"/>
  <c r="G13" i="19" s="1"/>
  <c r="E114" i="19" s="1"/>
  <c r="L153" i="19"/>
  <c r="G15" i="19" s="1"/>
  <c r="E116" i="19" s="1"/>
  <c r="L155" i="19"/>
  <c r="G17" i="19" s="1"/>
  <c r="E118" i="19" s="1"/>
  <c r="L157" i="19"/>
  <c r="G19" i="19" s="1"/>
  <c r="E120" i="19" s="1"/>
  <c r="L159" i="19"/>
  <c r="G21" i="19" s="1"/>
  <c r="E122" i="19" s="1"/>
  <c r="L161" i="19"/>
  <c r="G23" i="19" s="1"/>
  <c r="E124" i="19" s="1"/>
  <c r="L163" i="19"/>
  <c r="G25" i="19" s="1"/>
  <c r="E126" i="19" s="1"/>
  <c r="L165" i="19"/>
  <c r="G27" i="19" s="1"/>
  <c r="E128" i="19" s="1"/>
  <c r="L167" i="19"/>
  <c r="G29" i="19" s="1"/>
  <c r="E130" i="19" s="1"/>
  <c r="L170" i="19"/>
  <c r="G32" i="19" s="1"/>
  <c r="E133" i="19" s="1"/>
  <c r="L172" i="19"/>
  <c r="G34" i="19" s="1"/>
  <c r="E135" i="19" s="1"/>
  <c r="L174" i="19"/>
  <c r="G36" i="19" s="1"/>
  <c r="E137" i="19" s="1"/>
  <c r="L176" i="19"/>
  <c r="G38" i="19" s="1"/>
  <c r="E139" i="19" s="1"/>
  <c r="L178" i="19"/>
  <c r="G40" i="19" s="1"/>
  <c r="E141" i="19" s="1"/>
  <c r="R326" i="19"/>
  <c r="R325" i="19"/>
  <c r="R324" i="19"/>
  <c r="R323" i="19"/>
  <c r="R322" i="19"/>
  <c r="R321" i="19"/>
  <c r="R320" i="19"/>
  <c r="R319" i="19"/>
  <c r="R318" i="19"/>
  <c r="R317" i="19"/>
  <c r="R316" i="19"/>
  <c r="R315" i="19"/>
  <c r="R314" i="19"/>
  <c r="R313" i="19"/>
  <c r="R312" i="19"/>
  <c r="R311" i="19"/>
  <c r="R310" i="19"/>
  <c r="R309" i="19"/>
  <c r="R308" i="19"/>
  <c r="R307" i="19"/>
  <c r="R306" i="19"/>
  <c r="R305" i="19"/>
  <c r="R304" i="19"/>
  <c r="R303" i="19"/>
  <c r="R302" i="19"/>
  <c r="R301" i="19"/>
  <c r="R300" i="19"/>
  <c r="R299" i="19"/>
  <c r="R298" i="19"/>
  <c r="R297" i="19"/>
  <c r="R296" i="19"/>
  <c r="R295" i="19"/>
  <c r="R294" i="19"/>
  <c r="R293" i="19"/>
  <c r="Z326" i="19"/>
  <c r="Z325" i="19"/>
  <c r="Z324" i="19"/>
  <c r="Z323" i="19"/>
  <c r="Z322" i="19"/>
  <c r="Z321" i="19"/>
  <c r="Z320" i="19"/>
  <c r="Z319" i="19"/>
  <c r="Z318" i="19"/>
  <c r="Z317" i="19"/>
  <c r="Z316" i="19"/>
  <c r="Z315" i="19"/>
  <c r="Z314" i="19"/>
  <c r="Z313" i="19"/>
  <c r="Z312" i="19"/>
  <c r="Z311" i="19"/>
  <c r="Z310" i="19"/>
  <c r="Z309" i="19"/>
  <c r="Z308" i="19"/>
  <c r="Z307" i="19"/>
  <c r="Z306" i="19"/>
  <c r="Z305" i="19"/>
  <c r="Z304" i="19"/>
  <c r="Z303" i="19"/>
  <c r="Z302" i="19"/>
  <c r="Z301" i="19"/>
  <c r="Z300" i="19"/>
  <c r="Z299" i="19"/>
  <c r="Z298" i="19"/>
  <c r="Z297" i="19"/>
  <c r="Z296" i="19"/>
  <c r="Z295" i="19"/>
  <c r="Z294" i="19"/>
  <c r="Z293" i="19"/>
  <c r="AH326" i="19"/>
  <c r="AH325" i="19"/>
  <c r="AH324" i="19"/>
  <c r="AH323" i="19"/>
  <c r="AH322" i="19"/>
  <c r="AH321" i="19"/>
  <c r="AH320" i="19"/>
  <c r="AH319" i="19"/>
  <c r="AH318" i="19"/>
  <c r="AH317" i="19"/>
  <c r="AH316" i="19"/>
  <c r="AH315" i="19"/>
  <c r="AH314" i="19"/>
  <c r="AH313" i="19"/>
  <c r="AH312" i="19"/>
  <c r="AH311" i="19"/>
  <c r="AH310" i="19"/>
  <c r="AH309" i="19"/>
  <c r="AH308" i="19"/>
  <c r="AH307" i="19"/>
  <c r="AH306" i="19"/>
  <c r="AH305" i="19"/>
  <c r="AH304" i="19"/>
  <c r="AH303" i="19"/>
  <c r="AH302" i="19"/>
  <c r="AH301" i="19"/>
  <c r="AH300" i="19"/>
  <c r="AH299" i="19"/>
  <c r="AH298" i="19"/>
  <c r="AH297" i="19"/>
  <c r="AH296" i="19"/>
  <c r="AH295" i="19"/>
  <c r="AH294" i="19"/>
  <c r="AH293" i="19"/>
  <c r="AP326" i="19"/>
  <c r="AP325" i="19"/>
  <c r="AP324" i="19"/>
  <c r="AP323" i="19"/>
  <c r="AP322" i="19"/>
  <c r="AP321" i="19"/>
  <c r="AP320" i="19"/>
  <c r="AP319" i="19"/>
  <c r="AP318" i="19"/>
  <c r="AP317" i="19"/>
  <c r="AP316" i="19"/>
  <c r="AP315" i="19"/>
  <c r="AP314" i="19"/>
  <c r="AP313" i="19"/>
  <c r="AP312" i="19"/>
  <c r="AP311" i="19"/>
  <c r="AP310" i="19"/>
  <c r="AP309" i="19"/>
  <c r="AP308" i="19"/>
  <c r="AP307" i="19"/>
  <c r="AP306" i="19"/>
  <c r="AP305" i="19"/>
  <c r="AP304" i="19"/>
  <c r="AP303" i="19"/>
  <c r="AP302" i="19"/>
  <c r="AP301" i="19"/>
  <c r="AP300" i="19"/>
  <c r="AP299" i="19"/>
  <c r="AP298" i="19"/>
  <c r="AP297" i="19"/>
  <c r="AP296" i="19"/>
  <c r="AP295" i="19"/>
  <c r="AP294" i="19"/>
  <c r="AP293" i="19"/>
  <c r="AX326" i="19"/>
  <c r="AX325" i="19"/>
  <c r="AX324" i="19"/>
  <c r="AX323" i="19"/>
  <c r="AX322" i="19"/>
  <c r="AX321" i="19"/>
  <c r="AX320" i="19"/>
  <c r="AX319" i="19"/>
  <c r="AX318" i="19"/>
  <c r="AX317" i="19"/>
  <c r="AX316" i="19"/>
  <c r="AX315" i="19"/>
  <c r="AX314" i="19"/>
  <c r="AX313" i="19"/>
  <c r="AX312" i="19"/>
  <c r="AX311" i="19"/>
  <c r="AX310" i="19"/>
  <c r="AX309" i="19"/>
  <c r="AX308" i="19"/>
  <c r="AX307" i="19"/>
  <c r="AX306" i="19"/>
  <c r="AX305" i="19"/>
  <c r="AX304" i="19"/>
  <c r="AX303" i="19"/>
  <c r="AX302" i="19"/>
  <c r="AX301" i="19"/>
  <c r="AX300" i="19"/>
  <c r="AX299" i="19"/>
  <c r="AX298" i="19"/>
  <c r="AX297" i="19"/>
  <c r="AX296" i="19"/>
  <c r="AX295" i="19"/>
  <c r="AX294" i="19"/>
  <c r="AX293" i="19"/>
  <c r="T326" i="19"/>
  <c r="T325" i="19"/>
  <c r="T324" i="19"/>
  <c r="T323" i="19"/>
  <c r="T322" i="19"/>
  <c r="T321" i="19"/>
  <c r="T320" i="19"/>
  <c r="T319" i="19"/>
  <c r="T318" i="19"/>
  <c r="T317" i="19"/>
  <c r="T316" i="19"/>
  <c r="T315" i="19"/>
  <c r="T314" i="19"/>
  <c r="T313" i="19"/>
  <c r="T312" i="19"/>
  <c r="T311" i="19"/>
  <c r="T310" i="19"/>
  <c r="T309" i="19"/>
  <c r="T308" i="19"/>
  <c r="T307" i="19"/>
  <c r="T306" i="19"/>
  <c r="T305" i="19"/>
  <c r="T304" i="19"/>
  <c r="T303" i="19"/>
  <c r="T302" i="19"/>
  <c r="T301" i="19"/>
  <c r="T300" i="19"/>
  <c r="T299" i="19"/>
  <c r="T298" i="19"/>
  <c r="T297" i="19"/>
  <c r="T296" i="19"/>
  <c r="T295" i="19"/>
  <c r="T294" i="19"/>
  <c r="T293" i="19"/>
  <c r="AB326" i="19"/>
  <c r="AB325" i="19"/>
  <c r="AB324" i="19"/>
  <c r="AB323" i="19"/>
  <c r="AB322" i="19"/>
  <c r="AB321" i="19"/>
  <c r="AB320" i="19"/>
  <c r="AB319" i="19"/>
  <c r="AB318" i="19"/>
  <c r="AB317" i="19"/>
  <c r="AB316" i="19"/>
  <c r="AB315" i="19"/>
  <c r="AB314" i="19"/>
  <c r="AB313" i="19"/>
  <c r="AB312" i="19"/>
  <c r="AB311" i="19"/>
  <c r="AB310" i="19"/>
  <c r="AB309" i="19"/>
  <c r="AB308" i="19"/>
  <c r="AB307" i="19"/>
  <c r="AB306" i="19"/>
  <c r="AB305" i="19"/>
  <c r="AB304" i="19"/>
  <c r="AB303" i="19"/>
  <c r="AB302" i="19"/>
  <c r="AB301" i="19"/>
  <c r="AB300" i="19"/>
  <c r="AB299" i="19"/>
  <c r="AB298" i="19"/>
  <c r="AB297" i="19"/>
  <c r="AB296" i="19"/>
  <c r="AB295" i="19"/>
  <c r="AB294" i="19"/>
  <c r="AB293" i="19"/>
  <c r="AJ326" i="19"/>
  <c r="AJ325" i="19"/>
  <c r="AJ324" i="19"/>
  <c r="AJ323" i="19"/>
  <c r="AJ322" i="19"/>
  <c r="AJ321" i="19"/>
  <c r="AJ320" i="19"/>
  <c r="AJ319" i="19"/>
  <c r="AJ318" i="19"/>
  <c r="AJ317" i="19"/>
  <c r="AJ316" i="19"/>
  <c r="AJ315" i="19"/>
  <c r="AJ314" i="19"/>
  <c r="AJ313" i="19"/>
  <c r="AJ312" i="19"/>
  <c r="AJ311" i="19"/>
  <c r="AJ310" i="19"/>
  <c r="AJ309" i="19"/>
  <c r="AJ308" i="19"/>
  <c r="AJ307" i="19"/>
  <c r="AJ306" i="19"/>
  <c r="AJ305" i="19"/>
  <c r="AJ304" i="19"/>
  <c r="AJ303" i="19"/>
  <c r="AJ302" i="19"/>
  <c r="AJ301" i="19"/>
  <c r="AJ300" i="19"/>
  <c r="AJ299" i="19"/>
  <c r="AJ298" i="19"/>
  <c r="AJ297" i="19"/>
  <c r="AJ296" i="19"/>
  <c r="AJ295" i="19"/>
  <c r="AJ294" i="19"/>
  <c r="AJ293" i="19"/>
  <c r="AR326" i="19"/>
  <c r="AR325" i="19"/>
  <c r="AR324" i="19"/>
  <c r="AR323" i="19"/>
  <c r="AR322" i="19"/>
  <c r="AR321" i="19"/>
  <c r="AR320" i="19"/>
  <c r="AR319" i="19"/>
  <c r="AR318" i="19"/>
  <c r="AR317" i="19"/>
  <c r="AR316" i="19"/>
  <c r="AR315" i="19"/>
  <c r="AR314" i="19"/>
  <c r="AR313" i="19"/>
  <c r="AR312" i="19"/>
  <c r="AR311" i="19"/>
  <c r="AR310" i="19"/>
  <c r="AR309" i="19"/>
  <c r="AR308" i="19"/>
  <c r="AR307" i="19"/>
  <c r="AR306" i="19"/>
  <c r="AR305" i="19"/>
  <c r="AR304" i="19"/>
  <c r="AR303" i="19"/>
  <c r="AR302" i="19"/>
  <c r="AR301" i="19"/>
  <c r="AR300" i="19"/>
  <c r="AR299" i="19"/>
  <c r="AR298" i="19"/>
  <c r="AR297" i="19"/>
  <c r="AR296" i="19"/>
  <c r="AR295" i="19"/>
  <c r="AR294" i="19"/>
  <c r="AR293" i="19"/>
  <c r="AZ326" i="19"/>
  <c r="AZ325" i="19"/>
  <c r="AZ324" i="19"/>
  <c r="AZ323" i="19"/>
  <c r="AZ322" i="19"/>
  <c r="AZ321" i="19"/>
  <c r="AZ320" i="19"/>
  <c r="AZ319" i="19"/>
  <c r="AZ318" i="19"/>
  <c r="AZ317" i="19"/>
  <c r="AZ316" i="19"/>
  <c r="AZ315" i="19"/>
  <c r="AZ314" i="19"/>
  <c r="AZ313" i="19"/>
  <c r="AZ312" i="19"/>
  <c r="AZ311" i="19"/>
  <c r="AZ310" i="19"/>
  <c r="AZ309" i="19"/>
  <c r="AZ308" i="19"/>
  <c r="AZ307" i="19"/>
  <c r="AZ306" i="19"/>
  <c r="AZ305" i="19"/>
  <c r="AZ304" i="19"/>
  <c r="AZ303" i="19"/>
  <c r="AZ302" i="19"/>
  <c r="AZ301" i="19"/>
  <c r="AZ300" i="19"/>
  <c r="AZ299" i="19"/>
  <c r="AZ298" i="19"/>
  <c r="AZ297" i="19"/>
  <c r="AZ296" i="19"/>
  <c r="AZ295" i="19"/>
  <c r="AZ294" i="19"/>
  <c r="AZ293" i="19"/>
  <c r="O326" i="19"/>
  <c r="O325" i="19"/>
  <c r="O323" i="19"/>
  <c r="O324" i="19"/>
  <c r="O322" i="19"/>
  <c r="O321" i="19"/>
  <c r="O320" i="19"/>
  <c r="O319" i="19"/>
  <c r="O318" i="19"/>
  <c r="O317" i="19"/>
  <c r="O316" i="19"/>
  <c r="O315" i="19"/>
  <c r="O314" i="19"/>
  <c r="O313" i="19"/>
  <c r="O312" i="19"/>
  <c r="O311" i="19"/>
  <c r="O310" i="19"/>
  <c r="O309" i="19"/>
  <c r="O308" i="19"/>
  <c r="O307" i="19"/>
  <c r="O306" i="19"/>
  <c r="O305" i="19"/>
  <c r="O304" i="19"/>
  <c r="O303" i="19"/>
  <c r="O302" i="19"/>
  <c r="O301" i="19"/>
  <c r="O300" i="19"/>
  <c r="O299" i="19"/>
  <c r="O298" i="19"/>
  <c r="O297" i="19"/>
  <c r="O296" i="19"/>
  <c r="O295" i="19"/>
  <c r="O294" i="19"/>
  <c r="O293" i="19"/>
  <c r="S326" i="19"/>
  <c r="S325" i="19"/>
  <c r="S323" i="19"/>
  <c r="S324" i="19"/>
  <c r="S322" i="19"/>
  <c r="S321" i="19"/>
  <c r="S320" i="19"/>
  <c r="S319" i="19"/>
  <c r="S318" i="19"/>
  <c r="S317" i="19"/>
  <c r="S316" i="19"/>
  <c r="S315" i="19"/>
  <c r="S314" i="19"/>
  <c r="S313" i="19"/>
  <c r="S312" i="19"/>
  <c r="S311" i="19"/>
  <c r="S310" i="19"/>
  <c r="S309" i="19"/>
  <c r="S308" i="19"/>
  <c r="S307" i="19"/>
  <c r="S306" i="19"/>
  <c r="S305" i="19"/>
  <c r="S304" i="19"/>
  <c r="S303" i="19"/>
  <c r="S302" i="19"/>
  <c r="S301" i="19"/>
  <c r="S300" i="19"/>
  <c r="S299" i="19"/>
  <c r="S298" i="19"/>
  <c r="S297" i="19"/>
  <c r="S296" i="19"/>
  <c r="S295" i="19"/>
  <c r="S294" i="19"/>
  <c r="S293" i="19"/>
  <c r="W326" i="19"/>
  <c r="W325" i="19"/>
  <c r="W323" i="19"/>
  <c r="W324" i="19"/>
  <c r="W322" i="19"/>
  <c r="W321" i="19"/>
  <c r="W320" i="19"/>
  <c r="W319" i="19"/>
  <c r="W318" i="19"/>
  <c r="W317" i="19"/>
  <c r="W316" i="19"/>
  <c r="W315" i="19"/>
  <c r="W314" i="19"/>
  <c r="W313" i="19"/>
  <c r="W312" i="19"/>
  <c r="W311" i="19"/>
  <c r="W310" i="19"/>
  <c r="W309" i="19"/>
  <c r="W308" i="19"/>
  <c r="W307" i="19"/>
  <c r="W306" i="19"/>
  <c r="W305" i="19"/>
  <c r="W304" i="19"/>
  <c r="W303" i="19"/>
  <c r="W302" i="19"/>
  <c r="W301" i="19"/>
  <c r="W300" i="19"/>
  <c r="W299" i="19"/>
  <c r="W298" i="19"/>
  <c r="W297" i="19"/>
  <c r="W296" i="19"/>
  <c r="W295" i="19"/>
  <c r="W294" i="19"/>
  <c r="W293" i="19"/>
  <c r="AA326" i="19"/>
  <c r="AA325" i="19"/>
  <c r="AA323" i="19"/>
  <c r="AA324" i="19"/>
  <c r="AA322" i="19"/>
  <c r="AA321" i="19"/>
  <c r="AA320" i="19"/>
  <c r="AA319" i="19"/>
  <c r="AA318" i="19"/>
  <c r="AA317" i="19"/>
  <c r="AA316" i="19"/>
  <c r="AA315" i="19"/>
  <c r="AA314" i="19"/>
  <c r="AA313" i="19"/>
  <c r="AA312" i="19"/>
  <c r="AA311" i="19"/>
  <c r="AA310" i="19"/>
  <c r="AA309" i="19"/>
  <c r="AA308" i="19"/>
  <c r="AA307" i="19"/>
  <c r="AA306" i="19"/>
  <c r="AA305" i="19"/>
  <c r="AA304" i="19"/>
  <c r="AA303" i="19"/>
  <c r="AA302" i="19"/>
  <c r="AA301" i="19"/>
  <c r="AA300" i="19"/>
  <c r="AA299" i="19"/>
  <c r="AA298" i="19"/>
  <c r="AA297" i="19"/>
  <c r="AA296" i="19"/>
  <c r="AA295" i="19"/>
  <c r="AA294" i="19"/>
  <c r="AA293" i="19"/>
  <c r="AE326" i="19"/>
  <c r="AE325" i="19"/>
  <c r="AE323" i="19"/>
  <c r="AE324" i="19"/>
  <c r="AE322" i="19"/>
  <c r="AE321" i="19"/>
  <c r="AE320" i="19"/>
  <c r="AE319" i="19"/>
  <c r="AE318" i="19"/>
  <c r="AE317" i="19"/>
  <c r="AE316" i="19"/>
  <c r="AE315" i="19"/>
  <c r="AE314" i="19"/>
  <c r="AE313" i="19"/>
  <c r="AE312" i="19"/>
  <c r="AE311" i="19"/>
  <c r="AE310" i="19"/>
  <c r="AE309" i="19"/>
  <c r="AE308" i="19"/>
  <c r="AE307" i="19"/>
  <c r="AE306" i="19"/>
  <c r="AE305" i="19"/>
  <c r="AE304" i="19"/>
  <c r="AE303" i="19"/>
  <c r="AE302" i="19"/>
  <c r="AE301" i="19"/>
  <c r="AE300" i="19"/>
  <c r="AE299" i="19"/>
  <c r="AE298" i="19"/>
  <c r="AE297" i="19"/>
  <c r="AE296" i="19"/>
  <c r="AE295" i="19"/>
  <c r="AE294" i="19"/>
  <c r="AE293" i="19"/>
  <c r="AI326" i="19"/>
  <c r="AI325" i="19"/>
  <c r="AI323" i="19"/>
  <c r="AI324" i="19"/>
  <c r="AI322" i="19"/>
  <c r="AI321" i="19"/>
  <c r="AI320" i="19"/>
  <c r="AI319" i="19"/>
  <c r="AI318" i="19"/>
  <c r="AI317" i="19"/>
  <c r="AI316" i="19"/>
  <c r="AI315" i="19"/>
  <c r="AI314" i="19"/>
  <c r="AI313" i="19"/>
  <c r="AI312" i="19"/>
  <c r="AI311" i="19"/>
  <c r="AI310" i="19"/>
  <c r="AI309" i="19"/>
  <c r="AI308" i="19"/>
  <c r="AI307" i="19"/>
  <c r="AI306" i="19"/>
  <c r="AI305" i="19"/>
  <c r="AI304" i="19"/>
  <c r="AI303" i="19"/>
  <c r="AI302" i="19"/>
  <c r="AI301" i="19"/>
  <c r="AI300" i="19"/>
  <c r="AI299" i="19"/>
  <c r="AI298" i="19"/>
  <c r="AI297" i="19"/>
  <c r="AI296" i="19"/>
  <c r="AI295" i="19"/>
  <c r="AI294" i="19"/>
  <c r="AI293" i="19"/>
  <c r="AM326" i="19"/>
  <c r="AM325" i="19"/>
  <c r="AM323" i="19"/>
  <c r="AM324" i="19"/>
  <c r="AM322" i="19"/>
  <c r="AM321" i="19"/>
  <c r="AM320" i="19"/>
  <c r="AM319" i="19"/>
  <c r="AM318" i="19"/>
  <c r="AM317" i="19"/>
  <c r="AM316" i="19"/>
  <c r="AM315" i="19"/>
  <c r="AM314" i="19"/>
  <c r="AM313" i="19"/>
  <c r="AM312" i="19"/>
  <c r="AM311" i="19"/>
  <c r="AM310" i="19"/>
  <c r="AM309" i="19"/>
  <c r="AM308" i="19"/>
  <c r="AM307" i="19"/>
  <c r="AM306" i="19"/>
  <c r="AM305" i="19"/>
  <c r="AM304" i="19"/>
  <c r="AM303" i="19"/>
  <c r="AM302" i="19"/>
  <c r="AM301" i="19"/>
  <c r="AM300" i="19"/>
  <c r="AM299" i="19"/>
  <c r="AM298" i="19"/>
  <c r="AM297" i="19"/>
  <c r="AM296" i="19"/>
  <c r="AM295" i="19"/>
  <c r="AM294" i="19"/>
  <c r="AM293" i="19"/>
  <c r="AQ326" i="19"/>
  <c r="AQ325" i="19"/>
  <c r="AQ323" i="19"/>
  <c r="AQ324" i="19"/>
  <c r="AQ322" i="19"/>
  <c r="AQ321" i="19"/>
  <c r="AQ320" i="19"/>
  <c r="AQ319" i="19"/>
  <c r="AQ318" i="19"/>
  <c r="AQ317" i="19"/>
  <c r="AQ316" i="19"/>
  <c r="AQ315" i="19"/>
  <c r="AQ314" i="19"/>
  <c r="AQ313" i="19"/>
  <c r="AQ312" i="19"/>
  <c r="AQ311" i="19"/>
  <c r="AQ310" i="19"/>
  <c r="AQ309" i="19"/>
  <c r="AQ308" i="19"/>
  <c r="AQ307" i="19"/>
  <c r="AQ306" i="19"/>
  <c r="AQ305" i="19"/>
  <c r="AQ304" i="19"/>
  <c r="AQ303" i="19"/>
  <c r="AQ302" i="19"/>
  <c r="AQ301" i="19"/>
  <c r="AQ300" i="19"/>
  <c r="AQ299" i="19"/>
  <c r="AQ298" i="19"/>
  <c r="AQ297" i="19"/>
  <c r="AQ296" i="19"/>
  <c r="AQ295" i="19"/>
  <c r="AQ294" i="19"/>
  <c r="AQ293" i="19"/>
  <c r="AU326" i="19"/>
  <c r="AU325" i="19"/>
  <c r="AU323" i="19"/>
  <c r="AU324" i="19"/>
  <c r="AU322" i="19"/>
  <c r="AU321" i="19"/>
  <c r="AU320" i="19"/>
  <c r="AU319" i="19"/>
  <c r="AU318" i="19"/>
  <c r="AU317" i="19"/>
  <c r="AU316" i="19"/>
  <c r="AU315" i="19"/>
  <c r="AU314" i="19"/>
  <c r="AU313" i="19"/>
  <c r="AU312" i="19"/>
  <c r="AU311" i="19"/>
  <c r="AU310" i="19"/>
  <c r="AU309" i="19"/>
  <c r="AU308" i="19"/>
  <c r="AU307" i="19"/>
  <c r="AU306" i="19"/>
  <c r="AU305" i="19"/>
  <c r="AU304" i="19"/>
  <c r="AU303" i="19"/>
  <c r="AU302" i="19"/>
  <c r="AU301" i="19"/>
  <c r="AU300" i="19"/>
  <c r="AU299" i="19"/>
  <c r="AU298" i="19"/>
  <c r="AU297" i="19"/>
  <c r="AU296" i="19"/>
  <c r="AU295" i="19"/>
  <c r="AU294" i="19"/>
  <c r="AU293" i="19"/>
  <c r="AY326" i="19"/>
  <c r="AY325" i="19"/>
  <c r="AY323" i="19"/>
  <c r="AY324" i="19"/>
  <c r="AY322" i="19"/>
  <c r="AY321" i="19"/>
  <c r="AY320" i="19"/>
  <c r="AY319" i="19"/>
  <c r="AY318" i="19"/>
  <c r="AY317" i="19"/>
  <c r="AY316" i="19"/>
  <c r="AY315" i="19"/>
  <c r="AY314" i="19"/>
  <c r="AY313" i="19"/>
  <c r="AY312" i="19"/>
  <c r="AY311" i="19"/>
  <c r="AY310" i="19"/>
  <c r="AY309" i="19"/>
  <c r="AY308" i="19"/>
  <c r="AY307" i="19"/>
  <c r="AY306" i="19"/>
  <c r="AY305" i="19"/>
  <c r="AY304" i="19"/>
  <c r="AY303" i="19"/>
  <c r="AY302" i="19"/>
  <c r="AY301" i="19"/>
  <c r="AY300" i="19"/>
  <c r="AY299" i="19"/>
  <c r="AY298" i="19"/>
  <c r="AY297" i="19"/>
  <c r="AY296" i="19"/>
  <c r="AY295" i="19"/>
  <c r="AY294" i="19"/>
  <c r="AY293" i="19"/>
  <c r="L182" i="19"/>
  <c r="H7" i="19" s="1"/>
  <c r="F108" i="19" s="1"/>
  <c r="L184" i="19"/>
  <c r="H9" i="19" s="1"/>
  <c r="F110" i="19" s="1"/>
  <c r="L186" i="19"/>
  <c r="H11" i="19" s="1"/>
  <c r="F112" i="19" s="1"/>
  <c r="L188" i="19"/>
  <c r="H13" i="19" s="1"/>
  <c r="F114" i="19" s="1"/>
  <c r="L190" i="19"/>
  <c r="H15" i="19" s="1"/>
  <c r="F116" i="19" s="1"/>
  <c r="L192" i="19"/>
  <c r="H17" i="19" s="1"/>
  <c r="F118" i="19" s="1"/>
  <c r="L194" i="19"/>
  <c r="H19" i="19" s="1"/>
  <c r="F120" i="19" s="1"/>
  <c r="L196" i="19"/>
  <c r="H21" i="19" s="1"/>
  <c r="F122" i="19" s="1"/>
  <c r="L198" i="19"/>
  <c r="H23" i="19" s="1"/>
  <c r="F124" i="19" s="1"/>
  <c r="L200" i="19"/>
  <c r="H25" i="19" s="1"/>
  <c r="F126" i="19" s="1"/>
  <c r="L202" i="19"/>
  <c r="H27" i="19" s="1"/>
  <c r="F128" i="19" s="1"/>
  <c r="L204" i="19"/>
  <c r="H29" i="19" s="1"/>
  <c r="F130" i="19" s="1"/>
  <c r="L206" i="19"/>
  <c r="H31" i="19" s="1"/>
  <c r="F132" i="19" s="1"/>
  <c r="L208" i="19"/>
  <c r="H33" i="19" s="1"/>
  <c r="F134" i="19" s="1"/>
  <c r="L210" i="19"/>
  <c r="H35" i="19" s="1"/>
  <c r="F136" i="19" s="1"/>
  <c r="L212" i="19"/>
  <c r="H37" i="19" s="1"/>
  <c r="F138" i="19" s="1"/>
  <c r="L214" i="19"/>
  <c r="H39" i="19" s="1"/>
  <c r="F140" i="19" s="1"/>
  <c r="L220" i="19"/>
  <c r="I8" i="19" s="1"/>
  <c r="C146" i="19" s="1"/>
  <c r="L222" i="19"/>
  <c r="I10" i="19" s="1"/>
  <c r="L224" i="19"/>
  <c r="I12" i="19" s="1"/>
  <c r="C150" i="19" s="1"/>
  <c r="L232" i="19"/>
  <c r="I20" i="19" s="1"/>
  <c r="L236" i="19"/>
  <c r="I24" i="19" s="1"/>
  <c r="L240" i="19"/>
  <c r="I28" i="19" s="1"/>
  <c r="L248" i="19"/>
  <c r="I36" i="19" s="1"/>
  <c r="C174" i="19" s="1"/>
  <c r="L252" i="19"/>
  <c r="I40" i="19" s="1"/>
  <c r="C178" i="19" s="1"/>
  <c r="R141" i="19"/>
  <c r="R140" i="19"/>
  <c r="R139" i="19"/>
  <c r="R137" i="19"/>
  <c r="R135" i="19"/>
  <c r="R133" i="19"/>
  <c r="R131" i="19"/>
  <c r="R129" i="19"/>
  <c r="R127" i="19"/>
  <c r="R125" i="19"/>
  <c r="R123" i="19"/>
  <c r="R121" i="19"/>
  <c r="R119" i="19"/>
  <c r="R117" i="19"/>
  <c r="R115" i="19"/>
  <c r="R113" i="19"/>
  <c r="R111" i="19"/>
  <c r="R109" i="19"/>
  <c r="R138" i="19"/>
  <c r="R136" i="19"/>
  <c r="R134" i="19"/>
  <c r="R132" i="19"/>
  <c r="R130" i="19"/>
  <c r="R128" i="19"/>
  <c r="R126" i="19"/>
  <c r="R124" i="19"/>
  <c r="R122" i="19"/>
  <c r="R120" i="19"/>
  <c r="R118" i="19"/>
  <c r="R116" i="19"/>
  <c r="R114" i="19"/>
  <c r="R112" i="19"/>
  <c r="R110" i="19"/>
  <c r="R108" i="19"/>
  <c r="Z141" i="19"/>
  <c r="Z140" i="19"/>
  <c r="Z139" i="19"/>
  <c r="Z137" i="19"/>
  <c r="Z135" i="19"/>
  <c r="Z133" i="19"/>
  <c r="Z131" i="19"/>
  <c r="Z129" i="19"/>
  <c r="Z127" i="19"/>
  <c r="Z125" i="19"/>
  <c r="Z123" i="19"/>
  <c r="Z121" i="19"/>
  <c r="Z119" i="19"/>
  <c r="Z117" i="19"/>
  <c r="Z115" i="19"/>
  <c r="Z113" i="19"/>
  <c r="Z111" i="19"/>
  <c r="Z109" i="19"/>
  <c r="Z138" i="19"/>
  <c r="Z136" i="19"/>
  <c r="Z134" i="19"/>
  <c r="Z132" i="19"/>
  <c r="Z130" i="19"/>
  <c r="Z128" i="19"/>
  <c r="Z126" i="19"/>
  <c r="Z124" i="19"/>
  <c r="Z122" i="19"/>
  <c r="Z120" i="19"/>
  <c r="Z118" i="19"/>
  <c r="Z116" i="19"/>
  <c r="Z114" i="19"/>
  <c r="Z112" i="19"/>
  <c r="Z110" i="19"/>
  <c r="Z108" i="19"/>
  <c r="AH141" i="19"/>
  <c r="AH140" i="19"/>
  <c r="AH139" i="19"/>
  <c r="AH137" i="19"/>
  <c r="AH135" i="19"/>
  <c r="AH133" i="19"/>
  <c r="AH131" i="19"/>
  <c r="AH129" i="19"/>
  <c r="AH127" i="19"/>
  <c r="AH125" i="19"/>
  <c r="AH123" i="19"/>
  <c r="AH121" i="19"/>
  <c r="AH119" i="19"/>
  <c r="AH117" i="19"/>
  <c r="AH115" i="19"/>
  <c r="AH113" i="19"/>
  <c r="AH111" i="19"/>
  <c r="AH109" i="19"/>
  <c r="AH138" i="19"/>
  <c r="AH136" i="19"/>
  <c r="AH134" i="19"/>
  <c r="AH132" i="19"/>
  <c r="AH130" i="19"/>
  <c r="AH128" i="19"/>
  <c r="AH126" i="19"/>
  <c r="AH124" i="19"/>
  <c r="AH122" i="19"/>
  <c r="AH120" i="19"/>
  <c r="AH118" i="19"/>
  <c r="AH116" i="19"/>
  <c r="AH114" i="19"/>
  <c r="AH112" i="19"/>
  <c r="AH110" i="19"/>
  <c r="AH108" i="19"/>
  <c r="AP141" i="19"/>
  <c r="AP140" i="19"/>
  <c r="AP139" i="19"/>
  <c r="AP137" i="19"/>
  <c r="AP135" i="19"/>
  <c r="AP133" i="19"/>
  <c r="AP131" i="19"/>
  <c r="AP129" i="19"/>
  <c r="AP127" i="19"/>
  <c r="AP125" i="19"/>
  <c r="AP123" i="19"/>
  <c r="AP121" i="19"/>
  <c r="AP119" i="19"/>
  <c r="AP117" i="19"/>
  <c r="AP115" i="19"/>
  <c r="AP113" i="19"/>
  <c r="AP111" i="19"/>
  <c r="AP109" i="19"/>
  <c r="AP138" i="19"/>
  <c r="AP136" i="19"/>
  <c r="AP134" i="19"/>
  <c r="AP132" i="19"/>
  <c r="AP130" i="19"/>
  <c r="AP128" i="19"/>
  <c r="AP126" i="19"/>
  <c r="AP124" i="19"/>
  <c r="AP122" i="19"/>
  <c r="AP120" i="19"/>
  <c r="AP118" i="19"/>
  <c r="AP116" i="19"/>
  <c r="AP114" i="19"/>
  <c r="AP112" i="19"/>
  <c r="AP110" i="19"/>
  <c r="AP108" i="19"/>
  <c r="AX141" i="19"/>
  <c r="AX140" i="19"/>
  <c r="AX139" i="19"/>
  <c r="AX137" i="19"/>
  <c r="AX135" i="19"/>
  <c r="AX133" i="19"/>
  <c r="AX131" i="19"/>
  <c r="AX129" i="19"/>
  <c r="AX127" i="19"/>
  <c r="AX125" i="19"/>
  <c r="AX123" i="19"/>
  <c r="AX121" i="19"/>
  <c r="AX119" i="19"/>
  <c r="AX117" i="19"/>
  <c r="AX115" i="19"/>
  <c r="AX113" i="19"/>
  <c r="AX111" i="19"/>
  <c r="AX109" i="19"/>
  <c r="AX138" i="19"/>
  <c r="AX136" i="19"/>
  <c r="AX134" i="19"/>
  <c r="AX132" i="19"/>
  <c r="AX130" i="19"/>
  <c r="AX128" i="19"/>
  <c r="AX126" i="19"/>
  <c r="AX124" i="19"/>
  <c r="AX122" i="19"/>
  <c r="AX120" i="19"/>
  <c r="AX118" i="19"/>
  <c r="AX116" i="19"/>
  <c r="AX114" i="19"/>
  <c r="AX112" i="19"/>
  <c r="AX110" i="19"/>
  <c r="AX108" i="19"/>
  <c r="T141" i="19"/>
  <c r="T140" i="19"/>
  <c r="T139" i="19"/>
  <c r="T138" i="19"/>
  <c r="T136" i="19"/>
  <c r="T134" i="19"/>
  <c r="T132" i="19"/>
  <c r="T130" i="19"/>
  <c r="T128" i="19"/>
  <c r="T126" i="19"/>
  <c r="T124" i="19"/>
  <c r="T122" i="19"/>
  <c r="T120" i="19"/>
  <c r="T118" i="19"/>
  <c r="T116" i="19"/>
  <c r="T114" i="19"/>
  <c r="T112" i="19"/>
  <c r="T110" i="19"/>
  <c r="T108" i="19"/>
  <c r="T137" i="19"/>
  <c r="T135" i="19"/>
  <c r="T133" i="19"/>
  <c r="T131" i="19"/>
  <c r="T129" i="19"/>
  <c r="T127" i="19"/>
  <c r="T125" i="19"/>
  <c r="T123" i="19"/>
  <c r="T121" i="19"/>
  <c r="T119" i="19"/>
  <c r="T117" i="19"/>
  <c r="T115" i="19"/>
  <c r="T113" i="19"/>
  <c r="T111" i="19"/>
  <c r="T109" i="19"/>
  <c r="AB141" i="19"/>
  <c r="AB140" i="19"/>
  <c r="AB139" i="19"/>
  <c r="AB138" i="19"/>
  <c r="AB136" i="19"/>
  <c r="AB134" i="19"/>
  <c r="AB132" i="19"/>
  <c r="AB130" i="19"/>
  <c r="AB128" i="19"/>
  <c r="AB126" i="19"/>
  <c r="AB124" i="19"/>
  <c r="AB122" i="19"/>
  <c r="AB120" i="19"/>
  <c r="AB118" i="19"/>
  <c r="AB116" i="19"/>
  <c r="AB114" i="19"/>
  <c r="AB112" i="19"/>
  <c r="AB110" i="19"/>
  <c r="AB108" i="19"/>
  <c r="AB137" i="19"/>
  <c r="AB135" i="19"/>
  <c r="AB133" i="19"/>
  <c r="AB131" i="19"/>
  <c r="AB129" i="19"/>
  <c r="AB127" i="19"/>
  <c r="AB125" i="19"/>
  <c r="AB123" i="19"/>
  <c r="AB121" i="19"/>
  <c r="AB119" i="19"/>
  <c r="AB117" i="19"/>
  <c r="AB115" i="19"/>
  <c r="AB113" i="19"/>
  <c r="AB111" i="19"/>
  <c r="AB109" i="19"/>
  <c r="AJ141" i="19"/>
  <c r="AJ140" i="19"/>
  <c r="AJ139" i="19"/>
  <c r="AJ138" i="19"/>
  <c r="AJ136" i="19"/>
  <c r="AJ134" i="19"/>
  <c r="AJ132" i="19"/>
  <c r="AJ130" i="19"/>
  <c r="AJ128" i="19"/>
  <c r="AJ126" i="19"/>
  <c r="AJ124" i="19"/>
  <c r="AJ122" i="19"/>
  <c r="AJ120" i="19"/>
  <c r="AJ118" i="19"/>
  <c r="AJ116" i="19"/>
  <c r="AJ114" i="19"/>
  <c r="AJ112" i="19"/>
  <c r="AJ110" i="19"/>
  <c r="AJ108" i="19"/>
  <c r="AJ137" i="19"/>
  <c r="AJ135" i="19"/>
  <c r="AJ133" i="19"/>
  <c r="AJ131" i="19"/>
  <c r="AJ129" i="19"/>
  <c r="AJ127" i="19"/>
  <c r="AJ125" i="19"/>
  <c r="AJ123" i="19"/>
  <c r="AJ121" i="19"/>
  <c r="AJ119" i="19"/>
  <c r="AJ117" i="19"/>
  <c r="AJ115" i="19"/>
  <c r="AJ113" i="19"/>
  <c r="AJ111" i="19"/>
  <c r="AJ109" i="19"/>
  <c r="AR141" i="19"/>
  <c r="AR140" i="19"/>
  <c r="AR139" i="19"/>
  <c r="AR138" i="19"/>
  <c r="AR136" i="19"/>
  <c r="AR134" i="19"/>
  <c r="AR132" i="19"/>
  <c r="AR130" i="19"/>
  <c r="AR128" i="19"/>
  <c r="AR126" i="19"/>
  <c r="AR124" i="19"/>
  <c r="AR122" i="19"/>
  <c r="AR120" i="19"/>
  <c r="AR118" i="19"/>
  <c r="AR116" i="19"/>
  <c r="AR114" i="19"/>
  <c r="AR112" i="19"/>
  <c r="AR110" i="19"/>
  <c r="AR108" i="19"/>
  <c r="AR137" i="19"/>
  <c r="AR135" i="19"/>
  <c r="AR133" i="19"/>
  <c r="AR131" i="19"/>
  <c r="AR129" i="19"/>
  <c r="AR127" i="19"/>
  <c r="AR125" i="19"/>
  <c r="AR123" i="19"/>
  <c r="AR121" i="19"/>
  <c r="AR119" i="19"/>
  <c r="AR117" i="19"/>
  <c r="AR115" i="19"/>
  <c r="AR113" i="19"/>
  <c r="AR111" i="19"/>
  <c r="AR109" i="19"/>
  <c r="AZ141" i="19"/>
  <c r="AZ140" i="19"/>
  <c r="AZ139" i="19"/>
  <c r="AZ138" i="19"/>
  <c r="AZ136" i="19"/>
  <c r="AZ134" i="19"/>
  <c r="AZ132" i="19"/>
  <c r="AZ130" i="19"/>
  <c r="AZ128" i="19"/>
  <c r="AZ126" i="19"/>
  <c r="AZ124" i="19"/>
  <c r="AZ122" i="19"/>
  <c r="AZ120" i="19"/>
  <c r="AZ118" i="19"/>
  <c r="AZ116" i="19"/>
  <c r="AZ114" i="19"/>
  <c r="AZ112" i="19"/>
  <c r="AZ110" i="19"/>
  <c r="AZ108" i="19"/>
  <c r="AZ137" i="19"/>
  <c r="AZ135" i="19"/>
  <c r="AZ133" i="19"/>
  <c r="AZ131" i="19"/>
  <c r="AZ129" i="19"/>
  <c r="AZ127" i="19"/>
  <c r="AZ125" i="19"/>
  <c r="AZ123" i="19"/>
  <c r="AZ121" i="19"/>
  <c r="AZ119" i="19"/>
  <c r="AZ117" i="19"/>
  <c r="AZ115" i="19"/>
  <c r="AZ113" i="19"/>
  <c r="AZ111" i="19"/>
  <c r="AZ109"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S141" i="19"/>
  <c r="S140" i="19"/>
  <c r="S139" i="19"/>
  <c r="S138" i="19"/>
  <c r="S137" i="19"/>
  <c r="S136" i="19"/>
  <c r="S135" i="19"/>
  <c r="S134" i="19"/>
  <c r="S133" i="19"/>
  <c r="S132" i="19"/>
  <c r="S131" i="19"/>
  <c r="S130" i="19"/>
  <c r="S129" i="19"/>
  <c r="S128" i="19"/>
  <c r="S127" i="19"/>
  <c r="S126" i="19"/>
  <c r="S125" i="19"/>
  <c r="S124" i="19"/>
  <c r="S123" i="19"/>
  <c r="S122" i="19"/>
  <c r="S121" i="19"/>
  <c r="S120" i="19"/>
  <c r="S119" i="19"/>
  <c r="S118" i="19"/>
  <c r="S117" i="19"/>
  <c r="S116" i="19"/>
  <c r="S115" i="19"/>
  <c r="S114" i="19"/>
  <c r="S113" i="19"/>
  <c r="S112" i="19"/>
  <c r="S111" i="19"/>
  <c r="S110" i="19"/>
  <c r="S109" i="19"/>
  <c r="S108" i="19"/>
  <c r="W141" i="19"/>
  <c r="W140" i="19"/>
  <c r="W139" i="19"/>
  <c r="W138" i="19"/>
  <c r="W137" i="19"/>
  <c r="W136" i="19"/>
  <c r="W135" i="19"/>
  <c r="W134" i="19"/>
  <c r="W133" i="19"/>
  <c r="W132" i="19"/>
  <c r="W131" i="19"/>
  <c r="W130" i="19"/>
  <c r="W129" i="19"/>
  <c r="W128" i="19"/>
  <c r="W127" i="19"/>
  <c r="W126" i="19"/>
  <c r="W125" i="19"/>
  <c r="W124" i="19"/>
  <c r="W123" i="19"/>
  <c r="W122" i="19"/>
  <c r="W121" i="19"/>
  <c r="W120" i="19"/>
  <c r="W119" i="19"/>
  <c r="W118" i="19"/>
  <c r="W117" i="19"/>
  <c r="W116" i="19"/>
  <c r="W115" i="19"/>
  <c r="W114" i="19"/>
  <c r="W113" i="19"/>
  <c r="W112" i="19"/>
  <c r="W111" i="19"/>
  <c r="W110" i="19"/>
  <c r="W109" i="19"/>
  <c r="W108" i="19"/>
  <c r="AA141" i="19"/>
  <c r="AA140" i="19"/>
  <c r="AA139" i="19"/>
  <c r="AA138" i="19"/>
  <c r="AA137" i="19"/>
  <c r="AA136" i="19"/>
  <c r="AA135" i="19"/>
  <c r="AA134" i="19"/>
  <c r="AA133" i="19"/>
  <c r="AA132" i="19"/>
  <c r="AA131" i="19"/>
  <c r="AA130" i="19"/>
  <c r="AA129" i="19"/>
  <c r="AA128" i="19"/>
  <c r="AA127" i="19"/>
  <c r="AA126" i="19"/>
  <c r="AA125" i="19"/>
  <c r="AA124" i="19"/>
  <c r="AA123" i="19"/>
  <c r="AA122" i="19"/>
  <c r="AA121" i="19"/>
  <c r="AA120" i="19"/>
  <c r="AA119" i="19"/>
  <c r="AA118" i="19"/>
  <c r="AA117" i="19"/>
  <c r="AA116" i="19"/>
  <c r="AA115" i="19"/>
  <c r="AA114" i="19"/>
  <c r="AA113" i="19"/>
  <c r="AA112" i="19"/>
  <c r="AA111" i="19"/>
  <c r="AA110" i="19"/>
  <c r="AA109" i="19"/>
  <c r="AA108" i="19"/>
  <c r="AE141" i="19"/>
  <c r="AE140" i="19"/>
  <c r="AE139" i="19"/>
  <c r="AE138" i="19"/>
  <c r="AE137" i="19"/>
  <c r="AE136" i="19"/>
  <c r="AE135" i="19"/>
  <c r="AE134" i="19"/>
  <c r="AE133" i="19"/>
  <c r="AE132" i="19"/>
  <c r="AE131" i="19"/>
  <c r="AE130" i="19"/>
  <c r="AE129" i="19"/>
  <c r="AE128" i="19"/>
  <c r="AE127" i="19"/>
  <c r="AE126" i="19"/>
  <c r="AE125" i="19"/>
  <c r="AE124" i="19"/>
  <c r="AE123" i="19"/>
  <c r="AE122" i="19"/>
  <c r="AE121" i="19"/>
  <c r="AE120" i="19"/>
  <c r="AE119" i="19"/>
  <c r="AE118" i="19"/>
  <c r="AE117" i="19"/>
  <c r="AE116" i="19"/>
  <c r="AE115" i="19"/>
  <c r="AE114" i="19"/>
  <c r="AE113" i="19"/>
  <c r="AE112" i="19"/>
  <c r="AE111" i="19"/>
  <c r="AE110" i="19"/>
  <c r="AE109" i="19"/>
  <c r="AE108" i="19"/>
  <c r="AI141" i="19"/>
  <c r="AI140" i="19"/>
  <c r="AI139" i="19"/>
  <c r="AI138" i="19"/>
  <c r="AI137" i="19"/>
  <c r="AI136" i="19"/>
  <c r="AI135" i="19"/>
  <c r="AI134" i="19"/>
  <c r="AI133" i="19"/>
  <c r="AI132" i="19"/>
  <c r="AI131" i="19"/>
  <c r="AI130" i="19"/>
  <c r="AI129" i="19"/>
  <c r="AI128" i="19"/>
  <c r="AI127" i="19"/>
  <c r="AI126" i="19"/>
  <c r="AI125" i="19"/>
  <c r="AI124" i="19"/>
  <c r="AI123" i="19"/>
  <c r="AI122" i="19"/>
  <c r="AI121" i="19"/>
  <c r="AI120" i="19"/>
  <c r="AI119" i="19"/>
  <c r="AI118" i="19"/>
  <c r="AI117" i="19"/>
  <c r="AI116" i="19"/>
  <c r="AI115" i="19"/>
  <c r="AI114" i="19"/>
  <c r="AI113" i="19"/>
  <c r="AI112" i="19"/>
  <c r="AI111" i="19"/>
  <c r="AI110" i="19"/>
  <c r="AI109" i="19"/>
  <c r="AI108" i="19"/>
  <c r="AM141" i="19"/>
  <c r="AM140" i="19"/>
  <c r="AM139" i="19"/>
  <c r="AM138" i="19"/>
  <c r="AM137" i="19"/>
  <c r="AM136" i="19"/>
  <c r="AM135" i="19"/>
  <c r="AM134" i="19"/>
  <c r="AM133" i="19"/>
  <c r="AM132" i="19"/>
  <c r="AM131" i="19"/>
  <c r="AM130" i="19"/>
  <c r="AM129" i="19"/>
  <c r="AM128" i="19"/>
  <c r="AM127" i="19"/>
  <c r="AM126" i="19"/>
  <c r="AM125" i="19"/>
  <c r="AM124" i="19"/>
  <c r="AM123" i="19"/>
  <c r="AM122" i="19"/>
  <c r="AM121" i="19"/>
  <c r="AM120" i="19"/>
  <c r="AM119" i="19"/>
  <c r="AM118" i="19"/>
  <c r="AM117" i="19"/>
  <c r="AM116" i="19"/>
  <c r="AM115" i="19"/>
  <c r="AM114" i="19"/>
  <c r="AM113" i="19"/>
  <c r="AM112" i="19"/>
  <c r="AM111" i="19"/>
  <c r="AM110" i="19"/>
  <c r="AM109" i="19"/>
  <c r="AM108" i="19"/>
  <c r="AQ141" i="19"/>
  <c r="AQ140" i="19"/>
  <c r="AQ139" i="19"/>
  <c r="AQ138" i="19"/>
  <c r="AQ137" i="19"/>
  <c r="AQ136" i="19"/>
  <c r="AQ135" i="19"/>
  <c r="AQ134" i="19"/>
  <c r="AQ133" i="19"/>
  <c r="AQ132" i="19"/>
  <c r="AQ131" i="19"/>
  <c r="AQ130" i="19"/>
  <c r="AQ129" i="19"/>
  <c r="AQ128" i="19"/>
  <c r="AQ127" i="19"/>
  <c r="AQ126" i="19"/>
  <c r="AQ125" i="19"/>
  <c r="AQ124" i="19"/>
  <c r="AQ123" i="19"/>
  <c r="AQ122" i="19"/>
  <c r="AQ121" i="19"/>
  <c r="AQ120" i="19"/>
  <c r="AQ119" i="19"/>
  <c r="AQ118" i="19"/>
  <c r="AQ117" i="19"/>
  <c r="AQ116" i="19"/>
  <c r="AQ115" i="19"/>
  <c r="AQ114" i="19"/>
  <c r="AQ113" i="19"/>
  <c r="AQ112" i="19"/>
  <c r="AQ111" i="19"/>
  <c r="AQ110" i="19"/>
  <c r="AQ109" i="19"/>
  <c r="AQ108" i="19"/>
  <c r="AU141" i="19"/>
  <c r="AU140" i="19"/>
  <c r="AU139" i="19"/>
  <c r="AU138" i="19"/>
  <c r="AU137" i="19"/>
  <c r="AU136" i="19"/>
  <c r="AU135" i="19"/>
  <c r="AU134" i="19"/>
  <c r="AU133" i="19"/>
  <c r="AU132" i="19"/>
  <c r="AU131" i="19"/>
  <c r="AU130" i="19"/>
  <c r="AU129" i="19"/>
  <c r="AU128" i="19"/>
  <c r="AU127" i="19"/>
  <c r="AU126" i="19"/>
  <c r="AU125" i="19"/>
  <c r="AU124" i="19"/>
  <c r="AU123" i="19"/>
  <c r="AU122" i="19"/>
  <c r="AU121" i="19"/>
  <c r="AU120" i="19"/>
  <c r="AU119" i="19"/>
  <c r="AU118" i="19"/>
  <c r="AU117" i="19"/>
  <c r="AU116" i="19"/>
  <c r="AU115" i="19"/>
  <c r="AU114" i="19"/>
  <c r="AU113" i="19"/>
  <c r="AU112" i="19"/>
  <c r="AU111" i="19"/>
  <c r="AU110" i="19"/>
  <c r="AU109" i="19"/>
  <c r="AU108" i="19"/>
  <c r="AY141" i="19"/>
  <c r="AY140" i="19"/>
  <c r="AY139" i="19"/>
  <c r="AY138" i="19"/>
  <c r="AY137" i="19"/>
  <c r="AY136" i="19"/>
  <c r="AY135" i="19"/>
  <c r="AY134" i="19"/>
  <c r="AY133" i="19"/>
  <c r="AY132" i="19"/>
  <c r="AY131" i="19"/>
  <c r="AY130" i="19"/>
  <c r="AY129" i="19"/>
  <c r="AY128" i="19"/>
  <c r="AY127" i="19"/>
  <c r="AY126" i="19"/>
  <c r="AY125" i="19"/>
  <c r="AY124" i="19"/>
  <c r="AY123" i="19"/>
  <c r="AY122" i="19"/>
  <c r="AY121" i="19"/>
  <c r="AY120" i="19"/>
  <c r="AY119" i="19"/>
  <c r="AY118" i="19"/>
  <c r="AY117" i="19"/>
  <c r="AY116" i="19"/>
  <c r="AY115" i="19"/>
  <c r="AY114" i="19"/>
  <c r="AY113" i="19"/>
  <c r="AY112" i="19"/>
  <c r="AY111" i="19"/>
  <c r="AY110" i="19"/>
  <c r="AY109" i="19"/>
  <c r="AY108" i="19"/>
  <c r="L330" i="19"/>
  <c r="L7" i="19" s="1"/>
  <c r="AL40" i="21" s="1"/>
  <c r="L332" i="19"/>
  <c r="L9" i="19" s="1"/>
  <c r="F147" i="19" s="1"/>
  <c r="L334" i="19"/>
  <c r="L11" i="19" s="1"/>
  <c r="L336" i="19"/>
  <c r="L13" i="19" s="1"/>
  <c r="L338" i="19"/>
  <c r="L15" i="19" s="1"/>
  <c r="L340" i="19"/>
  <c r="L17" i="19" s="1"/>
  <c r="L342" i="19"/>
  <c r="L19" i="19" s="1"/>
  <c r="L344" i="19"/>
  <c r="L21" i="19" s="1"/>
  <c r="L346" i="19"/>
  <c r="L23" i="19" s="1"/>
  <c r="L348" i="19"/>
  <c r="L25" i="19" s="1"/>
  <c r="L350" i="19"/>
  <c r="L27" i="19" s="1"/>
  <c r="L352" i="19"/>
  <c r="L29" i="19" s="1"/>
  <c r="L354" i="19"/>
  <c r="L31" i="19" s="1"/>
  <c r="F169" i="19" s="1"/>
  <c r="L356" i="19"/>
  <c r="L33" i="19" s="1"/>
  <c r="L358" i="19"/>
  <c r="L35" i="19" s="1"/>
  <c r="F173" i="19" s="1"/>
  <c r="L360" i="19"/>
  <c r="L37" i="19" s="1"/>
  <c r="F175" i="19" s="1"/>
  <c r="L362" i="19"/>
  <c r="L39" i="19" s="1"/>
  <c r="F177" i="19" s="1"/>
  <c r="L167" i="18"/>
  <c r="G29" i="18" s="1"/>
  <c r="E130" i="18" s="1"/>
  <c r="L146" i="18"/>
  <c r="G8" i="18" s="1"/>
  <c r="E109" i="18" s="1"/>
  <c r="L148" i="18"/>
  <c r="G10" i="18" s="1"/>
  <c r="E111" i="18" s="1"/>
  <c r="L150" i="18"/>
  <c r="G12" i="18" s="1"/>
  <c r="E113" i="18" s="1"/>
  <c r="L152" i="18"/>
  <c r="G14" i="18" s="1"/>
  <c r="E115" i="18" s="1"/>
  <c r="L154" i="18"/>
  <c r="G16" i="18" s="1"/>
  <c r="E117" i="18" s="1"/>
  <c r="L156" i="18"/>
  <c r="G18" i="18" s="1"/>
  <c r="E119" i="18" s="1"/>
  <c r="L158" i="18"/>
  <c r="G20" i="18" s="1"/>
  <c r="E121" i="18" s="1"/>
  <c r="L160" i="18"/>
  <c r="G22" i="18" s="1"/>
  <c r="E123" i="18" s="1"/>
  <c r="L162" i="18"/>
  <c r="G24" i="18" s="1"/>
  <c r="E125" i="18" s="1"/>
  <c r="L164" i="18"/>
  <c r="G26" i="18" s="1"/>
  <c r="E127" i="18" s="1"/>
  <c r="L166" i="18"/>
  <c r="G28" i="18" s="1"/>
  <c r="E129" i="18" s="1"/>
  <c r="L169" i="18"/>
  <c r="G31" i="18" s="1"/>
  <c r="E132" i="18" s="1"/>
  <c r="L171" i="18"/>
  <c r="G33" i="18" s="1"/>
  <c r="E134" i="18" s="1"/>
  <c r="L173" i="18"/>
  <c r="G35" i="18" s="1"/>
  <c r="E136" i="18" s="1"/>
  <c r="L175" i="18"/>
  <c r="G37" i="18" s="1"/>
  <c r="E138" i="18" s="1"/>
  <c r="L177" i="18"/>
  <c r="G39" i="18" s="1"/>
  <c r="E140" i="18" s="1"/>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R215" i="18"/>
  <c r="R214" i="18"/>
  <c r="R213" i="18"/>
  <c r="R212" i="18"/>
  <c r="R211" i="18"/>
  <c r="R210" i="18"/>
  <c r="R209" i="18"/>
  <c r="R208" i="18"/>
  <c r="R207" i="18"/>
  <c r="R206" i="18"/>
  <c r="R205" i="18"/>
  <c r="R204" i="18"/>
  <c r="R203" i="18"/>
  <c r="R202" i="18"/>
  <c r="R201" i="18"/>
  <c r="R200" i="18"/>
  <c r="R199" i="18"/>
  <c r="R198" i="18"/>
  <c r="R197" i="18"/>
  <c r="R196" i="18"/>
  <c r="R195" i="18"/>
  <c r="R194" i="18"/>
  <c r="R193" i="18"/>
  <c r="R192" i="18"/>
  <c r="R191" i="18"/>
  <c r="R190" i="18"/>
  <c r="R189" i="18"/>
  <c r="R188" i="18"/>
  <c r="R187" i="18"/>
  <c r="R186" i="18"/>
  <c r="R185" i="18"/>
  <c r="R184" i="18"/>
  <c r="R183" i="18"/>
  <c r="R182" i="18"/>
  <c r="V215" i="18"/>
  <c r="V214" i="18"/>
  <c r="V213" i="18"/>
  <c r="V212" i="18"/>
  <c r="V211" i="18"/>
  <c r="V210" i="18"/>
  <c r="V209" i="18"/>
  <c r="V208" i="18"/>
  <c r="V207" i="18"/>
  <c r="V206" i="18"/>
  <c r="V205" i="18"/>
  <c r="V204" i="18"/>
  <c r="V203" i="18"/>
  <c r="V202" i="18"/>
  <c r="V201" i="18"/>
  <c r="V200" i="18"/>
  <c r="V199" i="18"/>
  <c r="V198" i="18"/>
  <c r="V197" i="18"/>
  <c r="V196" i="18"/>
  <c r="V195" i="18"/>
  <c r="V194" i="18"/>
  <c r="V193" i="18"/>
  <c r="V192" i="18"/>
  <c r="V191" i="18"/>
  <c r="V190" i="18"/>
  <c r="V189" i="18"/>
  <c r="V188" i="18"/>
  <c r="V187" i="18"/>
  <c r="V186" i="18"/>
  <c r="V185" i="18"/>
  <c r="V184" i="18"/>
  <c r="V183" i="18"/>
  <c r="V182" i="18"/>
  <c r="Z215" i="18"/>
  <c r="Z214" i="18"/>
  <c r="Z213" i="18"/>
  <c r="Z212" i="18"/>
  <c r="Z211" i="18"/>
  <c r="Z210" i="18"/>
  <c r="Z209" i="18"/>
  <c r="Z208" i="18"/>
  <c r="Z207" i="18"/>
  <c r="Z206" i="18"/>
  <c r="Z205" i="18"/>
  <c r="Z204" i="18"/>
  <c r="Z203" i="18"/>
  <c r="Z202" i="18"/>
  <c r="Z201" i="18"/>
  <c r="Z200" i="18"/>
  <c r="Z199" i="18"/>
  <c r="Z198" i="18"/>
  <c r="Z197" i="18"/>
  <c r="Z196" i="18"/>
  <c r="Z195" i="18"/>
  <c r="Z194" i="18"/>
  <c r="Z193" i="18"/>
  <c r="Z192" i="18"/>
  <c r="Z191" i="18"/>
  <c r="Z190" i="18"/>
  <c r="Z189" i="18"/>
  <c r="Z188" i="18"/>
  <c r="Z187" i="18"/>
  <c r="Z186" i="18"/>
  <c r="Z185" i="18"/>
  <c r="Z184" i="18"/>
  <c r="Z183" i="18"/>
  <c r="Z182" i="18"/>
  <c r="AD215" i="18"/>
  <c r="AD214" i="18"/>
  <c r="AD213" i="18"/>
  <c r="AD212" i="18"/>
  <c r="AD211" i="18"/>
  <c r="AD210" i="18"/>
  <c r="AD209" i="18"/>
  <c r="AD208" i="18"/>
  <c r="AD207" i="18"/>
  <c r="AD206" i="18"/>
  <c r="AD205" i="18"/>
  <c r="AD204" i="18"/>
  <c r="AD203" i="18"/>
  <c r="AD202" i="18"/>
  <c r="AD201" i="18"/>
  <c r="AD200" i="18"/>
  <c r="AD199" i="18"/>
  <c r="AD198" i="18"/>
  <c r="AD197" i="18"/>
  <c r="AD196" i="18"/>
  <c r="AD195" i="18"/>
  <c r="AD194" i="18"/>
  <c r="AD193" i="18"/>
  <c r="AD192" i="18"/>
  <c r="AD191" i="18"/>
  <c r="AD190" i="18"/>
  <c r="AD189" i="18"/>
  <c r="AD188" i="18"/>
  <c r="AD187" i="18"/>
  <c r="AD186" i="18"/>
  <c r="AD185" i="18"/>
  <c r="AD184" i="18"/>
  <c r="AD183" i="18"/>
  <c r="AD182" i="18"/>
  <c r="AH215" i="18"/>
  <c r="AH214" i="18"/>
  <c r="AH213" i="18"/>
  <c r="AH212" i="18"/>
  <c r="AH211" i="18"/>
  <c r="AH210" i="18"/>
  <c r="AH209" i="18"/>
  <c r="AH208" i="18"/>
  <c r="AH207" i="18"/>
  <c r="AH206" i="18"/>
  <c r="AH205" i="18"/>
  <c r="AH204" i="18"/>
  <c r="AH203" i="18"/>
  <c r="AH202" i="18"/>
  <c r="AH201" i="18"/>
  <c r="AH200" i="18"/>
  <c r="AH199" i="18"/>
  <c r="AH198" i="18"/>
  <c r="AH197" i="18"/>
  <c r="AH196" i="18"/>
  <c r="AH195" i="18"/>
  <c r="AH194" i="18"/>
  <c r="AH193" i="18"/>
  <c r="AH192" i="18"/>
  <c r="AH191" i="18"/>
  <c r="AH190" i="18"/>
  <c r="AH189" i="18"/>
  <c r="AH188" i="18"/>
  <c r="AH187" i="18"/>
  <c r="AH186" i="18"/>
  <c r="AH185" i="18"/>
  <c r="AH184" i="18"/>
  <c r="AH183" i="18"/>
  <c r="AH182" i="18"/>
  <c r="AL215" i="18"/>
  <c r="AL214" i="18"/>
  <c r="AL213" i="18"/>
  <c r="AL212" i="18"/>
  <c r="AL211" i="18"/>
  <c r="AL210" i="18"/>
  <c r="AL209" i="18"/>
  <c r="AL208" i="18"/>
  <c r="AL207" i="18"/>
  <c r="AL206" i="18"/>
  <c r="AL205" i="18"/>
  <c r="AL204" i="18"/>
  <c r="AL203" i="18"/>
  <c r="AL202" i="18"/>
  <c r="AL201" i="18"/>
  <c r="AL200" i="18"/>
  <c r="AL199" i="18"/>
  <c r="AL198" i="18"/>
  <c r="AL197" i="18"/>
  <c r="AL196" i="18"/>
  <c r="AL195" i="18"/>
  <c r="AL194" i="18"/>
  <c r="AL193" i="18"/>
  <c r="AL192" i="18"/>
  <c r="AL191" i="18"/>
  <c r="AL190" i="18"/>
  <c r="AL189" i="18"/>
  <c r="AL188" i="18"/>
  <c r="AL187" i="18"/>
  <c r="AL186" i="18"/>
  <c r="AL185" i="18"/>
  <c r="AL184" i="18"/>
  <c r="AL183" i="18"/>
  <c r="AL182" i="18"/>
  <c r="AP215" i="18"/>
  <c r="AP214" i="18"/>
  <c r="AP213" i="18"/>
  <c r="AP212" i="18"/>
  <c r="AP211" i="18"/>
  <c r="AP210" i="18"/>
  <c r="AP209" i="18"/>
  <c r="AP208" i="18"/>
  <c r="AP207" i="18"/>
  <c r="AP206" i="18"/>
  <c r="AP205" i="18"/>
  <c r="AP204" i="18"/>
  <c r="AP203" i="18"/>
  <c r="AP202" i="18"/>
  <c r="AP201" i="18"/>
  <c r="AP200" i="18"/>
  <c r="AP199" i="18"/>
  <c r="AP198" i="18"/>
  <c r="AP197" i="18"/>
  <c r="AP196" i="18"/>
  <c r="AP195" i="18"/>
  <c r="AP194" i="18"/>
  <c r="AP193" i="18"/>
  <c r="AP192" i="18"/>
  <c r="AP191" i="18"/>
  <c r="AP190" i="18"/>
  <c r="AP189" i="18"/>
  <c r="AP188" i="18"/>
  <c r="AP187" i="18"/>
  <c r="AP186" i="18"/>
  <c r="AP185" i="18"/>
  <c r="AP184" i="18"/>
  <c r="AP183" i="18"/>
  <c r="AP182" i="18"/>
  <c r="AT215" i="18"/>
  <c r="AT214" i="18"/>
  <c r="AT213" i="18"/>
  <c r="AT212" i="18"/>
  <c r="AT211" i="18"/>
  <c r="AT210" i="18"/>
  <c r="AT209" i="18"/>
  <c r="AT208" i="18"/>
  <c r="AT207" i="18"/>
  <c r="AT206" i="18"/>
  <c r="AT205" i="18"/>
  <c r="AT204" i="18"/>
  <c r="AT203" i="18"/>
  <c r="AT202" i="18"/>
  <c r="AT201" i="18"/>
  <c r="AT200" i="18"/>
  <c r="AT199" i="18"/>
  <c r="AT198" i="18"/>
  <c r="AT197" i="18"/>
  <c r="AT196" i="18"/>
  <c r="AT195" i="18"/>
  <c r="AT194" i="18"/>
  <c r="AT193" i="18"/>
  <c r="AT192" i="18"/>
  <c r="AT191" i="18"/>
  <c r="AT190" i="18"/>
  <c r="AT189" i="18"/>
  <c r="AT188" i="18"/>
  <c r="AT187" i="18"/>
  <c r="AT186" i="18"/>
  <c r="AT185" i="18"/>
  <c r="AT184" i="18"/>
  <c r="AT183" i="18"/>
  <c r="AT182" i="18"/>
  <c r="AX215" i="18"/>
  <c r="AX214" i="18"/>
  <c r="AX213" i="18"/>
  <c r="AX212" i="18"/>
  <c r="AX211" i="18"/>
  <c r="AX210" i="18"/>
  <c r="AX209" i="18"/>
  <c r="AX208" i="18"/>
  <c r="AX207" i="18"/>
  <c r="AX206" i="18"/>
  <c r="AX205" i="18"/>
  <c r="AX204" i="18"/>
  <c r="AX203" i="18"/>
  <c r="AX202" i="18"/>
  <c r="AX201" i="18"/>
  <c r="AX200" i="18"/>
  <c r="AX199" i="18"/>
  <c r="AX198" i="18"/>
  <c r="AX197" i="18"/>
  <c r="AX196" i="18"/>
  <c r="AX195" i="18"/>
  <c r="AX194" i="18"/>
  <c r="AX193" i="18"/>
  <c r="AX192" i="18"/>
  <c r="AX191" i="18"/>
  <c r="AX190" i="18"/>
  <c r="AX189" i="18"/>
  <c r="AX188" i="18"/>
  <c r="AX187" i="18"/>
  <c r="AX186" i="18"/>
  <c r="AX185" i="18"/>
  <c r="AX184" i="18"/>
  <c r="AX183" i="18"/>
  <c r="AX182" i="18"/>
  <c r="M215" i="18"/>
  <c r="M214" i="18"/>
  <c r="M213" i="18"/>
  <c r="M212" i="18"/>
  <c r="M211" i="18"/>
  <c r="M210" i="18"/>
  <c r="M209" i="18"/>
  <c r="M208" i="18"/>
  <c r="M207" i="18"/>
  <c r="M206" i="18"/>
  <c r="M205" i="18"/>
  <c r="M204" i="18"/>
  <c r="M203" i="18"/>
  <c r="M202" i="18"/>
  <c r="M201" i="18"/>
  <c r="M200" i="18"/>
  <c r="M199" i="18"/>
  <c r="M198" i="18"/>
  <c r="M197" i="18"/>
  <c r="M196" i="18"/>
  <c r="M195" i="18"/>
  <c r="M194" i="18"/>
  <c r="M193" i="18"/>
  <c r="M192" i="18"/>
  <c r="M191" i="18"/>
  <c r="M190" i="18"/>
  <c r="M189" i="18"/>
  <c r="M188" i="18"/>
  <c r="M187" i="18"/>
  <c r="M186" i="18"/>
  <c r="M185" i="18"/>
  <c r="M184" i="18"/>
  <c r="M183" i="18"/>
  <c r="M182" i="18"/>
  <c r="J63" i="18"/>
  <c r="Q215" i="18"/>
  <c r="Q214" i="18"/>
  <c r="Q213" i="18"/>
  <c r="Q212" i="18"/>
  <c r="Q211" i="18"/>
  <c r="Q210" i="18"/>
  <c r="Q209" i="18"/>
  <c r="Q208" i="18"/>
  <c r="Q207" i="18"/>
  <c r="Q206" i="18"/>
  <c r="Q205" i="18"/>
  <c r="Q204" i="18"/>
  <c r="Q203" i="18"/>
  <c r="Q202" i="18"/>
  <c r="Q201" i="18"/>
  <c r="Q200" i="18"/>
  <c r="Q199" i="18"/>
  <c r="Q198" i="18"/>
  <c r="Q197" i="18"/>
  <c r="Q196" i="18"/>
  <c r="Q195" i="18"/>
  <c r="Q194" i="18"/>
  <c r="Q193" i="18"/>
  <c r="Q192" i="18"/>
  <c r="Q191" i="18"/>
  <c r="Q190" i="18"/>
  <c r="Q189" i="18"/>
  <c r="Q188" i="18"/>
  <c r="Q187" i="18"/>
  <c r="Q186" i="18"/>
  <c r="Q185" i="18"/>
  <c r="Q184" i="18"/>
  <c r="Q183" i="18"/>
  <c r="Q182" i="18"/>
  <c r="U215" i="18"/>
  <c r="U214" i="18"/>
  <c r="U213" i="18"/>
  <c r="U212" i="18"/>
  <c r="U211" i="18"/>
  <c r="U210" i="18"/>
  <c r="U209" i="18"/>
  <c r="U208" i="18"/>
  <c r="U207" i="18"/>
  <c r="U206" i="18"/>
  <c r="U205" i="18"/>
  <c r="U204" i="18"/>
  <c r="U203" i="18"/>
  <c r="U202" i="18"/>
  <c r="U201" i="18"/>
  <c r="U200" i="18"/>
  <c r="U199" i="18"/>
  <c r="U198" i="18"/>
  <c r="U197" i="18"/>
  <c r="U196" i="18"/>
  <c r="U195" i="18"/>
  <c r="U194" i="18"/>
  <c r="U193" i="18"/>
  <c r="U192" i="18"/>
  <c r="U191" i="18"/>
  <c r="U190" i="18"/>
  <c r="U189" i="18"/>
  <c r="U188" i="18"/>
  <c r="U187" i="18"/>
  <c r="U186" i="18"/>
  <c r="U185" i="18"/>
  <c r="U184" i="18"/>
  <c r="U183" i="18"/>
  <c r="U182" i="18"/>
  <c r="Y215" i="18"/>
  <c r="Y214" i="18"/>
  <c r="Y213" i="18"/>
  <c r="Y212" i="18"/>
  <c r="Y211" i="18"/>
  <c r="Y210" i="18"/>
  <c r="Y209" i="18"/>
  <c r="Y208" i="18"/>
  <c r="Y207" i="18"/>
  <c r="Y206" i="18"/>
  <c r="Y205" i="18"/>
  <c r="Y204" i="18"/>
  <c r="Y203" i="18"/>
  <c r="Y202" i="18"/>
  <c r="Y201" i="18"/>
  <c r="Y200" i="18"/>
  <c r="Y199" i="18"/>
  <c r="Y198" i="18"/>
  <c r="Y197" i="18"/>
  <c r="Y196" i="18"/>
  <c r="Y195" i="18"/>
  <c r="Y194" i="18"/>
  <c r="Y193" i="18"/>
  <c r="Y192" i="18"/>
  <c r="Y191" i="18"/>
  <c r="Y190" i="18"/>
  <c r="Y189" i="18"/>
  <c r="Y188" i="18"/>
  <c r="Y187" i="18"/>
  <c r="Y186" i="18"/>
  <c r="Y185" i="18"/>
  <c r="Y184" i="18"/>
  <c r="Y183" i="18"/>
  <c r="Y182" i="18"/>
  <c r="AC215" i="18"/>
  <c r="AC214" i="18"/>
  <c r="AC213" i="18"/>
  <c r="AC212" i="18"/>
  <c r="AC211" i="18"/>
  <c r="AC210" i="18"/>
  <c r="AC209" i="18"/>
  <c r="AC208" i="18"/>
  <c r="AC207" i="18"/>
  <c r="AC206" i="18"/>
  <c r="AC205" i="18"/>
  <c r="AC204" i="18"/>
  <c r="AC203" i="18"/>
  <c r="AC202" i="18"/>
  <c r="AC201" i="18"/>
  <c r="AC200" i="18"/>
  <c r="AC199" i="18"/>
  <c r="AC198" i="18"/>
  <c r="AC197" i="18"/>
  <c r="AC196" i="18"/>
  <c r="AC195" i="18"/>
  <c r="AC194" i="18"/>
  <c r="AC193" i="18"/>
  <c r="AC192" i="18"/>
  <c r="AC191" i="18"/>
  <c r="AC190" i="18"/>
  <c r="AC189" i="18"/>
  <c r="AC188" i="18"/>
  <c r="AC187" i="18"/>
  <c r="AC186" i="18"/>
  <c r="AC185" i="18"/>
  <c r="AC184" i="18"/>
  <c r="AC183" i="18"/>
  <c r="AC182" i="18"/>
  <c r="AG215" i="18"/>
  <c r="AG214" i="18"/>
  <c r="AG213" i="18"/>
  <c r="AG212" i="18"/>
  <c r="AG211" i="18"/>
  <c r="AG210" i="18"/>
  <c r="AG209" i="18"/>
  <c r="AG208" i="18"/>
  <c r="AG207" i="18"/>
  <c r="AG206" i="18"/>
  <c r="AG205" i="18"/>
  <c r="AG204" i="18"/>
  <c r="AG203" i="18"/>
  <c r="AG202" i="18"/>
  <c r="AG201" i="18"/>
  <c r="AG200" i="18"/>
  <c r="AG199" i="18"/>
  <c r="AG198" i="18"/>
  <c r="AG197" i="18"/>
  <c r="AG196" i="18"/>
  <c r="AG195" i="18"/>
  <c r="AG194" i="18"/>
  <c r="AG193" i="18"/>
  <c r="AG192" i="18"/>
  <c r="AG191" i="18"/>
  <c r="AG190" i="18"/>
  <c r="AG189" i="18"/>
  <c r="AG188" i="18"/>
  <c r="AG187" i="18"/>
  <c r="AG186" i="18"/>
  <c r="AG185" i="18"/>
  <c r="AG184" i="18"/>
  <c r="AG183" i="18"/>
  <c r="AG182" i="18"/>
  <c r="AK215" i="18"/>
  <c r="AK214" i="18"/>
  <c r="AK213" i="18"/>
  <c r="AK212" i="18"/>
  <c r="AK211" i="18"/>
  <c r="AK210" i="18"/>
  <c r="AK209" i="18"/>
  <c r="AK208" i="18"/>
  <c r="AK207" i="18"/>
  <c r="AK206" i="18"/>
  <c r="AK205" i="18"/>
  <c r="AK204" i="18"/>
  <c r="AK203" i="18"/>
  <c r="AK202" i="18"/>
  <c r="AK201" i="18"/>
  <c r="AK200" i="18"/>
  <c r="AK199" i="18"/>
  <c r="AK198" i="18"/>
  <c r="AK197" i="18"/>
  <c r="AK196" i="18"/>
  <c r="AK195" i="18"/>
  <c r="AK194" i="18"/>
  <c r="AK193" i="18"/>
  <c r="AK192" i="18"/>
  <c r="AK191" i="18"/>
  <c r="AK190" i="18"/>
  <c r="AK189" i="18"/>
  <c r="AK188" i="18"/>
  <c r="AK187" i="18"/>
  <c r="AK186" i="18"/>
  <c r="AK185" i="18"/>
  <c r="AK184" i="18"/>
  <c r="AK183" i="18"/>
  <c r="AK182" i="18"/>
  <c r="AO215" i="18"/>
  <c r="AO214" i="18"/>
  <c r="AO213" i="18"/>
  <c r="AO212" i="18"/>
  <c r="AO211" i="18"/>
  <c r="AO210" i="18"/>
  <c r="AO209" i="18"/>
  <c r="AO208" i="18"/>
  <c r="AO207" i="18"/>
  <c r="AO206" i="18"/>
  <c r="AO205" i="18"/>
  <c r="AO204" i="18"/>
  <c r="AO203" i="18"/>
  <c r="AO202" i="18"/>
  <c r="AO201" i="18"/>
  <c r="AO200" i="18"/>
  <c r="AO199" i="18"/>
  <c r="AO198" i="18"/>
  <c r="AO197" i="18"/>
  <c r="AO196" i="18"/>
  <c r="AO195" i="18"/>
  <c r="AO194" i="18"/>
  <c r="AO193" i="18"/>
  <c r="AO192" i="18"/>
  <c r="AO191" i="18"/>
  <c r="AO190" i="18"/>
  <c r="AO189" i="18"/>
  <c r="AO188" i="18"/>
  <c r="AO187" i="18"/>
  <c r="AO186" i="18"/>
  <c r="AO185" i="18"/>
  <c r="AO184" i="18"/>
  <c r="AO183" i="18"/>
  <c r="AO182" i="18"/>
  <c r="AS215" i="18"/>
  <c r="AS214" i="18"/>
  <c r="AS213" i="18"/>
  <c r="AS212" i="18"/>
  <c r="AS211" i="18"/>
  <c r="AS210" i="18"/>
  <c r="AS209" i="18"/>
  <c r="AS208" i="18"/>
  <c r="AS207" i="18"/>
  <c r="AS206" i="18"/>
  <c r="AS205" i="18"/>
  <c r="AS204" i="18"/>
  <c r="AS203" i="18"/>
  <c r="AS202" i="18"/>
  <c r="AS201" i="18"/>
  <c r="AS200" i="18"/>
  <c r="AS199" i="18"/>
  <c r="AS198" i="18"/>
  <c r="AS197" i="18"/>
  <c r="AS196" i="18"/>
  <c r="AS195" i="18"/>
  <c r="AS194" i="18"/>
  <c r="AS193" i="18"/>
  <c r="AS192" i="18"/>
  <c r="AS191" i="18"/>
  <c r="AS190" i="18"/>
  <c r="AS189" i="18"/>
  <c r="AS188" i="18"/>
  <c r="AS187" i="18"/>
  <c r="AS186" i="18"/>
  <c r="AS185" i="18"/>
  <c r="AS184" i="18"/>
  <c r="AS183" i="18"/>
  <c r="AS182" i="18"/>
  <c r="AW215" i="18"/>
  <c r="AW214" i="18"/>
  <c r="AW213" i="18"/>
  <c r="AW212" i="18"/>
  <c r="AW211" i="18"/>
  <c r="AW210" i="18"/>
  <c r="AW209" i="18"/>
  <c r="AW208" i="18"/>
  <c r="AW207" i="18"/>
  <c r="AW206" i="18"/>
  <c r="AW205" i="18"/>
  <c r="AW204" i="18"/>
  <c r="AW203" i="18"/>
  <c r="AW202" i="18"/>
  <c r="AW201" i="18"/>
  <c r="AW200" i="18"/>
  <c r="AW199" i="18"/>
  <c r="AW198" i="18"/>
  <c r="AW197" i="18"/>
  <c r="AW196" i="18"/>
  <c r="AW195" i="18"/>
  <c r="AW194" i="18"/>
  <c r="AW193" i="18"/>
  <c r="AW192" i="18"/>
  <c r="AW191" i="18"/>
  <c r="AW190" i="18"/>
  <c r="AW189" i="18"/>
  <c r="AW188" i="18"/>
  <c r="AW187" i="18"/>
  <c r="AW186" i="18"/>
  <c r="AW185" i="18"/>
  <c r="AW184" i="18"/>
  <c r="AW183" i="18"/>
  <c r="AW182" i="18"/>
  <c r="N326" i="18"/>
  <c r="N325" i="18"/>
  <c r="N324" i="18"/>
  <c r="N323" i="18"/>
  <c r="N322" i="18"/>
  <c r="N321" i="18"/>
  <c r="N320" i="18"/>
  <c r="N319" i="18"/>
  <c r="N318" i="18"/>
  <c r="N317" i="18"/>
  <c r="N316" i="18"/>
  <c r="N315" i="18"/>
  <c r="N314" i="18"/>
  <c r="N313" i="18"/>
  <c r="N312" i="18"/>
  <c r="N311" i="18"/>
  <c r="N310" i="18"/>
  <c r="N309" i="18"/>
  <c r="N308" i="18"/>
  <c r="N307" i="18"/>
  <c r="N306" i="18"/>
  <c r="N305" i="18"/>
  <c r="N304" i="18"/>
  <c r="N303" i="18"/>
  <c r="N302" i="18"/>
  <c r="N301" i="18"/>
  <c r="N300" i="18"/>
  <c r="N299" i="18"/>
  <c r="N298" i="18"/>
  <c r="N297" i="18"/>
  <c r="N296" i="18"/>
  <c r="N295" i="18"/>
  <c r="N294" i="18"/>
  <c r="N293" i="18"/>
  <c r="R326" i="18"/>
  <c r="R325" i="18"/>
  <c r="R324" i="18"/>
  <c r="R323" i="18"/>
  <c r="R322" i="18"/>
  <c r="R321" i="18"/>
  <c r="R320" i="18"/>
  <c r="R319" i="18"/>
  <c r="R318" i="18"/>
  <c r="R317" i="18"/>
  <c r="R316" i="18"/>
  <c r="R315" i="18"/>
  <c r="R314" i="18"/>
  <c r="R313" i="18"/>
  <c r="R312" i="18"/>
  <c r="R311" i="18"/>
  <c r="R310" i="18"/>
  <c r="R309" i="18"/>
  <c r="R308" i="18"/>
  <c r="R307" i="18"/>
  <c r="R306" i="18"/>
  <c r="R305" i="18"/>
  <c r="R304" i="18"/>
  <c r="R303" i="18"/>
  <c r="R302" i="18"/>
  <c r="R301" i="18"/>
  <c r="R300" i="18"/>
  <c r="R299" i="18"/>
  <c r="R298" i="18"/>
  <c r="R297" i="18"/>
  <c r="R296" i="18"/>
  <c r="R295" i="18"/>
  <c r="R294" i="18"/>
  <c r="R293" i="18"/>
  <c r="V326" i="18"/>
  <c r="V325" i="18"/>
  <c r="V324" i="18"/>
  <c r="V323" i="18"/>
  <c r="V322" i="18"/>
  <c r="V321" i="18"/>
  <c r="V320" i="18"/>
  <c r="V319" i="18"/>
  <c r="V318" i="18"/>
  <c r="V317" i="18"/>
  <c r="V316" i="18"/>
  <c r="V315" i="18"/>
  <c r="V314" i="18"/>
  <c r="V313" i="18"/>
  <c r="V312" i="18"/>
  <c r="V311" i="18"/>
  <c r="V310" i="18"/>
  <c r="V309" i="18"/>
  <c r="V308" i="18"/>
  <c r="V307" i="18"/>
  <c r="V306" i="18"/>
  <c r="V305" i="18"/>
  <c r="V304" i="18"/>
  <c r="V303" i="18"/>
  <c r="V302" i="18"/>
  <c r="V301" i="18"/>
  <c r="V300" i="18"/>
  <c r="V299" i="18"/>
  <c r="V298" i="18"/>
  <c r="V297" i="18"/>
  <c r="V296" i="18"/>
  <c r="V295" i="18"/>
  <c r="V294" i="18"/>
  <c r="V293" i="18"/>
  <c r="Z326" i="18"/>
  <c r="Z325" i="18"/>
  <c r="Z324" i="18"/>
  <c r="Z323" i="18"/>
  <c r="Z322" i="18"/>
  <c r="Z321" i="18"/>
  <c r="Z320" i="18"/>
  <c r="Z319" i="18"/>
  <c r="Z318" i="18"/>
  <c r="Z317" i="18"/>
  <c r="Z316" i="18"/>
  <c r="Z315" i="18"/>
  <c r="Z314" i="18"/>
  <c r="Z313" i="18"/>
  <c r="Z312" i="18"/>
  <c r="Z311" i="18"/>
  <c r="Z310" i="18"/>
  <c r="Z309" i="18"/>
  <c r="Z308" i="18"/>
  <c r="Z307" i="18"/>
  <c r="Z306" i="18"/>
  <c r="Z305" i="18"/>
  <c r="Z304" i="18"/>
  <c r="Z303" i="18"/>
  <c r="Z302" i="18"/>
  <c r="Z301" i="18"/>
  <c r="Z300" i="18"/>
  <c r="Z299" i="18"/>
  <c r="Z298" i="18"/>
  <c r="Z297" i="18"/>
  <c r="Z296" i="18"/>
  <c r="Z295" i="18"/>
  <c r="Z294" i="18"/>
  <c r="Z293" i="18"/>
  <c r="AD326" i="18"/>
  <c r="AD325" i="18"/>
  <c r="AD324" i="18"/>
  <c r="AD323" i="18"/>
  <c r="AD322" i="18"/>
  <c r="AD321" i="18"/>
  <c r="AD320" i="18"/>
  <c r="AD319" i="18"/>
  <c r="AD318" i="18"/>
  <c r="AD317" i="18"/>
  <c r="AD316" i="18"/>
  <c r="AD315" i="18"/>
  <c r="AD314" i="18"/>
  <c r="AD313" i="18"/>
  <c r="AD312" i="18"/>
  <c r="AD311" i="18"/>
  <c r="AD310" i="18"/>
  <c r="AD309" i="18"/>
  <c r="AD308" i="18"/>
  <c r="AD307" i="18"/>
  <c r="AD306" i="18"/>
  <c r="AD305" i="18"/>
  <c r="AD304" i="18"/>
  <c r="AD303" i="18"/>
  <c r="AD302" i="18"/>
  <c r="AD301" i="18"/>
  <c r="AD300" i="18"/>
  <c r="AD299" i="18"/>
  <c r="AD298" i="18"/>
  <c r="AD297" i="18"/>
  <c r="AD296" i="18"/>
  <c r="AD295" i="18"/>
  <c r="AD294" i="18"/>
  <c r="AD293" i="18"/>
  <c r="AH326" i="18"/>
  <c r="AH325" i="18"/>
  <c r="AH324" i="18"/>
  <c r="AH323" i="18"/>
  <c r="AH322" i="18"/>
  <c r="AH321" i="18"/>
  <c r="AH320" i="18"/>
  <c r="AH319" i="18"/>
  <c r="AH318" i="18"/>
  <c r="AH317" i="18"/>
  <c r="AH316" i="18"/>
  <c r="AH315" i="18"/>
  <c r="AH314" i="18"/>
  <c r="AH313" i="18"/>
  <c r="AH312" i="18"/>
  <c r="AH311" i="18"/>
  <c r="AH310" i="18"/>
  <c r="AH309" i="18"/>
  <c r="AH308" i="18"/>
  <c r="AH307" i="18"/>
  <c r="AH306" i="18"/>
  <c r="AH305" i="18"/>
  <c r="AH304" i="18"/>
  <c r="AH303" i="18"/>
  <c r="AH302" i="18"/>
  <c r="AH301" i="18"/>
  <c r="AH300" i="18"/>
  <c r="AH299" i="18"/>
  <c r="AH298" i="18"/>
  <c r="AH297" i="18"/>
  <c r="AH296" i="18"/>
  <c r="AH295" i="18"/>
  <c r="AH294" i="18"/>
  <c r="AH293" i="18"/>
  <c r="AL326" i="18"/>
  <c r="AL325" i="18"/>
  <c r="AL324" i="18"/>
  <c r="AL323" i="18"/>
  <c r="AL322" i="18"/>
  <c r="AL321" i="18"/>
  <c r="AL320" i="18"/>
  <c r="AL319" i="18"/>
  <c r="AL318" i="18"/>
  <c r="AL317" i="18"/>
  <c r="AL316" i="18"/>
  <c r="AL315" i="18"/>
  <c r="AL314" i="18"/>
  <c r="AL313" i="18"/>
  <c r="AL312" i="18"/>
  <c r="AL311" i="18"/>
  <c r="AL310" i="18"/>
  <c r="AL309" i="18"/>
  <c r="AL308" i="18"/>
  <c r="AL307" i="18"/>
  <c r="AL306" i="18"/>
  <c r="AL305" i="18"/>
  <c r="AL304" i="18"/>
  <c r="AL303" i="18"/>
  <c r="AL302" i="18"/>
  <c r="AL301" i="18"/>
  <c r="AL300" i="18"/>
  <c r="AL299" i="18"/>
  <c r="AL298" i="18"/>
  <c r="AL297" i="18"/>
  <c r="AL296" i="18"/>
  <c r="AL295" i="18"/>
  <c r="AL294" i="18"/>
  <c r="AL293" i="18"/>
  <c r="AP326" i="18"/>
  <c r="AP325" i="18"/>
  <c r="AP324" i="18"/>
  <c r="AP323" i="18"/>
  <c r="AP322" i="18"/>
  <c r="AP321" i="18"/>
  <c r="AP320" i="18"/>
  <c r="AP319" i="18"/>
  <c r="AP318" i="18"/>
  <c r="AP317" i="18"/>
  <c r="AP316" i="18"/>
  <c r="AP315" i="18"/>
  <c r="AP314" i="18"/>
  <c r="AP313" i="18"/>
  <c r="AP312" i="18"/>
  <c r="AP311" i="18"/>
  <c r="AP310" i="18"/>
  <c r="AP309" i="18"/>
  <c r="AP308" i="18"/>
  <c r="AP307" i="18"/>
  <c r="AP306" i="18"/>
  <c r="AP305" i="18"/>
  <c r="AP304" i="18"/>
  <c r="AP303" i="18"/>
  <c r="AP302" i="18"/>
  <c r="AP301" i="18"/>
  <c r="AP300" i="18"/>
  <c r="AP299" i="18"/>
  <c r="AP298" i="18"/>
  <c r="AP297" i="18"/>
  <c r="AP296" i="18"/>
  <c r="AP295" i="18"/>
  <c r="AP294" i="18"/>
  <c r="AP293" i="18"/>
  <c r="AT326" i="18"/>
  <c r="AT325" i="18"/>
  <c r="AT324" i="18"/>
  <c r="AT323" i="18"/>
  <c r="AT322" i="18"/>
  <c r="AT321" i="18"/>
  <c r="AT320" i="18"/>
  <c r="AT319" i="18"/>
  <c r="AT318" i="18"/>
  <c r="AT317" i="18"/>
  <c r="AT316" i="18"/>
  <c r="AT315" i="18"/>
  <c r="AT314" i="18"/>
  <c r="AT313" i="18"/>
  <c r="AT312" i="18"/>
  <c r="AT311" i="18"/>
  <c r="AT310" i="18"/>
  <c r="AT309" i="18"/>
  <c r="AT308" i="18"/>
  <c r="AT307" i="18"/>
  <c r="AT306" i="18"/>
  <c r="AT305" i="18"/>
  <c r="AT304" i="18"/>
  <c r="AT303" i="18"/>
  <c r="AT302" i="18"/>
  <c r="AT301" i="18"/>
  <c r="AT300" i="18"/>
  <c r="AT299" i="18"/>
  <c r="AT298" i="18"/>
  <c r="AT297" i="18"/>
  <c r="AT296" i="18"/>
  <c r="AT295" i="18"/>
  <c r="AT294" i="18"/>
  <c r="AT293" i="18"/>
  <c r="AX326" i="18"/>
  <c r="AX325" i="18"/>
  <c r="AX324" i="18"/>
  <c r="AX323" i="18"/>
  <c r="AX322" i="18"/>
  <c r="AX321" i="18"/>
  <c r="AX320" i="18"/>
  <c r="AX319" i="18"/>
  <c r="AX318" i="18"/>
  <c r="AX317" i="18"/>
  <c r="AX316" i="18"/>
  <c r="AX315" i="18"/>
  <c r="AX314" i="18"/>
  <c r="AX313" i="18"/>
  <c r="AX312" i="18"/>
  <c r="AX311" i="18"/>
  <c r="AX310" i="18"/>
  <c r="AX309" i="18"/>
  <c r="AX308" i="18"/>
  <c r="AX307" i="18"/>
  <c r="AX306" i="18"/>
  <c r="AX305" i="18"/>
  <c r="AX304" i="18"/>
  <c r="AX303" i="18"/>
  <c r="AX302" i="18"/>
  <c r="AX301" i="18"/>
  <c r="AX300" i="18"/>
  <c r="AX299" i="18"/>
  <c r="AX298" i="18"/>
  <c r="AX297" i="18"/>
  <c r="AX296" i="18"/>
  <c r="AX295" i="18"/>
  <c r="AX294" i="18"/>
  <c r="AX293" i="18"/>
  <c r="M326" i="18"/>
  <c r="M325" i="18"/>
  <c r="M324" i="18"/>
  <c r="M323" i="18"/>
  <c r="M322" i="18"/>
  <c r="M321" i="18"/>
  <c r="M320" i="18"/>
  <c r="M319" i="18"/>
  <c r="M318" i="18"/>
  <c r="M317" i="18"/>
  <c r="M316" i="18"/>
  <c r="M315" i="18"/>
  <c r="M314" i="18"/>
  <c r="M313" i="18"/>
  <c r="M312" i="18"/>
  <c r="M311" i="18"/>
  <c r="M310" i="18"/>
  <c r="M309" i="18"/>
  <c r="M308" i="18"/>
  <c r="M307" i="18"/>
  <c r="M306" i="18"/>
  <c r="M305" i="18"/>
  <c r="M304" i="18"/>
  <c r="M303" i="18"/>
  <c r="M302" i="18"/>
  <c r="M301" i="18"/>
  <c r="M300" i="18"/>
  <c r="M299" i="18"/>
  <c r="M298" i="18"/>
  <c r="M297" i="18"/>
  <c r="M296" i="18"/>
  <c r="M295" i="18"/>
  <c r="M294" i="18"/>
  <c r="M293" i="18"/>
  <c r="J67" i="18"/>
  <c r="Q326" i="18"/>
  <c r="Q325" i="18"/>
  <c r="Q324" i="18"/>
  <c r="Q323" i="18"/>
  <c r="Q322" i="18"/>
  <c r="Q321" i="18"/>
  <c r="Q320" i="18"/>
  <c r="Q319" i="18"/>
  <c r="Q318" i="18"/>
  <c r="Q317" i="18"/>
  <c r="Q316" i="18"/>
  <c r="Q315" i="18"/>
  <c r="Q314" i="18"/>
  <c r="Q313" i="18"/>
  <c r="Q312" i="18"/>
  <c r="Q311" i="18"/>
  <c r="Q310" i="18"/>
  <c r="Q309" i="18"/>
  <c r="Q308" i="18"/>
  <c r="Q307" i="18"/>
  <c r="Q306" i="18"/>
  <c r="Q305" i="18"/>
  <c r="Q304" i="18"/>
  <c r="Q303" i="18"/>
  <c r="Q302" i="18"/>
  <c r="Q301" i="18"/>
  <c r="Q300" i="18"/>
  <c r="Q299" i="18"/>
  <c r="Q298" i="18"/>
  <c r="Q297" i="18"/>
  <c r="Q296" i="18"/>
  <c r="Q295" i="18"/>
  <c r="Q294" i="18"/>
  <c r="Q293" i="18"/>
  <c r="U326" i="18"/>
  <c r="U325" i="18"/>
  <c r="U324" i="18"/>
  <c r="U323" i="18"/>
  <c r="U322" i="18"/>
  <c r="U321" i="18"/>
  <c r="U320" i="18"/>
  <c r="U319" i="18"/>
  <c r="U318" i="18"/>
  <c r="U317" i="18"/>
  <c r="U316" i="18"/>
  <c r="U315" i="18"/>
  <c r="U314" i="18"/>
  <c r="U313" i="18"/>
  <c r="U312" i="18"/>
  <c r="U311" i="18"/>
  <c r="U310" i="18"/>
  <c r="U309" i="18"/>
  <c r="U308" i="18"/>
  <c r="U307" i="18"/>
  <c r="U306" i="18"/>
  <c r="U305" i="18"/>
  <c r="U304" i="18"/>
  <c r="U303" i="18"/>
  <c r="U302" i="18"/>
  <c r="U301" i="18"/>
  <c r="U300" i="18"/>
  <c r="U299" i="18"/>
  <c r="U298" i="18"/>
  <c r="U297" i="18"/>
  <c r="U296" i="18"/>
  <c r="U295" i="18"/>
  <c r="U294" i="18"/>
  <c r="U293" i="18"/>
  <c r="Y326" i="18"/>
  <c r="Y325" i="18"/>
  <c r="Y324" i="18"/>
  <c r="Y323" i="18"/>
  <c r="Y322" i="18"/>
  <c r="Y321" i="18"/>
  <c r="Y320" i="18"/>
  <c r="Y319" i="18"/>
  <c r="Y318" i="18"/>
  <c r="Y317" i="18"/>
  <c r="Y316" i="18"/>
  <c r="Y315" i="18"/>
  <c r="Y314" i="18"/>
  <c r="Y313" i="18"/>
  <c r="Y312" i="18"/>
  <c r="Y311" i="18"/>
  <c r="Y310" i="18"/>
  <c r="Y309" i="18"/>
  <c r="Y308" i="18"/>
  <c r="Y307" i="18"/>
  <c r="Y306" i="18"/>
  <c r="Y305" i="18"/>
  <c r="Y304" i="18"/>
  <c r="Y303" i="18"/>
  <c r="Y302" i="18"/>
  <c r="Y301" i="18"/>
  <c r="Y300" i="18"/>
  <c r="Y299" i="18"/>
  <c r="Y298" i="18"/>
  <c r="Y297" i="18"/>
  <c r="Y296" i="18"/>
  <c r="Y295" i="18"/>
  <c r="Y294" i="18"/>
  <c r="Y293"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G326" i="18"/>
  <c r="AG325" i="18"/>
  <c r="AG324" i="18"/>
  <c r="AG323" i="18"/>
  <c r="AG322" i="18"/>
  <c r="AG321" i="18"/>
  <c r="AG320" i="18"/>
  <c r="AG319" i="18"/>
  <c r="AG318" i="18"/>
  <c r="AG317" i="18"/>
  <c r="AG316" i="18"/>
  <c r="AG315" i="18"/>
  <c r="AG314" i="18"/>
  <c r="AG313" i="18"/>
  <c r="AG312" i="18"/>
  <c r="AG311" i="18"/>
  <c r="AG310" i="18"/>
  <c r="AG309" i="18"/>
  <c r="AG308" i="18"/>
  <c r="AG307" i="18"/>
  <c r="AG305" i="18"/>
  <c r="AG304" i="18"/>
  <c r="AG303" i="18"/>
  <c r="AG302" i="18"/>
  <c r="AG301" i="18"/>
  <c r="AG300" i="18"/>
  <c r="AG299" i="18"/>
  <c r="AG298" i="18"/>
  <c r="AG297" i="18"/>
  <c r="AG296" i="18"/>
  <c r="AG295" i="18"/>
  <c r="AG294" i="18"/>
  <c r="AG293" i="18"/>
  <c r="AG306" i="18"/>
  <c r="AK326" i="18"/>
  <c r="AK325" i="18"/>
  <c r="AK324" i="18"/>
  <c r="AK323" i="18"/>
  <c r="AK322" i="18"/>
  <c r="AK321" i="18"/>
  <c r="AK320" i="18"/>
  <c r="AK319" i="18"/>
  <c r="AK318" i="18"/>
  <c r="AK317" i="18"/>
  <c r="AK316" i="18"/>
  <c r="AK315" i="18"/>
  <c r="AK314" i="18"/>
  <c r="AK313" i="18"/>
  <c r="AK312" i="18"/>
  <c r="AK311" i="18"/>
  <c r="AK310" i="18"/>
  <c r="AK309" i="18"/>
  <c r="AK308" i="18"/>
  <c r="AK307" i="18"/>
  <c r="AK306" i="18"/>
  <c r="AK305" i="18"/>
  <c r="AK304" i="18"/>
  <c r="AK303" i="18"/>
  <c r="AK302" i="18"/>
  <c r="AK301" i="18"/>
  <c r="AK300" i="18"/>
  <c r="AK299" i="18"/>
  <c r="AK298" i="18"/>
  <c r="AK297" i="18"/>
  <c r="AK296" i="18"/>
  <c r="AK295" i="18"/>
  <c r="AK294" i="18"/>
  <c r="AK293" i="18"/>
  <c r="AO326" i="18"/>
  <c r="AO325" i="18"/>
  <c r="AO324" i="18"/>
  <c r="AO323" i="18"/>
  <c r="AO322" i="18"/>
  <c r="AO321" i="18"/>
  <c r="AO320" i="18"/>
  <c r="AO319" i="18"/>
  <c r="AO318" i="18"/>
  <c r="AO317" i="18"/>
  <c r="AO316" i="18"/>
  <c r="AO315" i="18"/>
  <c r="AO314" i="18"/>
  <c r="AO313" i="18"/>
  <c r="AO312" i="18"/>
  <c r="AO311" i="18"/>
  <c r="AO310" i="18"/>
  <c r="AO309" i="18"/>
  <c r="AO308" i="18"/>
  <c r="AO307" i="18"/>
  <c r="AO306" i="18"/>
  <c r="AO305" i="18"/>
  <c r="AO304" i="18"/>
  <c r="AO303" i="18"/>
  <c r="AO302" i="18"/>
  <c r="AO301" i="18"/>
  <c r="AO300" i="18"/>
  <c r="AO299" i="18"/>
  <c r="AO298" i="18"/>
  <c r="AO297" i="18"/>
  <c r="AO296" i="18"/>
  <c r="AO295" i="18"/>
  <c r="AO294" i="18"/>
  <c r="AO293" i="18"/>
  <c r="AS326" i="18"/>
  <c r="AS325" i="18"/>
  <c r="AS324" i="18"/>
  <c r="AS323" i="18"/>
  <c r="AS322" i="18"/>
  <c r="AS321" i="18"/>
  <c r="AS320" i="18"/>
  <c r="AS319" i="18"/>
  <c r="AS318" i="18"/>
  <c r="AS317" i="18"/>
  <c r="AS316" i="18"/>
  <c r="AS315" i="18"/>
  <c r="AS314" i="18"/>
  <c r="AS313" i="18"/>
  <c r="AS312" i="18"/>
  <c r="AS311" i="18"/>
  <c r="AS310" i="18"/>
  <c r="AS309" i="18"/>
  <c r="AS308" i="18"/>
  <c r="AS307" i="18"/>
  <c r="AS306" i="18"/>
  <c r="AS305" i="18"/>
  <c r="AS304" i="18"/>
  <c r="AS303" i="18"/>
  <c r="AS302" i="18"/>
  <c r="AS301" i="18"/>
  <c r="AS300" i="18"/>
  <c r="AS299" i="18"/>
  <c r="AS298" i="18"/>
  <c r="AS297" i="18"/>
  <c r="AS296" i="18"/>
  <c r="AS295" i="18"/>
  <c r="AS294" i="18"/>
  <c r="AS293" i="18"/>
  <c r="AW326" i="18"/>
  <c r="AW325" i="18"/>
  <c r="AW324" i="18"/>
  <c r="AW323" i="18"/>
  <c r="AW322" i="18"/>
  <c r="AW321" i="18"/>
  <c r="AW320" i="18"/>
  <c r="AW319" i="18"/>
  <c r="AW318" i="18"/>
  <c r="AW317" i="18"/>
  <c r="AW316" i="18"/>
  <c r="AW315" i="18"/>
  <c r="AW314" i="18"/>
  <c r="AW313" i="18"/>
  <c r="AW312" i="18"/>
  <c r="AW311" i="18"/>
  <c r="AW310" i="18"/>
  <c r="AW309" i="18"/>
  <c r="AW308" i="18"/>
  <c r="AW307" i="18"/>
  <c r="AW306" i="18"/>
  <c r="AW305" i="18"/>
  <c r="AW304" i="18"/>
  <c r="AW303" i="18"/>
  <c r="AW302" i="18"/>
  <c r="AW301" i="18"/>
  <c r="AW300" i="18"/>
  <c r="AW299" i="18"/>
  <c r="AW298" i="18"/>
  <c r="AW297" i="18"/>
  <c r="AW296" i="18"/>
  <c r="AW295" i="18"/>
  <c r="AW294" i="18"/>
  <c r="AW293" i="18"/>
  <c r="L73" i="18"/>
  <c r="E9" i="18" s="1"/>
  <c r="C110" i="18" s="1"/>
  <c r="L77" i="18"/>
  <c r="E13" i="18" s="1"/>
  <c r="C114" i="18" s="1"/>
  <c r="L81" i="18"/>
  <c r="E17" i="18" s="1"/>
  <c r="C118" i="18" s="1"/>
  <c r="L85" i="18"/>
  <c r="E21" i="18" s="1"/>
  <c r="C122" i="18" s="1"/>
  <c r="L89" i="18"/>
  <c r="E25" i="18" s="1"/>
  <c r="C126" i="18" s="1"/>
  <c r="L93" i="18"/>
  <c r="E29" i="18" s="1"/>
  <c r="C130" i="18" s="1"/>
  <c r="L97" i="18"/>
  <c r="E33" i="18" s="1"/>
  <c r="C134" i="18" s="1"/>
  <c r="L101" i="18"/>
  <c r="E37" i="18" s="1"/>
  <c r="C138" i="18" s="1"/>
  <c r="L72" i="18"/>
  <c r="E8" i="18" s="1"/>
  <c r="C109" i="18" s="1"/>
  <c r="L76" i="18"/>
  <c r="E12" i="18" s="1"/>
  <c r="C113" i="18" s="1"/>
  <c r="L80" i="18"/>
  <c r="E16" i="18" s="1"/>
  <c r="C117" i="18" s="1"/>
  <c r="L84" i="18"/>
  <c r="E20" i="18" s="1"/>
  <c r="C121" i="18" s="1"/>
  <c r="L88" i="18"/>
  <c r="E24" i="18" s="1"/>
  <c r="C125" i="18" s="1"/>
  <c r="L92" i="18"/>
  <c r="E28" i="18" s="1"/>
  <c r="C129" i="18" s="1"/>
  <c r="L96" i="18"/>
  <c r="E32" i="18" s="1"/>
  <c r="C133" i="18" s="1"/>
  <c r="L100" i="18"/>
  <c r="E36" i="18" s="1"/>
  <c r="C137" i="18" s="1"/>
  <c r="L102" i="18"/>
  <c r="E38" i="18" s="1"/>
  <c r="C139" i="18" s="1"/>
  <c r="L343" i="18"/>
  <c r="L20" i="18" s="1"/>
  <c r="F158" i="18" s="1"/>
  <c r="L331" i="18"/>
  <c r="L8" i="18" s="1"/>
  <c r="F146" i="18" s="1"/>
  <c r="L333" i="18"/>
  <c r="L10" i="18" s="1"/>
  <c r="F148" i="18" s="1"/>
  <c r="L335" i="18"/>
  <c r="L12" i="18" s="1"/>
  <c r="F150" i="18" s="1"/>
  <c r="L337" i="18"/>
  <c r="L14" i="18" s="1"/>
  <c r="F152" i="18" s="1"/>
  <c r="L339" i="18"/>
  <c r="L16" i="18" s="1"/>
  <c r="F154" i="18" s="1"/>
  <c r="L342" i="18"/>
  <c r="L19" i="18" s="1"/>
  <c r="F157" i="18" s="1"/>
  <c r="L345" i="18"/>
  <c r="L22" i="18" s="1"/>
  <c r="F160" i="18" s="1"/>
  <c r="L347" i="18"/>
  <c r="L24" i="18" s="1"/>
  <c r="F162" i="18" s="1"/>
  <c r="L349" i="18"/>
  <c r="L26" i="18" s="1"/>
  <c r="F164" i="18" s="1"/>
  <c r="L351" i="18"/>
  <c r="L28" i="18" s="1"/>
  <c r="F166" i="18" s="1"/>
  <c r="L353" i="18"/>
  <c r="L30" i="18" s="1"/>
  <c r="F168" i="18" s="1"/>
  <c r="L355" i="18"/>
  <c r="L32" i="18" s="1"/>
  <c r="F170" i="18" s="1"/>
  <c r="L357" i="18"/>
  <c r="L34" i="18" s="1"/>
  <c r="F172" i="18" s="1"/>
  <c r="L359" i="18"/>
  <c r="L36" i="18" s="1"/>
  <c r="F174" i="18" s="1"/>
  <c r="L361" i="18"/>
  <c r="L38" i="18" s="1"/>
  <c r="F176" i="18" s="1"/>
  <c r="L363" i="18"/>
  <c r="L40" i="18" s="1"/>
  <c r="F178" i="18" s="1"/>
  <c r="L256" i="18"/>
  <c r="J7" i="18" s="1"/>
  <c r="D145" i="18" s="1"/>
  <c r="L258" i="18"/>
  <c r="J9" i="18" s="1"/>
  <c r="D147" i="18" s="1"/>
  <c r="L260" i="18"/>
  <c r="J11" i="18" s="1"/>
  <c r="D149" i="18" s="1"/>
  <c r="L262" i="18"/>
  <c r="J13" i="18" s="1"/>
  <c r="D151" i="18" s="1"/>
  <c r="L264" i="18"/>
  <c r="J15" i="18" s="1"/>
  <c r="D153" i="18" s="1"/>
  <c r="L266" i="18"/>
  <c r="J17" i="18" s="1"/>
  <c r="D155" i="18" s="1"/>
  <c r="L268" i="18"/>
  <c r="J19" i="18" s="1"/>
  <c r="D157" i="18" s="1"/>
  <c r="L270" i="18"/>
  <c r="J21" i="18" s="1"/>
  <c r="D159" i="18" s="1"/>
  <c r="L272" i="18"/>
  <c r="J23" i="18" s="1"/>
  <c r="D161" i="18" s="1"/>
  <c r="L274" i="18"/>
  <c r="J25" i="18" s="1"/>
  <c r="D163" i="18" s="1"/>
  <c r="L276" i="18"/>
  <c r="J27" i="18" s="1"/>
  <c r="D165" i="18" s="1"/>
  <c r="L278" i="18"/>
  <c r="J29" i="18" s="1"/>
  <c r="D167" i="18" s="1"/>
  <c r="L280" i="18"/>
  <c r="J31" i="18" s="1"/>
  <c r="D169" i="18" s="1"/>
  <c r="L282" i="18"/>
  <c r="J33" i="18" s="1"/>
  <c r="D171" i="18" s="1"/>
  <c r="L284" i="18"/>
  <c r="J35" i="18" s="1"/>
  <c r="D173" i="18" s="1"/>
  <c r="L286" i="18"/>
  <c r="J37" i="18" s="1"/>
  <c r="D175" i="18" s="1"/>
  <c r="L288" i="18"/>
  <c r="J39" i="18" s="1"/>
  <c r="D177" i="18" s="1"/>
  <c r="J46"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R141" i="18"/>
  <c r="R140" i="18"/>
  <c r="R139" i="18"/>
  <c r="R138" i="18"/>
  <c r="R137" i="18"/>
  <c r="R136" i="18"/>
  <c r="R135" i="18"/>
  <c r="R134" i="18"/>
  <c r="R133" i="18"/>
  <c r="R132" i="18"/>
  <c r="R131" i="18"/>
  <c r="R130" i="18"/>
  <c r="R129" i="18"/>
  <c r="R128" i="18"/>
  <c r="R127" i="18"/>
  <c r="R126" i="18"/>
  <c r="R125" i="18"/>
  <c r="R124" i="18"/>
  <c r="R123" i="18"/>
  <c r="R122" i="18"/>
  <c r="R121" i="18"/>
  <c r="R120" i="18"/>
  <c r="R119" i="18"/>
  <c r="R118" i="18"/>
  <c r="R117" i="18"/>
  <c r="R116" i="18"/>
  <c r="R115" i="18"/>
  <c r="R114" i="18"/>
  <c r="R113" i="18"/>
  <c r="R112" i="18"/>
  <c r="R111" i="18"/>
  <c r="R110" i="18"/>
  <c r="R109" i="18"/>
  <c r="R108" i="18"/>
  <c r="V141" i="18"/>
  <c r="V140" i="18"/>
  <c r="V139" i="18"/>
  <c r="V138" i="18"/>
  <c r="V137" i="18"/>
  <c r="V136" i="18"/>
  <c r="V135" i="18"/>
  <c r="V134" i="18"/>
  <c r="V133" i="18"/>
  <c r="V132" i="18"/>
  <c r="V131" i="18"/>
  <c r="V130" i="18"/>
  <c r="V129" i="18"/>
  <c r="V128" i="18"/>
  <c r="V127" i="18"/>
  <c r="V126" i="18"/>
  <c r="V125" i="18"/>
  <c r="V124" i="18"/>
  <c r="V123" i="18"/>
  <c r="V122" i="18"/>
  <c r="V121" i="18"/>
  <c r="V120" i="18"/>
  <c r="V119" i="18"/>
  <c r="V118" i="18"/>
  <c r="V117" i="18"/>
  <c r="V116" i="18"/>
  <c r="V115" i="18"/>
  <c r="V114" i="18"/>
  <c r="V113" i="18"/>
  <c r="V112" i="18"/>
  <c r="V111" i="18"/>
  <c r="V110" i="18"/>
  <c r="V109" i="18"/>
  <c r="V108" i="18"/>
  <c r="Z141" i="18"/>
  <c r="Z140" i="18"/>
  <c r="Z139" i="18"/>
  <c r="Z138" i="18"/>
  <c r="Z137" i="18"/>
  <c r="Z136" i="18"/>
  <c r="Z135" i="18"/>
  <c r="Z134" i="18"/>
  <c r="Z133" i="18"/>
  <c r="Z132" i="18"/>
  <c r="Z131" i="18"/>
  <c r="Z130" i="18"/>
  <c r="Z129" i="18"/>
  <c r="Z128" i="18"/>
  <c r="Z127" i="18"/>
  <c r="Z126" i="18"/>
  <c r="Z125" i="18"/>
  <c r="Z124" i="18"/>
  <c r="Z123" i="18"/>
  <c r="Z122" i="18"/>
  <c r="Z121" i="18"/>
  <c r="Z120" i="18"/>
  <c r="Z119" i="18"/>
  <c r="Z118" i="18"/>
  <c r="Z117" i="18"/>
  <c r="Z116" i="18"/>
  <c r="Z115" i="18"/>
  <c r="Z114" i="18"/>
  <c r="Z113" i="18"/>
  <c r="Z112" i="18"/>
  <c r="Z111" i="18"/>
  <c r="Z110" i="18"/>
  <c r="Z109" i="18"/>
  <c r="Z108" i="18"/>
  <c r="AD141" i="18"/>
  <c r="AD140" i="18"/>
  <c r="AD139" i="18"/>
  <c r="AD138" i="18"/>
  <c r="AD137" i="18"/>
  <c r="AD136" i="18"/>
  <c r="AD135" i="18"/>
  <c r="AD134" i="18"/>
  <c r="AD133" i="18"/>
  <c r="AD132" i="18"/>
  <c r="AD131" i="18"/>
  <c r="AD130" i="18"/>
  <c r="AD129" i="18"/>
  <c r="AD128" i="18"/>
  <c r="AD127" i="18"/>
  <c r="AD126" i="18"/>
  <c r="AD125" i="18"/>
  <c r="AD124" i="18"/>
  <c r="AD123" i="18"/>
  <c r="AD122" i="18"/>
  <c r="AD121" i="18"/>
  <c r="AD120" i="18"/>
  <c r="AD119" i="18"/>
  <c r="AD118" i="18"/>
  <c r="AD117" i="18"/>
  <c r="AD116" i="18"/>
  <c r="AD115" i="18"/>
  <c r="AD114" i="18"/>
  <c r="AD113" i="18"/>
  <c r="AD112" i="18"/>
  <c r="AD111" i="18"/>
  <c r="AD110" i="18"/>
  <c r="AD109" i="18"/>
  <c r="AD108" i="18"/>
  <c r="AH141" i="18"/>
  <c r="AH140" i="18"/>
  <c r="AH139" i="18"/>
  <c r="AH138" i="18"/>
  <c r="AH137" i="18"/>
  <c r="AH136" i="18"/>
  <c r="AH135" i="18"/>
  <c r="AH134" i="18"/>
  <c r="AH133" i="18"/>
  <c r="AH132" i="18"/>
  <c r="AH131" i="18"/>
  <c r="AH130" i="18"/>
  <c r="AH129" i="18"/>
  <c r="AH128" i="18"/>
  <c r="AH127" i="18"/>
  <c r="AH126" i="18"/>
  <c r="AH125" i="18"/>
  <c r="AH124" i="18"/>
  <c r="AH123" i="18"/>
  <c r="AH122" i="18"/>
  <c r="AH121" i="18"/>
  <c r="AH120" i="18"/>
  <c r="AH119" i="18"/>
  <c r="AH118" i="18"/>
  <c r="AH117" i="18"/>
  <c r="AH116" i="18"/>
  <c r="AH115" i="18"/>
  <c r="AH114" i="18"/>
  <c r="AH113" i="18"/>
  <c r="AH112" i="18"/>
  <c r="AH111" i="18"/>
  <c r="AH110" i="18"/>
  <c r="AH109" i="18"/>
  <c r="AH108" i="18"/>
  <c r="AL141" i="18"/>
  <c r="AL140" i="18"/>
  <c r="AL139" i="18"/>
  <c r="AL138" i="18"/>
  <c r="AL137" i="18"/>
  <c r="AL136" i="18"/>
  <c r="AL135" i="18"/>
  <c r="AL134" i="18"/>
  <c r="AL133" i="18"/>
  <c r="AL132" i="18"/>
  <c r="AL131" i="18"/>
  <c r="AL130" i="18"/>
  <c r="AL129" i="18"/>
  <c r="AL128" i="18"/>
  <c r="AL127" i="18"/>
  <c r="AL126" i="18"/>
  <c r="AL125" i="18"/>
  <c r="AL124" i="18"/>
  <c r="AL123" i="18"/>
  <c r="AL122" i="18"/>
  <c r="AL121" i="18"/>
  <c r="AL120" i="18"/>
  <c r="AL119" i="18"/>
  <c r="AL118" i="18"/>
  <c r="AL117" i="18"/>
  <c r="AL116" i="18"/>
  <c r="AL115" i="18"/>
  <c r="AL114" i="18"/>
  <c r="AL113" i="18"/>
  <c r="AL112" i="18"/>
  <c r="AL111" i="18"/>
  <c r="AL110" i="18"/>
  <c r="AL109" i="18"/>
  <c r="AL108" i="18"/>
  <c r="AP141" i="18"/>
  <c r="AP140" i="18"/>
  <c r="AP139" i="18"/>
  <c r="AP138" i="18"/>
  <c r="AP137" i="18"/>
  <c r="AP136" i="18"/>
  <c r="AP135" i="18"/>
  <c r="AP134" i="18"/>
  <c r="AP133" i="18"/>
  <c r="AP132" i="18"/>
  <c r="AP131" i="18"/>
  <c r="AP130" i="18"/>
  <c r="AP129" i="18"/>
  <c r="AP128" i="18"/>
  <c r="AP127" i="18"/>
  <c r="AP126" i="18"/>
  <c r="AP125" i="18"/>
  <c r="AP124" i="18"/>
  <c r="AP123" i="18"/>
  <c r="AP122" i="18"/>
  <c r="AP121" i="18"/>
  <c r="AP120" i="18"/>
  <c r="AP119" i="18"/>
  <c r="AP118" i="18"/>
  <c r="AP117" i="18"/>
  <c r="AP116" i="18"/>
  <c r="AP115" i="18"/>
  <c r="AP114" i="18"/>
  <c r="AP113" i="18"/>
  <c r="AP112" i="18"/>
  <c r="AP111" i="18"/>
  <c r="AP110" i="18"/>
  <c r="AP109" i="18"/>
  <c r="AP108" i="18"/>
  <c r="AT141" i="18"/>
  <c r="AT140" i="18"/>
  <c r="AT139" i="18"/>
  <c r="AT138" i="18"/>
  <c r="AT137" i="18"/>
  <c r="AT136" i="18"/>
  <c r="AT135" i="18"/>
  <c r="AT134" i="18"/>
  <c r="AT133" i="18"/>
  <c r="AT132" i="18"/>
  <c r="AT131" i="18"/>
  <c r="AT130" i="18"/>
  <c r="AT129" i="18"/>
  <c r="AT128" i="18"/>
  <c r="AT127" i="18"/>
  <c r="AT126" i="18"/>
  <c r="AT125" i="18"/>
  <c r="AT124" i="18"/>
  <c r="AT123" i="18"/>
  <c r="AT122" i="18"/>
  <c r="AT121" i="18"/>
  <c r="AT120" i="18"/>
  <c r="AT119" i="18"/>
  <c r="AT118" i="18"/>
  <c r="AT117" i="18"/>
  <c r="AT116" i="18"/>
  <c r="AT115" i="18"/>
  <c r="AT114" i="18"/>
  <c r="AT113" i="18"/>
  <c r="AT112" i="18"/>
  <c r="AT111" i="18"/>
  <c r="AT110" i="18"/>
  <c r="AT109" i="18"/>
  <c r="AT108" i="18"/>
  <c r="AX141" i="18"/>
  <c r="AX140" i="18"/>
  <c r="AX139" i="18"/>
  <c r="AX138" i="18"/>
  <c r="AX137" i="18"/>
  <c r="AX136" i="18"/>
  <c r="AX135" i="18"/>
  <c r="AX134" i="18"/>
  <c r="AX133" i="18"/>
  <c r="AX132" i="18"/>
  <c r="AX131" i="18"/>
  <c r="AX130" i="18"/>
  <c r="AX129" i="18"/>
  <c r="AX128" i="18"/>
  <c r="AX127" i="18"/>
  <c r="AX126" i="18"/>
  <c r="AX125" i="18"/>
  <c r="AX124" i="18"/>
  <c r="AX123" i="18"/>
  <c r="AX122" i="18"/>
  <c r="AX121" i="18"/>
  <c r="AX120" i="18"/>
  <c r="AX119" i="18"/>
  <c r="AX118" i="18"/>
  <c r="AX117" i="18"/>
  <c r="AX116" i="18"/>
  <c r="AX115" i="18"/>
  <c r="AX114" i="18"/>
  <c r="AX113" i="18"/>
  <c r="AX112" i="18"/>
  <c r="AX111" i="18"/>
  <c r="AX110" i="18"/>
  <c r="AX109" i="18"/>
  <c r="AX108" i="18"/>
  <c r="M141" i="18"/>
  <c r="M140" i="18"/>
  <c r="M139" i="18"/>
  <c r="M138" i="18"/>
  <c r="M137" i="18"/>
  <c r="M136" i="18"/>
  <c r="M135" i="18"/>
  <c r="M134" i="18"/>
  <c r="M133"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J61" i="18"/>
  <c r="Q141" i="18"/>
  <c r="Q140" i="18"/>
  <c r="Q139" i="18"/>
  <c r="Q138" i="18"/>
  <c r="Q137" i="18"/>
  <c r="Q136" i="18"/>
  <c r="Q135" i="18"/>
  <c r="Q134" i="18"/>
  <c r="Q133" i="18"/>
  <c r="Q132" i="18"/>
  <c r="Q131" i="18"/>
  <c r="Q130" i="18"/>
  <c r="Q129" i="18"/>
  <c r="Q128" i="18"/>
  <c r="Q127" i="18"/>
  <c r="Q126" i="18"/>
  <c r="Q125" i="18"/>
  <c r="Q124" i="18"/>
  <c r="Q123" i="18"/>
  <c r="Q122" i="18"/>
  <c r="Q121" i="18"/>
  <c r="Q120" i="18"/>
  <c r="Q119" i="18"/>
  <c r="Q118" i="18"/>
  <c r="Q117" i="18"/>
  <c r="Q116" i="18"/>
  <c r="Q115" i="18"/>
  <c r="Q114" i="18"/>
  <c r="Q113" i="18"/>
  <c r="Q112" i="18"/>
  <c r="Q111" i="18"/>
  <c r="Q110" i="18"/>
  <c r="Q109" i="18"/>
  <c r="Q108" i="18"/>
  <c r="U141" i="18"/>
  <c r="U140" i="18"/>
  <c r="U139" i="18"/>
  <c r="U138" i="18"/>
  <c r="U137" i="18"/>
  <c r="U136" i="18"/>
  <c r="U135" i="18"/>
  <c r="U134" i="18"/>
  <c r="U133" i="18"/>
  <c r="U132" i="18"/>
  <c r="U131" i="18"/>
  <c r="U130" i="18"/>
  <c r="U129" i="18"/>
  <c r="U128" i="18"/>
  <c r="U127" i="18"/>
  <c r="U126" i="18"/>
  <c r="U125" i="18"/>
  <c r="U124" i="18"/>
  <c r="U123" i="18"/>
  <c r="U122" i="18"/>
  <c r="U121" i="18"/>
  <c r="U120" i="18"/>
  <c r="U119" i="18"/>
  <c r="U118" i="18"/>
  <c r="U117" i="18"/>
  <c r="U116" i="18"/>
  <c r="U115" i="18"/>
  <c r="U114" i="18"/>
  <c r="U113" i="18"/>
  <c r="U112" i="18"/>
  <c r="U111" i="18"/>
  <c r="U110" i="18"/>
  <c r="U109" i="18"/>
  <c r="U108" i="18"/>
  <c r="Y141" i="18"/>
  <c r="Y140" i="18"/>
  <c r="Y139" i="18"/>
  <c r="Y138" i="18"/>
  <c r="Y137" i="18"/>
  <c r="Y136" i="18"/>
  <c r="Y135" i="18"/>
  <c r="Y134" i="18"/>
  <c r="Y133" i="18"/>
  <c r="Y132" i="18"/>
  <c r="Y131" i="18"/>
  <c r="Y130" i="18"/>
  <c r="Y129" i="18"/>
  <c r="Y128" i="18"/>
  <c r="Y127" i="18"/>
  <c r="Y126" i="18"/>
  <c r="Y125" i="18"/>
  <c r="Y124" i="18"/>
  <c r="Y123" i="18"/>
  <c r="Y122" i="18"/>
  <c r="Y121" i="18"/>
  <c r="Y120" i="18"/>
  <c r="Y119" i="18"/>
  <c r="Y118" i="18"/>
  <c r="Y117" i="18"/>
  <c r="Y116" i="18"/>
  <c r="Y115" i="18"/>
  <c r="Y114" i="18"/>
  <c r="Y113" i="18"/>
  <c r="Y112" i="18"/>
  <c r="Y111" i="18"/>
  <c r="Y110" i="18"/>
  <c r="Y109" i="18"/>
  <c r="Y108" i="18"/>
  <c r="AC141" i="18"/>
  <c r="AC140" i="18"/>
  <c r="AC139" i="18"/>
  <c r="AC138" i="18"/>
  <c r="AC137" i="18"/>
  <c r="AC136" i="18"/>
  <c r="AC135" i="18"/>
  <c r="AC134" i="18"/>
  <c r="AC133" i="18"/>
  <c r="AC132" i="18"/>
  <c r="AC131" i="18"/>
  <c r="AC130" i="18"/>
  <c r="AC129" i="18"/>
  <c r="AC128" i="18"/>
  <c r="AC127" i="18"/>
  <c r="AC126" i="18"/>
  <c r="AC125" i="18"/>
  <c r="AC124" i="18"/>
  <c r="AC123" i="18"/>
  <c r="AC122" i="18"/>
  <c r="AC121" i="18"/>
  <c r="AC120" i="18"/>
  <c r="AC119" i="18"/>
  <c r="AC118" i="18"/>
  <c r="AC117" i="18"/>
  <c r="AC116" i="18"/>
  <c r="AC115" i="18"/>
  <c r="AC114" i="18"/>
  <c r="AC113" i="18"/>
  <c r="AC112" i="18"/>
  <c r="AC111" i="18"/>
  <c r="AC110" i="18"/>
  <c r="AC109" i="18"/>
  <c r="AC108" i="18"/>
  <c r="AG141" i="18"/>
  <c r="AG140" i="18"/>
  <c r="AG139" i="18"/>
  <c r="AG138" i="18"/>
  <c r="AG137" i="18"/>
  <c r="AG136" i="18"/>
  <c r="AG135" i="18"/>
  <c r="AG134" i="18"/>
  <c r="AG133" i="18"/>
  <c r="AG132" i="18"/>
  <c r="AG131" i="18"/>
  <c r="AG130" i="18"/>
  <c r="AG129" i="18"/>
  <c r="AG128" i="18"/>
  <c r="AG127" i="18"/>
  <c r="AG126" i="18"/>
  <c r="AG125" i="18"/>
  <c r="AG124" i="18"/>
  <c r="AG123" i="18"/>
  <c r="AG122" i="18"/>
  <c r="AG121" i="18"/>
  <c r="AG120" i="18"/>
  <c r="AG119" i="18"/>
  <c r="AG118" i="18"/>
  <c r="AG117" i="18"/>
  <c r="AG116" i="18"/>
  <c r="AG115" i="18"/>
  <c r="AG114" i="18"/>
  <c r="AG113" i="18"/>
  <c r="AG112" i="18"/>
  <c r="AG111" i="18"/>
  <c r="AG110" i="18"/>
  <c r="AG109" i="18"/>
  <c r="AG108" i="18"/>
  <c r="AK141" i="18"/>
  <c r="AK140" i="18"/>
  <c r="AK139" i="18"/>
  <c r="AK138" i="18"/>
  <c r="AK137" i="18"/>
  <c r="AK136" i="18"/>
  <c r="AK135" i="18"/>
  <c r="AK134" i="18"/>
  <c r="AK133" i="18"/>
  <c r="AK132" i="18"/>
  <c r="AK131" i="18"/>
  <c r="AK130" i="18"/>
  <c r="AK129" i="18"/>
  <c r="AK128" i="18"/>
  <c r="AK127" i="18"/>
  <c r="AK126" i="18"/>
  <c r="AK125" i="18"/>
  <c r="AK124" i="18"/>
  <c r="AK123" i="18"/>
  <c r="AK122" i="18"/>
  <c r="AK121" i="18"/>
  <c r="AK120" i="18"/>
  <c r="AK119" i="18"/>
  <c r="AK118" i="18"/>
  <c r="AK117" i="18"/>
  <c r="AK116" i="18"/>
  <c r="AK115" i="18"/>
  <c r="AK114" i="18"/>
  <c r="AK113" i="18"/>
  <c r="AK112" i="18"/>
  <c r="AK111" i="18"/>
  <c r="AK110" i="18"/>
  <c r="AK109" i="18"/>
  <c r="AK108" i="18"/>
  <c r="AO141" i="18"/>
  <c r="AO140" i="18"/>
  <c r="AO139" i="18"/>
  <c r="AO138" i="18"/>
  <c r="AO137" i="18"/>
  <c r="AO136" i="18"/>
  <c r="AO135" i="18"/>
  <c r="AO134" i="18"/>
  <c r="AO133" i="18"/>
  <c r="AO132" i="18"/>
  <c r="AO131" i="18"/>
  <c r="AO130" i="18"/>
  <c r="AO129" i="18"/>
  <c r="AO128" i="18"/>
  <c r="AO127" i="18"/>
  <c r="AO126" i="18"/>
  <c r="AO125" i="18"/>
  <c r="AO124" i="18"/>
  <c r="AO123" i="18"/>
  <c r="AO122" i="18"/>
  <c r="AO121" i="18"/>
  <c r="AO120" i="18"/>
  <c r="AO119" i="18"/>
  <c r="AO118" i="18"/>
  <c r="AO117" i="18"/>
  <c r="AO116" i="18"/>
  <c r="AO115" i="18"/>
  <c r="AO114" i="18"/>
  <c r="AO113" i="18"/>
  <c r="AO112" i="18"/>
  <c r="AO111" i="18"/>
  <c r="AO110" i="18"/>
  <c r="AO109" i="18"/>
  <c r="AO108" i="18"/>
  <c r="AS141" i="18"/>
  <c r="AS140" i="18"/>
  <c r="AS139" i="18"/>
  <c r="AS138" i="18"/>
  <c r="AS137" i="18"/>
  <c r="AS136" i="18"/>
  <c r="AS135" i="18"/>
  <c r="AS134" i="18"/>
  <c r="AS133" i="18"/>
  <c r="AS132" i="18"/>
  <c r="AS131" i="18"/>
  <c r="AS130" i="18"/>
  <c r="AS129" i="18"/>
  <c r="AS128" i="18"/>
  <c r="AS127" i="18"/>
  <c r="AS126" i="18"/>
  <c r="AS125" i="18"/>
  <c r="AS124" i="18"/>
  <c r="AS123" i="18"/>
  <c r="AS122" i="18"/>
  <c r="AS121" i="18"/>
  <c r="AS120" i="18"/>
  <c r="AS119" i="18"/>
  <c r="AS118" i="18"/>
  <c r="AS117" i="18"/>
  <c r="AS116" i="18"/>
  <c r="AS115" i="18"/>
  <c r="AS114" i="18"/>
  <c r="AS113" i="18"/>
  <c r="AS112" i="18"/>
  <c r="AS111" i="18"/>
  <c r="AS110" i="18"/>
  <c r="AS109" i="18"/>
  <c r="AS108" i="18"/>
  <c r="AW141" i="18"/>
  <c r="AW140" i="18"/>
  <c r="AW139" i="18"/>
  <c r="AW138" i="18"/>
  <c r="AW137" i="18"/>
  <c r="AW136" i="18"/>
  <c r="AW135" i="18"/>
  <c r="AW134" i="18"/>
  <c r="AW133" i="18"/>
  <c r="AW132" i="18"/>
  <c r="AW131" i="18"/>
  <c r="AW130" i="18"/>
  <c r="AW129" i="18"/>
  <c r="AW128" i="18"/>
  <c r="AW127" i="18"/>
  <c r="AW126" i="18"/>
  <c r="AW125" i="18"/>
  <c r="AW124" i="18"/>
  <c r="AW123" i="18"/>
  <c r="AW122" i="18"/>
  <c r="AW121" i="18"/>
  <c r="AW120" i="18"/>
  <c r="AW119" i="18"/>
  <c r="AW118" i="18"/>
  <c r="AW117" i="18"/>
  <c r="AW116" i="18"/>
  <c r="AW115" i="18"/>
  <c r="AW114" i="18"/>
  <c r="AW113" i="18"/>
  <c r="AW112" i="18"/>
  <c r="AW111" i="18"/>
  <c r="AW110" i="18"/>
  <c r="AW109" i="18"/>
  <c r="AW108" i="18"/>
  <c r="N252" i="18"/>
  <c r="N251" i="18"/>
  <c r="N250" i="18"/>
  <c r="N249" i="18"/>
  <c r="N248" i="18"/>
  <c r="N247" i="18"/>
  <c r="N246" i="18"/>
  <c r="N245" i="18"/>
  <c r="N244" i="18"/>
  <c r="N243" i="18"/>
  <c r="N242" i="18"/>
  <c r="N241" i="18"/>
  <c r="N240" i="18"/>
  <c r="N239" i="18"/>
  <c r="N238" i="18"/>
  <c r="N237" i="18"/>
  <c r="N236" i="18"/>
  <c r="N235" i="18"/>
  <c r="N234" i="18"/>
  <c r="N233" i="18"/>
  <c r="N232" i="18"/>
  <c r="N231" i="18"/>
  <c r="N230" i="18"/>
  <c r="N229" i="18"/>
  <c r="N228" i="18"/>
  <c r="N227" i="18"/>
  <c r="N226" i="18"/>
  <c r="N225" i="18"/>
  <c r="N224" i="18"/>
  <c r="N223" i="18"/>
  <c r="N222" i="18"/>
  <c r="N221" i="18"/>
  <c r="N220" i="18"/>
  <c r="N219" i="18"/>
  <c r="R252" i="18"/>
  <c r="R251" i="18"/>
  <c r="R250" i="18"/>
  <c r="R249" i="18"/>
  <c r="R248" i="18"/>
  <c r="R247" i="18"/>
  <c r="R246" i="18"/>
  <c r="R245" i="18"/>
  <c r="R244" i="18"/>
  <c r="R243" i="18"/>
  <c r="R242" i="18"/>
  <c r="R241" i="18"/>
  <c r="R240" i="18"/>
  <c r="R239" i="18"/>
  <c r="R238" i="18"/>
  <c r="R237" i="18"/>
  <c r="R236" i="18"/>
  <c r="R235" i="18"/>
  <c r="R234" i="18"/>
  <c r="R233" i="18"/>
  <c r="R232" i="18"/>
  <c r="R231" i="18"/>
  <c r="R230" i="18"/>
  <c r="R229" i="18"/>
  <c r="R228" i="18"/>
  <c r="R227" i="18"/>
  <c r="R226" i="18"/>
  <c r="R225" i="18"/>
  <c r="R224" i="18"/>
  <c r="R223" i="18"/>
  <c r="R222" i="18"/>
  <c r="R221" i="18"/>
  <c r="R220" i="18"/>
  <c r="R219" i="18"/>
  <c r="V252" i="18"/>
  <c r="V251" i="18"/>
  <c r="V250" i="18"/>
  <c r="V249" i="18"/>
  <c r="V248" i="18"/>
  <c r="V247" i="18"/>
  <c r="V246" i="18"/>
  <c r="V245" i="18"/>
  <c r="V244" i="18"/>
  <c r="V243" i="18"/>
  <c r="V242" i="18"/>
  <c r="V241" i="18"/>
  <c r="V240" i="18"/>
  <c r="V239" i="18"/>
  <c r="V238" i="18"/>
  <c r="V237" i="18"/>
  <c r="V236" i="18"/>
  <c r="V235" i="18"/>
  <c r="V234" i="18"/>
  <c r="V233" i="18"/>
  <c r="V232" i="18"/>
  <c r="V231" i="18"/>
  <c r="V230" i="18"/>
  <c r="V229" i="18"/>
  <c r="V228" i="18"/>
  <c r="V227" i="18"/>
  <c r="V226" i="18"/>
  <c r="V225" i="18"/>
  <c r="V224" i="18"/>
  <c r="V223" i="18"/>
  <c r="V222" i="18"/>
  <c r="V221" i="18"/>
  <c r="V220" i="18"/>
  <c r="V219" i="18"/>
  <c r="Z252" i="18"/>
  <c r="Z251" i="18"/>
  <c r="Z250" i="18"/>
  <c r="Z249" i="18"/>
  <c r="Z248" i="18"/>
  <c r="Z247" i="18"/>
  <c r="Z246" i="18"/>
  <c r="Z245" i="18"/>
  <c r="Z244" i="18"/>
  <c r="Z243" i="18"/>
  <c r="Z242" i="18"/>
  <c r="Z241" i="18"/>
  <c r="Z240" i="18"/>
  <c r="Z239" i="18"/>
  <c r="Z238" i="18"/>
  <c r="Z237" i="18"/>
  <c r="Z236" i="18"/>
  <c r="Z235" i="18"/>
  <c r="Z234" i="18"/>
  <c r="Z233" i="18"/>
  <c r="Z232" i="18"/>
  <c r="Z231" i="18"/>
  <c r="Z230" i="18"/>
  <c r="Z229" i="18"/>
  <c r="Z228" i="18"/>
  <c r="Z227" i="18"/>
  <c r="Z226" i="18"/>
  <c r="Z225" i="18"/>
  <c r="Z224" i="18"/>
  <c r="Z223" i="18"/>
  <c r="Z222" i="18"/>
  <c r="Z221" i="18"/>
  <c r="Z220" i="18"/>
  <c r="Z219" i="18"/>
  <c r="AD252" i="18"/>
  <c r="AD251" i="18"/>
  <c r="AD250" i="18"/>
  <c r="AD249" i="18"/>
  <c r="AD248" i="18"/>
  <c r="AD247" i="18"/>
  <c r="AD246" i="18"/>
  <c r="AD245" i="18"/>
  <c r="AD244" i="18"/>
  <c r="AD243" i="18"/>
  <c r="AD242" i="18"/>
  <c r="AD241" i="18"/>
  <c r="AD240" i="18"/>
  <c r="AD239" i="18"/>
  <c r="AD238" i="18"/>
  <c r="AD237" i="18"/>
  <c r="AD236" i="18"/>
  <c r="AD235" i="18"/>
  <c r="AD234" i="18"/>
  <c r="AD233" i="18"/>
  <c r="AD232" i="18"/>
  <c r="AD231" i="18"/>
  <c r="AD230" i="18"/>
  <c r="AD229" i="18"/>
  <c r="AD228" i="18"/>
  <c r="AD227" i="18"/>
  <c r="AD226" i="18"/>
  <c r="AD225" i="18"/>
  <c r="AD224" i="18"/>
  <c r="AD223" i="18"/>
  <c r="AD222" i="18"/>
  <c r="AD221" i="18"/>
  <c r="AD220" i="18"/>
  <c r="AD219" i="18"/>
  <c r="AH252" i="18"/>
  <c r="AH251" i="18"/>
  <c r="AH250" i="18"/>
  <c r="AH249" i="18"/>
  <c r="AH248" i="18"/>
  <c r="AH247" i="18"/>
  <c r="AH246" i="18"/>
  <c r="AH245" i="18"/>
  <c r="AH244" i="18"/>
  <c r="AH243" i="18"/>
  <c r="AH242" i="18"/>
  <c r="AH241" i="18"/>
  <c r="AH240" i="18"/>
  <c r="AH239" i="18"/>
  <c r="AH238" i="18"/>
  <c r="AH237" i="18"/>
  <c r="AH236" i="18"/>
  <c r="AH235" i="18"/>
  <c r="AH234" i="18"/>
  <c r="AH233" i="18"/>
  <c r="AH232" i="18"/>
  <c r="AH231" i="18"/>
  <c r="AH230" i="18"/>
  <c r="AH229" i="18"/>
  <c r="AH228" i="18"/>
  <c r="AH227" i="18"/>
  <c r="AH226" i="18"/>
  <c r="AH225" i="18"/>
  <c r="AH224" i="18"/>
  <c r="AH223" i="18"/>
  <c r="AH222" i="18"/>
  <c r="AH221" i="18"/>
  <c r="AH220" i="18"/>
  <c r="AH219" i="18"/>
  <c r="AL252" i="18"/>
  <c r="AL251" i="18"/>
  <c r="AL250" i="18"/>
  <c r="AL249" i="18"/>
  <c r="AL248" i="18"/>
  <c r="AL247" i="18"/>
  <c r="AL246" i="18"/>
  <c r="AL245" i="18"/>
  <c r="AL244" i="18"/>
  <c r="AL243" i="18"/>
  <c r="AL242" i="18"/>
  <c r="AL241" i="18"/>
  <c r="AL240" i="18"/>
  <c r="AL239" i="18"/>
  <c r="AL238" i="18"/>
  <c r="AL237" i="18"/>
  <c r="AL236" i="18"/>
  <c r="AL235" i="18"/>
  <c r="AL234" i="18"/>
  <c r="AL233" i="18"/>
  <c r="AL232" i="18"/>
  <c r="AL231" i="18"/>
  <c r="AL230" i="18"/>
  <c r="AL229" i="18"/>
  <c r="AL228" i="18"/>
  <c r="AL227" i="18"/>
  <c r="AL226" i="18"/>
  <c r="AL225" i="18"/>
  <c r="AL224" i="18"/>
  <c r="AL223" i="18"/>
  <c r="AL222" i="18"/>
  <c r="AL221" i="18"/>
  <c r="AL220" i="18"/>
  <c r="AL219" i="18"/>
  <c r="AP252" i="18"/>
  <c r="AP251" i="18"/>
  <c r="AP250" i="18"/>
  <c r="AP249" i="18"/>
  <c r="AP248" i="18"/>
  <c r="AP247" i="18"/>
  <c r="AP246" i="18"/>
  <c r="AP245" i="18"/>
  <c r="AP244" i="18"/>
  <c r="AP243" i="18"/>
  <c r="AP242" i="18"/>
  <c r="AP241" i="18"/>
  <c r="AP240" i="18"/>
  <c r="AP239" i="18"/>
  <c r="AP238" i="18"/>
  <c r="AP237" i="18"/>
  <c r="AP236" i="18"/>
  <c r="AP235" i="18"/>
  <c r="AP234" i="18"/>
  <c r="AP233" i="18"/>
  <c r="AP232" i="18"/>
  <c r="AP231" i="18"/>
  <c r="AP230" i="18"/>
  <c r="AP229" i="18"/>
  <c r="AP228" i="18"/>
  <c r="AP227" i="18"/>
  <c r="AP226" i="18"/>
  <c r="AP225" i="18"/>
  <c r="AP224" i="18"/>
  <c r="AP223" i="18"/>
  <c r="AP222" i="18"/>
  <c r="AP221" i="18"/>
  <c r="AP220" i="18"/>
  <c r="AP219" i="18"/>
  <c r="AT252" i="18"/>
  <c r="AT251" i="18"/>
  <c r="AT250" i="18"/>
  <c r="AT249" i="18"/>
  <c r="AT248" i="18"/>
  <c r="AT247" i="18"/>
  <c r="AT246" i="18"/>
  <c r="AT245" i="18"/>
  <c r="AT244" i="18"/>
  <c r="AT243" i="18"/>
  <c r="AT242" i="18"/>
  <c r="AT241" i="18"/>
  <c r="AT240" i="18"/>
  <c r="AT239" i="18"/>
  <c r="AT238" i="18"/>
  <c r="AT237" i="18"/>
  <c r="AT236" i="18"/>
  <c r="AT235" i="18"/>
  <c r="AT234" i="18"/>
  <c r="AT233" i="18"/>
  <c r="AT232" i="18"/>
  <c r="AT231" i="18"/>
  <c r="AT230" i="18"/>
  <c r="AT229" i="18"/>
  <c r="AT228" i="18"/>
  <c r="AT227" i="18"/>
  <c r="AT226" i="18"/>
  <c r="AT225" i="18"/>
  <c r="AT224" i="18"/>
  <c r="AT223" i="18"/>
  <c r="AT222" i="18"/>
  <c r="AT221" i="18"/>
  <c r="AT220" i="18"/>
  <c r="AT219" i="18"/>
  <c r="AX252" i="18"/>
  <c r="AX251" i="18"/>
  <c r="AX250" i="18"/>
  <c r="AX249" i="18"/>
  <c r="AX248" i="18"/>
  <c r="AX247" i="18"/>
  <c r="AX246" i="18"/>
  <c r="AX245" i="18"/>
  <c r="AX244" i="18"/>
  <c r="AX243" i="18"/>
  <c r="AX242" i="18"/>
  <c r="AX241" i="18"/>
  <c r="AX240" i="18"/>
  <c r="AX239" i="18"/>
  <c r="AX238" i="18"/>
  <c r="AX237" i="18"/>
  <c r="AX236" i="18"/>
  <c r="AX234" i="18"/>
  <c r="AX233" i="18"/>
  <c r="AX232" i="18"/>
  <c r="AX231" i="18"/>
  <c r="AX230" i="18"/>
  <c r="AX229" i="18"/>
  <c r="AX228" i="18"/>
  <c r="AX227" i="18"/>
  <c r="AX226" i="18"/>
  <c r="AX225" i="18"/>
  <c r="AX224" i="18"/>
  <c r="AX223" i="18"/>
  <c r="AX222" i="18"/>
  <c r="AX221" i="18"/>
  <c r="AX220" i="18"/>
  <c r="AX219" i="18"/>
  <c r="AX235" i="18"/>
  <c r="M252" i="18"/>
  <c r="M251" i="18"/>
  <c r="M250" i="18"/>
  <c r="M249" i="18"/>
  <c r="M248" i="18"/>
  <c r="M247" i="18"/>
  <c r="M246" i="18"/>
  <c r="M245" i="18"/>
  <c r="M244" i="18"/>
  <c r="M243" i="18"/>
  <c r="M242" i="18"/>
  <c r="M241" i="18"/>
  <c r="M240" i="18"/>
  <c r="M239" i="18"/>
  <c r="M238" i="18"/>
  <c r="M237" i="18"/>
  <c r="M236" i="18"/>
  <c r="M235" i="18"/>
  <c r="M234" i="18"/>
  <c r="M233" i="18"/>
  <c r="M232" i="18"/>
  <c r="M231" i="18"/>
  <c r="M230" i="18"/>
  <c r="M229" i="18"/>
  <c r="M228" i="18"/>
  <c r="M227" i="18"/>
  <c r="M226" i="18"/>
  <c r="M225" i="18"/>
  <c r="M224" i="18"/>
  <c r="M223" i="18"/>
  <c r="M222" i="18"/>
  <c r="M221" i="18"/>
  <c r="M220" i="18"/>
  <c r="M219" i="18"/>
  <c r="J65" i="18"/>
  <c r="Q252" i="18"/>
  <c r="Q251" i="18"/>
  <c r="Q250" i="18"/>
  <c r="Q249" i="18"/>
  <c r="Q248" i="18"/>
  <c r="Q247" i="18"/>
  <c r="Q246" i="18"/>
  <c r="Q245" i="18"/>
  <c r="Q244" i="18"/>
  <c r="Q243" i="18"/>
  <c r="Q242" i="18"/>
  <c r="Q241" i="18"/>
  <c r="Q240" i="18"/>
  <c r="Q239" i="18"/>
  <c r="Q238" i="18"/>
  <c r="Q237" i="18"/>
  <c r="Q236" i="18"/>
  <c r="Q235" i="18"/>
  <c r="Q234" i="18"/>
  <c r="Q233" i="18"/>
  <c r="Q232" i="18"/>
  <c r="Q231" i="18"/>
  <c r="Q230" i="18"/>
  <c r="Q229" i="18"/>
  <c r="Q228" i="18"/>
  <c r="Q227" i="18"/>
  <c r="Q226" i="18"/>
  <c r="Q225" i="18"/>
  <c r="Q224" i="18"/>
  <c r="Q223" i="18"/>
  <c r="Q222" i="18"/>
  <c r="Q221" i="18"/>
  <c r="Q220" i="18"/>
  <c r="Q219" i="18"/>
  <c r="U252" i="18"/>
  <c r="U251" i="18"/>
  <c r="U250" i="18"/>
  <c r="U249" i="18"/>
  <c r="U248" i="18"/>
  <c r="U247" i="18"/>
  <c r="U246" i="18"/>
  <c r="U245" i="18"/>
  <c r="U244" i="18"/>
  <c r="U243" i="18"/>
  <c r="U242" i="18"/>
  <c r="U241" i="18"/>
  <c r="U240" i="18"/>
  <c r="U239" i="18"/>
  <c r="U238" i="18"/>
  <c r="U237" i="18"/>
  <c r="U236" i="18"/>
  <c r="U235" i="18"/>
  <c r="U234" i="18"/>
  <c r="U233" i="18"/>
  <c r="U232" i="18"/>
  <c r="U231" i="18"/>
  <c r="U230" i="18"/>
  <c r="U229" i="18"/>
  <c r="U228" i="18"/>
  <c r="U227" i="18"/>
  <c r="U226" i="18"/>
  <c r="U225" i="18"/>
  <c r="U224" i="18"/>
  <c r="U223" i="18"/>
  <c r="U222" i="18"/>
  <c r="U221" i="18"/>
  <c r="U220" i="18"/>
  <c r="U219" i="18"/>
  <c r="Y252" i="18"/>
  <c r="Y251" i="18"/>
  <c r="Y250" i="18"/>
  <c r="Y249" i="18"/>
  <c r="Y248" i="18"/>
  <c r="Y247" i="18"/>
  <c r="Y246" i="18"/>
  <c r="Y245" i="18"/>
  <c r="Y244" i="18"/>
  <c r="Y243" i="18"/>
  <c r="Y242" i="18"/>
  <c r="Y241" i="18"/>
  <c r="Y240" i="18"/>
  <c r="Y239" i="18"/>
  <c r="Y238" i="18"/>
  <c r="Y237" i="18"/>
  <c r="Y236" i="18"/>
  <c r="Y235" i="18"/>
  <c r="Y234" i="18"/>
  <c r="Y233" i="18"/>
  <c r="Y232" i="18"/>
  <c r="Y231" i="18"/>
  <c r="Y230" i="18"/>
  <c r="Y229" i="18"/>
  <c r="Y228" i="18"/>
  <c r="Y227" i="18"/>
  <c r="Y226" i="18"/>
  <c r="Y225" i="18"/>
  <c r="Y224" i="18"/>
  <c r="Y223" i="18"/>
  <c r="Y222" i="18"/>
  <c r="Y221" i="18"/>
  <c r="Y220" i="18"/>
  <c r="Y219" i="18"/>
  <c r="AC252" i="18"/>
  <c r="AC251" i="18"/>
  <c r="AC250" i="18"/>
  <c r="AC249" i="18"/>
  <c r="AC248" i="18"/>
  <c r="AC247" i="18"/>
  <c r="AC246" i="18"/>
  <c r="AC245" i="18"/>
  <c r="AC244" i="18"/>
  <c r="AC243" i="18"/>
  <c r="AC242" i="18"/>
  <c r="AC241" i="18"/>
  <c r="AC240" i="18"/>
  <c r="AC239" i="18"/>
  <c r="AC238" i="18"/>
  <c r="AC237" i="18"/>
  <c r="AC236" i="18"/>
  <c r="AC235" i="18"/>
  <c r="AC234" i="18"/>
  <c r="AC233" i="18"/>
  <c r="AC232" i="18"/>
  <c r="AC231" i="18"/>
  <c r="AC230" i="18"/>
  <c r="AC229" i="18"/>
  <c r="AC228" i="18"/>
  <c r="AC227" i="18"/>
  <c r="AC226" i="18"/>
  <c r="AC225" i="18"/>
  <c r="AC224" i="18"/>
  <c r="AC223" i="18"/>
  <c r="AC222" i="18"/>
  <c r="AC221" i="18"/>
  <c r="AC220" i="18"/>
  <c r="AC219" i="18"/>
  <c r="AG252" i="18"/>
  <c r="AG251" i="18"/>
  <c r="AG250" i="18"/>
  <c r="AG249" i="18"/>
  <c r="AG248" i="18"/>
  <c r="AG247" i="18"/>
  <c r="AG246" i="18"/>
  <c r="AG245" i="18"/>
  <c r="AG244" i="18"/>
  <c r="AG243" i="18"/>
  <c r="AG242" i="18"/>
  <c r="AG241" i="18"/>
  <c r="AG240" i="18"/>
  <c r="AG239" i="18"/>
  <c r="AG238" i="18"/>
  <c r="AG237" i="18"/>
  <c r="AG236" i="18"/>
  <c r="AG235" i="18"/>
  <c r="AG234" i="18"/>
  <c r="AG233" i="18"/>
  <c r="AG232" i="18"/>
  <c r="AG231" i="18"/>
  <c r="AG230" i="18"/>
  <c r="AG229" i="18"/>
  <c r="AG228" i="18"/>
  <c r="AG227" i="18"/>
  <c r="AG226" i="18"/>
  <c r="AG225" i="18"/>
  <c r="AG224" i="18"/>
  <c r="AG223" i="18"/>
  <c r="AG222" i="18"/>
  <c r="AG221" i="18"/>
  <c r="AG220" i="18"/>
  <c r="AG219" i="18"/>
  <c r="AK252" i="18"/>
  <c r="AK251" i="18"/>
  <c r="AK250" i="18"/>
  <c r="AK249" i="18"/>
  <c r="AK248" i="18"/>
  <c r="AK247" i="18"/>
  <c r="AK246" i="18"/>
  <c r="AK245" i="18"/>
  <c r="AK244" i="18"/>
  <c r="AK243" i="18"/>
  <c r="AK242" i="18"/>
  <c r="AK241" i="18"/>
  <c r="AK240" i="18"/>
  <c r="AK239" i="18"/>
  <c r="AK238" i="18"/>
  <c r="AK237" i="18"/>
  <c r="AK236" i="18"/>
  <c r="AK235" i="18"/>
  <c r="AK234" i="18"/>
  <c r="AK233" i="18"/>
  <c r="AK232" i="18"/>
  <c r="AK231" i="18"/>
  <c r="AK230" i="18"/>
  <c r="AK229" i="18"/>
  <c r="AK228" i="18"/>
  <c r="AK227" i="18"/>
  <c r="AK226" i="18"/>
  <c r="AK225" i="18"/>
  <c r="AK224" i="18"/>
  <c r="AK223" i="18"/>
  <c r="AK222" i="18"/>
  <c r="AK221" i="18"/>
  <c r="AK220" i="18"/>
  <c r="AK219" i="18"/>
  <c r="AO252" i="18"/>
  <c r="AO251" i="18"/>
  <c r="AO250" i="18"/>
  <c r="AO249" i="18"/>
  <c r="AO248" i="18"/>
  <c r="AO247" i="18"/>
  <c r="AO246" i="18"/>
  <c r="AO245" i="18"/>
  <c r="AO244" i="18"/>
  <c r="AO243" i="18"/>
  <c r="AO242" i="18"/>
  <c r="AO241" i="18"/>
  <c r="AO240" i="18"/>
  <c r="AO239" i="18"/>
  <c r="AO238" i="18"/>
  <c r="AO237" i="18"/>
  <c r="AO236" i="18"/>
  <c r="AO235" i="18"/>
  <c r="AO234" i="18"/>
  <c r="AO233" i="18"/>
  <c r="AO232" i="18"/>
  <c r="AO231" i="18"/>
  <c r="AO230" i="18"/>
  <c r="AO229" i="18"/>
  <c r="AO228" i="18"/>
  <c r="AO227" i="18"/>
  <c r="AO226" i="18"/>
  <c r="AO225" i="18"/>
  <c r="AO224" i="18"/>
  <c r="AO223" i="18"/>
  <c r="AO222" i="18"/>
  <c r="AO221" i="18"/>
  <c r="AO220" i="18"/>
  <c r="AO219" i="18"/>
  <c r="AS252" i="18"/>
  <c r="AS251" i="18"/>
  <c r="AS250" i="18"/>
  <c r="AS249" i="18"/>
  <c r="AS248" i="18"/>
  <c r="AS247" i="18"/>
  <c r="AS246" i="18"/>
  <c r="AS245" i="18"/>
  <c r="AS244" i="18"/>
  <c r="AS243" i="18"/>
  <c r="AS242" i="18"/>
  <c r="AS241" i="18"/>
  <c r="AS240" i="18"/>
  <c r="AS239" i="18"/>
  <c r="AS238" i="18"/>
  <c r="AS237" i="18"/>
  <c r="AS236" i="18"/>
  <c r="AS235" i="18"/>
  <c r="AS234" i="18"/>
  <c r="AS233" i="18"/>
  <c r="AS232" i="18"/>
  <c r="AS231" i="18"/>
  <c r="AS230" i="18"/>
  <c r="AS229" i="18"/>
  <c r="AS228" i="18"/>
  <c r="AS227" i="18"/>
  <c r="AS226" i="18"/>
  <c r="AS225" i="18"/>
  <c r="AS224" i="18"/>
  <c r="AS223" i="18"/>
  <c r="AS222" i="18"/>
  <c r="AS221" i="18"/>
  <c r="AS220" i="18"/>
  <c r="AS219" i="18"/>
  <c r="AW252" i="18"/>
  <c r="AW251" i="18"/>
  <c r="AW250" i="18"/>
  <c r="AW249" i="18"/>
  <c r="AW248" i="18"/>
  <c r="AW247" i="18"/>
  <c r="AW246" i="18"/>
  <c r="AW245" i="18"/>
  <c r="AW244" i="18"/>
  <c r="AW243" i="18"/>
  <c r="AW242" i="18"/>
  <c r="AW241" i="18"/>
  <c r="AW240" i="18"/>
  <c r="AW239" i="18"/>
  <c r="AW238" i="18"/>
  <c r="AW237" i="18"/>
  <c r="AW236" i="18"/>
  <c r="AW235" i="18"/>
  <c r="AW234" i="18"/>
  <c r="AW233" i="18"/>
  <c r="AW232" i="18"/>
  <c r="AW231" i="18"/>
  <c r="AW230" i="18"/>
  <c r="AW229" i="18"/>
  <c r="AW228" i="18"/>
  <c r="AW227" i="18"/>
  <c r="AW226" i="18"/>
  <c r="AW225" i="18"/>
  <c r="AW224" i="18"/>
  <c r="AW223" i="18"/>
  <c r="AW222" i="18"/>
  <c r="AW221" i="18"/>
  <c r="AW220" i="18"/>
  <c r="AW219" i="18"/>
  <c r="L145" i="18"/>
  <c r="G7" i="18" s="1"/>
  <c r="E108" i="18" s="1"/>
  <c r="L147" i="18"/>
  <c r="G9" i="18" s="1"/>
  <c r="E110" i="18" s="1"/>
  <c r="L149" i="18"/>
  <c r="G11" i="18" s="1"/>
  <c r="E112" i="18" s="1"/>
  <c r="L151" i="18"/>
  <c r="G13" i="18" s="1"/>
  <c r="E114" i="18" s="1"/>
  <c r="L153" i="18"/>
  <c r="G15" i="18" s="1"/>
  <c r="E116" i="18" s="1"/>
  <c r="L155" i="18"/>
  <c r="G17" i="18" s="1"/>
  <c r="E118" i="18" s="1"/>
  <c r="L157" i="18"/>
  <c r="G19" i="18" s="1"/>
  <c r="E120" i="18" s="1"/>
  <c r="L159" i="18"/>
  <c r="G21" i="18" s="1"/>
  <c r="E122" i="18" s="1"/>
  <c r="L161" i="18"/>
  <c r="G23" i="18" s="1"/>
  <c r="E124" i="18" s="1"/>
  <c r="L163" i="18"/>
  <c r="G25" i="18" s="1"/>
  <c r="E126" i="18" s="1"/>
  <c r="L165" i="18"/>
  <c r="G27" i="18" s="1"/>
  <c r="E128" i="18" s="1"/>
  <c r="L168" i="18"/>
  <c r="G30" i="18" s="1"/>
  <c r="E131" i="18" s="1"/>
  <c r="L170" i="18"/>
  <c r="G32" i="18" s="1"/>
  <c r="E133" i="18" s="1"/>
  <c r="L172" i="18"/>
  <c r="G34" i="18" s="1"/>
  <c r="E135" i="18" s="1"/>
  <c r="L174" i="18"/>
  <c r="G36" i="18" s="1"/>
  <c r="E137" i="18" s="1"/>
  <c r="L176" i="18"/>
  <c r="G38" i="18" s="1"/>
  <c r="E139" i="18" s="1"/>
  <c r="L178" i="18"/>
  <c r="G40" i="18" s="1"/>
  <c r="E141" i="18" s="1"/>
  <c r="P215" i="18"/>
  <c r="P214" i="18"/>
  <c r="P213" i="18"/>
  <c r="P212" i="18"/>
  <c r="P211" i="18"/>
  <c r="P210" i="18"/>
  <c r="P209" i="18"/>
  <c r="P208" i="18"/>
  <c r="P207" i="18"/>
  <c r="P206" i="18"/>
  <c r="P205" i="18"/>
  <c r="P204" i="18"/>
  <c r="P203" i="18"/>
  <c r="P202" i="18"/>
  <c r="P201" i="18"/>
  <c r="P200" i="18"/>
  <c r="P199" i="18"/>
  <c r="P198" i="18"/>
  <c r="P197" i="18"/>
  <c r="P196" i="18"/>
  <c r="P195" i="18"/>
  <c r="P194" i="18"/>
  <c r="P193" i="18"/>
  <c r="P192" i="18"/>
  <c r="P191" i="18"/>
  <c r="P190" i="18"/>
  <c r="P189" i="18"/>
  <c r="P188" i="18"/>
  <c r="P187" i="18"/>
  <c r="P186" i="18"/>
  <c r="P185" i="18"/>
  <c r="P184" i="18"/>
  <c r="P183" i="18"/>
  <c r="P182" i="18"/>
  <c r="T215" i="18"/>
  <c r="T214" i="18"/>
  <c r="T213" i="18"/>
  <c r="T212" i="18"/>
  <c r="T211" i="18"/>
  <c r="T210" i="18"/>
  <c r="T209" i="18"/>
  <c r="T208" i="18"/>
  <c r="T207" i="18"/>
  <c r="T206" i="18"/>
  <c r="T205" i="18"/>
  <c r="T204" i="18"/>
  <c r="T203" i="18"/>
  <c r="T202" i="18"/>
  <c r="T201" i="18"/>
  <c r="T200" i="18"/>
  <c r="T199" i="18"/>
  <c r="T198" i="18"/>
  <c r="T197" i="18"/>
  <c r="T196" i="18"/>
  <c r="T195" i="18"/>
  <c r="T194" i="18"/>
  <c r="T193" i="18"/>
  <c r="T192" i="18"/>
  <c r="T191" i="18"/>
  <c r="T190" i="18"/>
  <c r="T189" i="18"/>
  <c r="T188" i="18"/>
  <c r="T187" i="18"/>
  <c r="T186" i="18"/>
  <c r="T185" i="18"/>
  <c r="T184" i="18"/>
  <c r="T183" i="18"/>
  <c r="T182" i="18"/>
  <c r="X215" i="18"/>
  <c r="X214" i="18"/>
  <c r="X213" i="18"/>
  <c r="X212" i="18"/>
  <c r="X211" i="18"/>
  <c r="X210" i="18"/>
  <c r="X209" i="18"/>
  <c r="X208" i="18"/>
  <c r="X207" i="18"/>
  <c r="X206" i="18"/>
  <c r="X205" i="18"/>
  <c r="X204" i="18"/>
  <c r="X203" i="18"/>
  <c r="X202" i="18"/>
  <c r="X201" i="18"/>
  <c r="X200" i="18"/>
  <c r="X199" i="18"/>
  <c r="X198" i="18"/>
  <c r="X197" i="18"/>
  <c r="X196" i="18"/>
  <c r="X195" i="18"/>
  <c r="X194" i="18"/>
  <c r="X193" i="18"/>
  <c r="X192" i="18"/>
  <c r="X191" i="18"/>
  <c r="X190" i="18"/>
  <c r="X189" i="18"/>
  <c r="X188" i="18"/>
  <c r="X187" i="18"/>
  <c r="X186" i="18"/>
  <c r="X185" i="18"/>
  <c r="X184" i="18"/>
  <c r="X183" i="18"/>
  <c r="X182" i="18"/>
  <c r="AB215" i="18"/>
  <c r="AB214" i="18"/>
  <c r="AB213" i="18"/>
  <c r="AB212" i="18"/>
  <c r="AB211" i="18"/>
  <c r="AB210" i="18"/>
  <c r="AB209" i="18"/>
  <c r="AB208" i="18"/>
  <c r="AB207" i="18"/>
  <c r="AB206" i="18"/>
  <c r="AB205" i="18"/>
  <c r="AB204" i="18"/>
  <c r="AB203" i="18"/>
  <c r="AB202" i="18"/>
  <c r="AB201" i="18"/>
  <c r="AB200" i="18"/>
  <c r="AB199" i="18"/>
  <c r="AB198" i="18"/>
  <c r="AB197" i="18"/>
  <c r="AB196" i="18"/>
  <c r="AB195" i="18"/>
  <c r="AB194" i="18"/>
  <c r="AB193" i="18"/>
  <c r="AB192" i="18"/>
  <c r="AB191" i="18"/>
  <c r="AB190" i="18"/>
  <c r="AB189" i="18"/>
  <c r="AB188" i="18"/>
  <c r="AB187" i="18"/>
  <c r="AB186" i="18"/>
  <c r="AB185" i="18"/>
  <c r="AB184" i="18"/>
  <c r="AB183" i="18"/>
  <c r="AB182" i="18"/>
  <c r="AF215" i="18"/>
  <c r="AF214" i="18"/>
  <c r="AF213" i="18"/>
  <c r="AF212" i="18"/>
  <c r="AF211" i="18"/>
  <c r="AF210" i="18"/>
  <c r="AF209" i="18"/>
  <c r="AF208" i="18"/>
  <c r="AF207" i="18"/>
  <c r="AF206" i="18"/>
  <c r="AF205" i="18"/>
  <c r="AF204" i="18"/>
  <c r="AF203" i="18"/>
  <c r="AF202" i="18"/>
  <c r="AF201" i="18"/>
  <c r="AF200" i="18"/>
  <c r="AF199" i="18"/>
  <c r="AF198" i="18"/>
  <c r="AF197" i="18"/>
  <c r="AF196" i="18"/>
  <c r="AF195" i="18"/>
  <c r="AF194" i="18"/>
  <c r="AF193" i="18"/>
  <c r="AF192" i="18"/>
  <c r="AF191" i="18"/>
  <c r="AF190" i="18"/>
  <c r="AF189" i="18"/>
  <c r="AF188" i="18"/>
  <c r="AF187" i="18"/>
  <c r="AF186" i="18"/>
  <c r="AF185" i="18"/>
  <c r="AF184" i="18"/>
  <c r="AF183" i="18"/>
  <c r="AF182" i="18"/>
  <c r="AJ215" i="18"/>
  <c r="AJ214" i="18"/>
  <c r="AJ213" i="18"/>
  <c r="AJ212" i="18"/>
  <c r="AJ211" i="18"/>
  <c r="AJ210" i="18"/>
  <c r="AJ209" i="18"/>
  <c r="AJ208" i="18"/>
  <c r="AJ207" i="18"/>
  <c r="AJ206" i="18"/>
  <c r="AJ205" i="18"/>
  <c r="AJ204" i="18"/>
  <c r="AJ203" i="18"/>
  <c r="AJ202" i="18"/>
  <c r="AJ201" i="18"/>
  <c r="AJ200" i="18"/>
  <c r="AJ199" i="18"/>
  <c r="AJ198" i="18"/>
  <c r="AJ197" i="18"/>
  <c r="AJ196" i="18"/>
  <c r="AJ195" i="18"/>
  <c r="AJ194" i="18"/>
  <c r="AJ193" i="18"/>
  <c r="AJ192" i="18"/>
  <c r="AJ191" i="18"/>
  <c r="AJ190" i="18"/>
  <c r="AJ189" i="18"/>
  <c r="AJ188" i="18"/>
  <c r="AJ187" i="18"/>
  <c r="AJ186" i="18"/>
  <c r="AJ185" i="18"/>
  <c r="AJ184" i="18"/>
  <c r="AJ183" i="18"/>
  <c r="AJ182" i="18"/>
  <c r="AN215" i="18"/>
  <c r="AN214" i="18"/>
  <c r="AN213" i="18"/>
  <c r="AN212" i="18"/>
  <c r="AN211" i="18"/>
  <c r="AN210" i="18"/>
  <c r="AN209" i="18"/>
  <c r="AN208" i="18"/>
  <c r="AN207" i="18"/>
  <c r="AN206" i="18"/>
  <c r="AN205" i="18"/>
  <c r="AN204" i="18"/>
  <c r="AN203" i="18"/>
  <c r="AN202" i="18"/>
  <c r="AN201" i="18"/>
  <c r="AN200" i="18"/>
  <c r="AN199" i="18"/>
  <c r="AN198" i="18"/>
  <c r="AN197" i="18"/>
  <c r="AN196" i="18"/>
  <c r="AN195" i="18"/>
  <c r="AN194" i="18"/>
  <c r="AN193" i="18"/>
  <c r="AN192" i="18"/>
  <c r="AN191" i="18"/>
  <c r="AN190" i="18"/>
  <c r="AN189" i="18"/>
  <c r="AN188" i="18"/>
  <c r="AN187" i="18"/>
  <c r="AN186" i="18"/>
  <c r="AN185" i="18"/>
  <c r="AN184" i="18"/>
  <c r="AN183" i="18"/>
  <c r="AN182" i="18"/>
  <c r="AR215" i="18"/>
  <c r="AR214" i="18"/>
  <c r="AR213" i="18"/>
  <c r="AR212" i="18"/>
  <c r="AR211" i="18"/>
  <c r="AR210" i="18"/>
  <c r="AR209" i="18"/>
  <c r="AR208" i="18"/>
  <c r="AR207" i="18"/>
  <c r="AR206" i="18"/>
  <c r="AR205" i="18"/>
  <c r="AR204" i="18"/>
  <c r="AR203" i="18"/>
  <c r="AR202" i="18"/>
  <c r="AR201" i="18"/>
  <c r="AR200" i="18"/>
  <c r="AR199" i="18"/>
  <c r="AR198" i="18"/>
  <c r="AR197" i="18"/>
  <c r="AR196" i="18"/>
  <c r="AR195" i="18"/>
  <c r="AR194" i="18"/>
  <c r="AR193" i="18"/>
  <c r="AR192" i="18"/>
  <c r="AR191" i="18"/>
  <c r="AR190" i="18"/>
  <c r="AR189" i="18"/>
  <c r="AR188" i="18"/>
  <c r="AR187" i="18"/>
  <c r="AR186" i="18"/>
  <c r="AR185" i="18"/>
  <c r="AR184" i="18"/>
  <c r="AR183" i="18"/>
  <c r="AR182" i="18"/>
  <c r="AV215" i="18"/>
  <c r="AV214" i="18"/>
  <c r="AV213" i="18"/>
  <c r="AV212" i="18"/>
  <c r="AV211" i="18"/>
  <c r="AV210" i="18"/>
  <c r="AV209" i="18"/>
  <c r="AV208" i="18"/>
  <c r="AV207" i="18"/>
  <c r="AV206" i="18"/>
  <c r="AV205" i="18"/>
  <c r="AV204" i="18"/>
  <c r="AV203" i="18"/>
  <c r="AV202" i="18"/>
  <c r="AV201" i="18"/>
  <c r="AV200" i="18"/>
  <c r="AV199" i="18"/>
  <c r="AV198" i="18"/>
  <c r="AV197" i="18"/>
  <c r="AV196" i="18"/>
  <c r="AV195" i="18"/>
  <c r="AV194" i="18"/>
  <c r="AV193" i="18"/>
  <c r="AV192" i="18"/>
  <c r="AV191" i="18"/>
  <c r="AV190" i="18"/>
  <c r="AV189" i="18"/>
  <c r="AV188" i="18"/>
  <c r="AV187" i="18"/>
  <c r="AV186" i="18"/>
  <c r="AV185" i="18"/>
  <c r="AV184" i="18"/>
  <c r="AV183" i="18"/>
  <c r="AV182" i="18"/>
  <c r="AZ215" i="18"/>
  <c r="AZ214" i="18"/>
  <c r="AZ213" i="18"/>
  <c r="AZ212" i="18"/>
  <c r="AZ211" i="18"/>
  <c r="AZ210" i="18"/>
  <c r="AZ209" i="18"/>
  <c r="AZ208" i="18"/>
  <c r="AZ207" i="18"/>
  <c r="AZ206" i="18"/>
  <c r="AZ205" i="18"/>
  <c r="AZ204" i="18"/>
  <c r="AZ203" i="18"/>
  <c r="AZ202" i="18"/>
  <c r="AZ201" i="18"/>
  <c r="AZ200" i="18"/>
  <c r="AZ199" i="18"/>
  <c r="AZ198" i="18"/>
  <c r="AZ197" i="18"/>
  <c r="AZ196" i="18"/>
  <c r="AZ195" i="18"/>
  <c r="AZ194" i="18"/>
  <c r="AZ193" i="18"/>
  <c r="AZ192" i="18"/>
  <c r="AZ191" i="18"/>
  <c r="AZ190" i="18"/>
  <c r="AZ189" i="18"/>
  <c r="AZ188" i="18"/>
  <c r="AZ187" i="18"/>
  <c r="AZ186" i="18"/>
  <c r="AZ185" i="18"/>
  <c r="AZ184" i="18"/>
  <c r="AZ183" i="18"/>
  <c r="AZ182" i="18"/>
  <c r="O215" i="18"/>
  <c r="O214" i="18"/>
  <c r="O213" i="18"/>
  <c r="O212" i="18"/>
  <c r="O211" i="18"/>
  <c r="O210" i="18"/>
  <c r="O209" i="18"/>
  <c r="O208" i="18"/>
  <c r="O207" i="18"/>
  <c r="O206" i="18"/>
  <c r="O205" i="18"/>
  <c r="O204" i="18"/>
  <c r="O203" i="18"/>
  <c r="O202" i="18"/>
  <c r="O201" i="18"/>
  <c r="O200" i="18"/>
  <c r="O199" i="18"/>
  <c r="O198" i="18"/>
  <c r="O197" i="18"/>
  <c r="O196" i="18"/>
  <c r="O195" i="18"/>
  <c r="O194" i="18"/>
  <c r="O193" i="18"/>
  <c r="O192" i="18"/>
  <c r="O191" i="18"/>
  <c r="O190" i="18"/>
  <c r="O189" i="18"/>
  <c r="O188" i="18"/>
  <c r="O187" i="18"/>
  <c r="O186" i="18"/>
  <c r="O185" i="18"/>
  <c r="O184" i="18"/>
  <c r="O183" i="18"/>
  <c r="O182" i="18"/>
  <c r="S215" i="18"/>
  <c r="S214" i="18"/>
  <c r="S213" i="18"/>
  <c r="S212" i="18"/>
  <c r="S211" i="18"/>
  <c r="S210" i="18"/>
  <c r="S209" i="18"/>
  <c r="S208" i="18"/>
  <c r="S207" i="18"/>
  <c r="S206" i="18"/>
  <c r="S205" i="18"/>
  <c r="S204" i="18"/>
  <c r="S203" i="18"/>
  <c r="S202" i="18"/>
  <c r="S201" i="18"/>
  <c r="S200" i="18"/>
  <c r="S199" i="18"/>
  <c r="S198" i="18"/>
  <c r="S197" i="18"/>
  <c r="S196" i="18"/>
  <c r="S195" i="18"/>
  <c r="S194" i="18"/>
  <c r="S193" i="18"/>
  <c r="S192" i="18"/>
  <c r="S191" i="18"/>
  <c r="S190" i="18"/>
  <c r="S189" i="18"/>
  <c r="S188" i="18"/>
  <c r="S187" i="18"/>
  <c r="S186" i="18"/>
  <c r="S185" i="18"/>
  <c r="S184" i="18"/>
  <c r="S183" i="18"/>
  <c r="S182" i="18"/>
  <c r="W215" i="18"/>
  <c r="W214" i="18"/>
  <c r="W213" i="18"/>
  <c r="W212" i="18"/>
  <c r="W211" i="18"/>
  <c r="W210" i="18"/>
  <c r="W209" i="18"/>
  <c r="W208" i="18"/>
  <c r="W207" i="18"/>
  <c r="W206" i="18"/>
  <c r="W205" i="18"/>
  <c r="W204" i="18"/>
  <c r="W203" i="18"/>
  <c r="W202" i="18"/>
  <c r="W201" i="18"/>
  <c r="W200" i="18"/>
  <c r="W199" i="18"/>
  <c r="W198" i="18"/>
  <c r="W197" i="18"/>
  <c r="W196" i="18"/>
  <c r="W195" i="18"/>
  <c r="W194" i="18"/>
  <c r="W193" i="18"/>
  <c r="W192" i="18"/>
  <c r="W191" i="18"/>
  <c r="W190" i="18"/>
  <c r="W189" i="18"/>
  <c r="W188" i="18"/>
  <c r="W187" i="18"/>
  <c r="W186" i="18"/>
  <c r="W185" i="18"/>
  <c r="W184" i="18"/>
  <c r="W183" i="18"/>
  <c r="W182" i="18"/>
  <c r="AA215" i="18"/>
  <c r="AA214" i="18"/>
  <c r="AA213" i="18"/>
  <c r="AA212" i="18"/>
  <c r="AA211" i="18"/>
  <c r="AA210" i="18"/>
  <c r="AA209" i="18"/>
  <c r="AA208" i="18"/>
  <c r="AA207" i="18"/>
  <c r="AA206" i="18"/>
  <c r="AA205" i="18"/>
  <c r="AA204" i="18"/>
  <c r="AA203" i="18"/>
  <c r="AA202" i="18"/>
  <c r="AA201" i="18"/>
  <c r="AA200" i="18"/>
  <c r="AA199" i="18"/>
  <c r="AA198" i="18"/>
  <c r="AA197" i="18"/>
  <c r="AA196" i="18"/>
  <c r="AA195" i="18"/>
  <c r="AA194" i="18"/>
  <c r="AA193" i="18"/>
  <c r="AA192" i="18"/>
  <c r="AA191" i="18"/>
  <c r="AA190" i="18"/>
  <c r="AA189" i="18"/>
  <c r="AA188" i="18"/>
  <c r="AA187" i="18"/>
  <c r="AA186" i="18"/>
  <c r="AA185" i="18"/>
  <c r="AA184" i="18"/>
  <c r="AA183" i="18"/>
  <c r="AA182" i="18"/>
  <c r="AE215" i="18"/>
  <c r="AE214" i="18"/>
  <c r="AE213" i="18"/>
  <c r="AE212" i="18"/>
  <c r="AE211" i="18"/>
  <c r="AE210" i="18"/>
  <c r="AE209" i="18"/>
  <c r="AE208" i="18"/>
  <c r="AE207" i="18"/>
  <c r="AE206" i="18"/>
  <c r="AE205" i="18"/>
  <c r="AE204" i="18"/>
  <c r="AE203" i="18"/>
  <c r="AE202" i="18"/>
  <c r="AE201" i="18"/>
  <c r="AE200" i="18"/>
  <c r="AE199" i="18"/>
  <c r="AE198" i="18"/>
  <c r="AE197" i="18"/>
  <c r="AE196" i="18"/>
  <c r="AE195" i="18"/>
  <c r="AE194" i="18"/>
  <c r="AE193" i="18"/>
  <c r="AE192" i="18"/>
  <c r="AE191" i="18"/>
  <c r="AE190" i="18"/>
  <c r="AE189" i="18"/>
  <c r="AE188" i="18"/>
  <c r="AE187" i="18"/>
  <c r="AE186" i="18"/>
  <c r="AE185" i="18"/>
  <c r="AE184" i="18"/>
  <c r="AE183" i="18"/>
  <c r="AE182" i="18"/>
  <c r="AI215" i="18"/>
  <c r="AI214" i="18"/>
  <c r="AI213" i="18"/>
  <c r="AI212" i="18"/>
  <c r="AI211" i="18"/>
  <c r="AI210" i="18"/>
  <c r="AI209" i="18"/>
  <c r="AI208" i="18"/>
  <c r="AI207" i="18"/>
  <c r="AI206" i="18"/>
  <c r="AI205" i="18"/>
  <c r="AI204" i="18"/>
  <c r="AI203" i="18"/>
  <c r="AI202" i="18"/>
  <c r="AI201" i="18"/>
  <c r="AI200" i="18"/>
  <c r="AI199" i="18"/>
  <c r="AI198" i="18"/>
  <c r="AI197" i="18"/>
  <c r="AI196" i="18"/>
  <c r="AI195" i="18"/>
  <c r="AI194" i="18"/>
  <c r="AI193" i="18"/>
  <c r="AI192" i="18"/>
  <c r="AI191" i="18"/>
  <c r="AI190" i="18"/>
  <c r="AI189" i="18"/>
  <c r="AI188" i="18"/>
  <c r="AI187" i="18"/>
  <c r="AI186" i="18"/>
  <c r="AI185" i="18"/>
  <c r="AI184" i="18"/>
  <c r="AI183" i="18"/>
  <c r="AI182" i="18"/>
  <c r="AM215" i="18"/>
  <c r="AM214" i="18"/>
  <c r="AM213" i="18"/>
  <c r="AM212" i="18"/>
  <c r="AM211" i="18"/>
  <c r="AM210" i="18"/>
  <c r="AM209" i="18"/>
  <c r="AM208" i="18"/>
  <c r="AM207" i="18"/>
  <c r="AM206" i="18"/>
  <c r="AM205" i="18"/>
  <c r="AM204" i="18"/>
  <c r="AM203" i="18"/>
  <c r="AM202" i="18"/>
  <c r="AM201" i="18"/>
  <c r="AM200" i="18"/>
  <c r="AM199" i="18"/>
  <c r="AM198" i="18"/>
  <c r="AM197" i="18"/>
  <c r="AM196" i="18"/>
  <c r="AM195" i="18"/>
  <c r="AM194" i="18"/>
  <c r="AM193" i="18"/>
  <c r="AM192" i="18"/>
  <c r="AM191" i="18"/>
  <c r="AM190" i="18"/>
  <c r="AM189" i="18"/>
  <c r="AM188" i="18"/>
  <c r="AM187" i="18"/>
  <c r="AM186" i="18"/>
  <c r="AM185" i="18"/>
  <c r="AM184" i="18"/>
  <c r="AM183" i="18"/>
  <c r="AM182" i="18"/>
  <c r="AQ215" i="18"/>
  <c r="AQ214" i="18"/>
  <c r="AQ213" i="18"/>
  <c r="AQ212" i="18"/>
  <c r="AQ211" i="18"/>
  <c r="AQ210" i="18"/>
  <c r="AQ209" i="18"/>
  <c r="AQ208" i="18"/>
  <c r="AQ207" i="18"/>
  <c r="AQ206" i="18"/>
  <c r="AQ205" i="18"/>
  <c r="AQ204" i="18"/>
  <c r="AQ203" i="18"/>
  <c r="AQ202" i="18"/>
  <c r="AQ201" i="18"/>
  <c r="AQ200" i="18"/>
  <c r="AQ199" i="18"/>
  <c r="AQ198" i="18"/>
  <c r="AQ197" i="18"/>
  <c r="AQ196" i="18"/>
  <c r="AQ195" i="18"/>
  <c r="AQ194" i="18"/>
  <c r="AQ193" i="18"/>
  <c r="AQ192" i="18"/>
  <c r="AQ191" i="18"/>
  <c r="AQ190" i="18"/>
  <c r="AQ189" i="18"/>
  <c r="AQ188" i="18"/>
  <c r="AQ187" i="18"/>
  <c r="AQ186" i="18"/>
  <c r="AQ185" i="18"/>
  <c r="AQ184" i="18"/>
  <c r="AQ183" i="18"/>
  <c r="AQ182" i="18"/>
  <c r="AU215" i="18"/>
  <c r="AU214" i="18"/>
  <c r="AU213" i="18"/>
  <c r="AU212" i="18"/>
  <c r="AU211" i="18"/>
  <c r="AU210" i="18"/>
  <c r="AU209" i="18"/>
  <c r="AU208" i="18"/>
  <c r="AU207" i="18"/>
  <c r="AU206" i="18"/>
  <c r="AU205" i="18"/>
  <c r="AU204" i="18"/>
  <c r="AU203" i="18"/>
  <c r="AU202" i="18"/>
  <c r="AU201" i="18"/>
  <c r="AU200" i="18"/>
  <c r="AU199" i="18"/>
  <c r="AU198" i="18"/>
  <c r="AU197" i="18"/>
  <c r="AU196" i="18"/>
  <c r="AU195" i="18"/>
  <c r="AU194" i="18"/>
  <c r="AU193" i="18"/>
  <c r="AU192" i="18"/>
  <c r="AU191" i="18"/>
  <c r="AU190" i="18"/>
  <c r="AU189" i="18"/>
  <c r="AU188" i="18"/>
  <c r="AU187" i="18"/>
  <c r="AU186" i="18"/>
  <c r="AU185" i="18"/>
  <c r="AU184" i="18"/>
  <c r="AU183" i="18"/>
  <c r="AU182" i="18"/>
  <c r="AY215" i="18"/>
  <c r="AY214" i="18"/>
  <c r="AY213" i="18"/>
  <c r="AY212" i="18"/>
  <c r="AY211" i="18"/>
  <c r="AY210" i="18"/>
  <c r="AY209" i="18"/>
  <c r="AY208" i="18"/>
  <c r="AY207" i="18"/>
  <c r="AY206" i="18"/>
  <c r="AY205" i="18"/>
  <c r="AY204" i="18"/>
  <c r="AY203" i="18"/>
  <c r="AY202" i="18"/>
  <c r="AY201" i="18"/>
  <c r="AY200" i="18"/>
  <c r="AY199" i="18"/>
  <c r="AY198" i="18"/>
  <c r="AY197" i="18"/>
  <c r="AY196" i="18"/>
  <c r="AY195" i="18"/>
  <c r="AY194" i="18"/>
  <c r="AY193" i="18"/>
  <c r="AY192" i="18"/>
  <c r="AY191" i="18"/>
  <c r="AY190" i="18"/>
  <c r="AY189" i="18"/>
  <c r="AY188" i="18"/>
  <c r="AY187" i="18"/>
  <c r="AY186" i="18"/>
  <c r="AY185" i="18"/>
  <c r="AY184" i="18"/>
  <c r="AY183" i="18"/>
  <c r="AY182" i="18"/>
  <c r="P326" i="18"/>
  <c r="P325" i="18"/>
  <c r="P324" i="18"/>
  <c r="P323" i="18"/>
  <c r="P322" i="18"/>
  <c r="P321" i="18"/>
  <c r="P320" i="18"/>
  <c r="P319" i="18"/>
  <c r="P318" i="18"/>
  <c r="P317" i="18"/>
  <c r="P316" i="18"/>
  <c r="P315" i="18"/>
  <c r="P314" i="18"/>
  <c r="P313" i="18"/>
  <c r="P312" i="18"/>
  <c r="P311" i="18"/>
  <c r="P310" i="18"/>
  <c r="P309" i="18"/>
  <c r="P308" i="18"/>
  <c r="P307" i="18"/>
  <c r="P306" i="18"/>
  <c r="P305" i="18"/>
  <c r="P304" i="18"/>
  <c r="P303" i="18"/>
  <c r="P302" i="18"/>
  <c r="P301" i="18"/>
  <c r="P300" i="18"/>
  <c r="P299" i="18"/>
  <c r="P298" i="18"/>
  <c r="P297" i="18"/>
  <c r="P296" i="18"/>
  <c r="P295" i="18"/>
  <c r="P294" i="18"/>
  <c r="P293" i="18"/>
  <c r="T326" i="18"/>
  <c r="T325" i="18"/>
  <c r="T324" i="18"/>
  <c r="T323" i="18"/>
  <c r="T322" i="18"/>
  <c r="T321" i="18"/>
  <c r="T320" i="18"/>
  <c r="T319" i="18"/>
  <c r="T318" i="18"/>
  <c r="T317" i="18"/>
  <c r="T316" i="18"/>
  <c r="T315" i="18"/>
  <c r="T314" i="18"/>
  <c r="T313" i="18"/>
  <c r="T312" i="18"/>
  <c r="T311" i="18"/>
  <c r="T310" i="18"/>
  <c r="T309" i="18"/>
  <c r="T308" i="18"/>
  <c r="T307" i="18"/>
  <c r="T306" i="18"/>
  <c r="T305" i="18"/>
  <c r="T304" i="18"/>
  <c r="T303" i="18"/>
  <c r="T302" i="18"/>
  <c r="T301" i="18"/>
  <c r="T300" i="18"/>
  <c r="T299" i="18"/>
  <c r="T298" i="18"/>
  <c r="T297" i="18"/>
  <c r="T296" i="18"/>
  <c r="T295" i="18"/>
  <c r="T294" i="18"/>
  <c r="T293" i="18"/>
  <c r="X326" i="18"/>
  <c r="X325" i="18"/>
  <c r="X324" i="18"/>
  <c r="X323" i="18"/>
  <c r="X322" i="18"/>
  <c r="X321" i="18"/>
  <c r="X320" i="18"/>
  <c r="X319" i="18"/>
  <c r="X318" i="18"/>
  <c r="X317" i="18"/>
  <c r="X316" i="18"/>
  <c r="X315" i="18"/>
  <c r="X314" i="18"/>
  <c r="X313" i="18"/>
  <c r="X312" i="18"/>
  <c r="X311" i="18"/>
  <c r="X310" i="18"/>
  <c r="X309" i="18"/>
  <c r="X308" i="18"/>
  <c r="X307" i="18"/>
  <c r="X306" i="18"/>
  <c r="X305" i="18"/>
  <c r="X304" i="18"/>
  <c r="X303" i="18"/>
  <c r="X302" i="18"/>
  <c r="X301" i="18"/>
  <c r="X300" i="18"/>
  <c r="X299" i="18"/>
  <c r="X298" i="18"/>
  <c r="X297" i="18"/>
  <c r="X296" i="18"/>
  <c r="X295" i="18"/>
  <c r="X294" i="18"/>
  <c r="X293" i="18"/>
  <c r="AB326" i="18"/>
  <c r="AB325" i="18"/>
  <c r="AB324" i="18"/>
  <c r="AB323" i="18"/>
  <c r="AB322" i="18"/>
  <c r="AB321" i="18"/>
  <c r="AB320" i="18"/>
  <c r="AB319" i="18"/>
  <c r="AB318" i="18"/>
  <c r="AB317" i="18"/>
  <c r="AB316" i="18"/>
  <c r="AB315" i="18"/>
  <c r="AB314" i="18"/>
  <c r="AB313" i="18"/>
  <c r="AB312" i="18"/>
  <c r="AB311" i="18"/>
  <c r="AB310" i="18"/>
  <c r="AB309" i="18"/>
  <c r="AB308" i="18"/>
  <c r="AB307" i="18"/>
  <c r="AB306" i="18"/>
  <c r="AB305" i="18"/>
  <c r="AB304" i="18"/>
  <c r="AB303" i="18"/>
  <c r="AB302" i="18"/>
  <c r="AB301" i="18"/>
  <c r="AB300" i="18"/>
  <c r="AB299" i="18"/>
  <c r="AB298" i="18"/>
  <c r="AB297" i="18"/>
  <c r="AB296" i="18"/>
  <c r="AB295" i="18"/>
  <c r="AB294" i="18"/>
  <c r="AB293" i="18"/>
  <c r="AF326" i="18"/>
  <c r="AF325" i="18"/>
  <c r="AF324" i="18"/>
  <c r="AF323" i="18"/>
  <c r="AF322" i="18"/>
  <c r="AF321" i="18"/>
  <c r="AF320" i="18"/>
  <c r="AF319" i="18"/>
  <c r="AF318" i="18"/>
  <c r="AF317" i="18"/>
  <c r="AF316" i="18"/>
  <c r="AF315" i="18"/>
  <c r="AF314" i="18"/>
  <c r="AF313" i="18"/>
  <c r="AF312" i="18"/>
  <c r="AF311" i="18"/>
  <c r="AF310" i="18"/>
  <c r="AF309" i="18"/>
  <c r="AF308" i="18"/>
  <c r="AF307" i="18"/>
  <c r="AF306" i="18"/>
  <c r="AF305" i="18"/>
  <c r="AF304" i="18"/>
  <c r="AF303" i="18"/>
  <c r="AF302" i="18"/>
  <c r="AF301" i="18"/>
  <c r="AF300" i="18"/>
  <c r="AF299" i="18"/>
  <c r="AF298" i="18"/>
  <c r="AF297" i="18"/>
  <c r="AF296" i="18"/>
  <c r="AF295" i="18"/>
  <c r="AF294" i="18"/>
  <c r="AF293" i="18"/>
  <c r="AJ326" i="18"/>
  <c r="AJ325" i="18"/>
  <c r="AJ324" i="18"/>
  <c r="AJ323" i="18"/>
  <c r="AJ322" i="18"/>
  <c r="AJ321" i="18"/>
  <c r="AJ320" i="18"/>
  <c r="AJ319" i="18"/>
  <c r="AJ318" i="18"/>
  <c r="AJ317" i="18"/>
  <c r="AJ316" i="18"/>
  <c r="AJ315" i="18"/>
  <c r="AJ314" i="18"/>
  <c r="AJ313" i="18"/>
  <c r="AJ312" i="18"/>
  <c r="AJ311" i="18"/>
  <c r="AJ310" i="18"/>
  <c r="AJ309" i="18"/>
  <c r="AJ308" i="18"/>
  <c r="AJ307" i="18"/>
  <c r="AJ306" i="18"/>
  <c r="AJ305" i="18"/>
  <c r="AJ304" i="18"/>
  <c r="AJ303" i="18"/>
  <c r="AJ302" i="18"/>
  <c r="AJ301" i="18"/>
  <c r="AJ300" i="18"/>
  <c r="AJ299" i="18"/>
  <c r="AJ298" i="18"/>
  <c r="AJ297" i="18"/>
  <c r="AJ296" i="18"/>
  <c r="AJ295" i="18"/>
  <c r="AJ294" i="18"/>
  <c r="AJ293" i="18"/>
  <c r="AN326" i="18"/>
  <c r="AN325" i="18"/>
  <c r="AN324" i="18"/>
  <c r="AN323" i="18"/>
  <c r="AN322" i="18"/>
  <c r="AN321" i="18"/>
  <c r="AN320" i="18"/>
  <c r="AN319" i="18"/>
  <c r="AN318" i="18"/>
  <c r="AN317" i="18"/>
  <c r="AN316" i="18"/>
  <c r="AN315" i="18"/>
  <c r="AN314" i="18"/>
  <c r="AN313" i="18"/>
  <c r="AN312" i="18"/>
  <c r="AN311" i="18"/>
  <c r="AN310" i="18"/>
  <c r="AN309" i="18"/>
  <c r="AN308" i="18"/>
  <c r="AN307" i="18"/>
  <c r="AN306" i="18"/>
  <c r="AN305" i="18"/>
  <c r="AN304" i="18"/>
  <c r="AN303" i="18"/>
  <c r="AN302" i="18"/>
  <c r="AN301" i="18"/>
  <c r="AN300" i="18"/>
  <c r="AN299" i="18"/>
  <c r="AN298" i="18"/>
  <c r="AN297" i="18"/>
  <c r="AN296" i="18"/>
  <c r="AN295" i="18"/>
  <c r="AN294" i="18"/>
  <c r="AN293" i="18"/>
  <c r="AR326" i="18"/>
  <c r="AR325" i="18"/>
  <c r="AR324" i="18"/>
  <c r="AR323" i="18"/>
  <c r="AR322" i="18"/>
  <c r="AR321" i="18"/>
  <c r="AR320" i="18"/>
  <c r="AR319" i="18"/>
  <c r="AR318" i="18"/>
  <c r="AR317" i="18"/>
  <c r="AR316" i="18"/>
  <c r="AR315" i="18"/>
  <c r="AR314" i="18"/>
  <c r="AR313" i="18"/>
  <c r="AR312" i="18"/>
  <c r="AR311" i="18"/>
  <c r="AR310" i="18"/>
  <c r="AR309" i="18"/>
  <c r="AR308" i="18"/>
  <c r="AR307" i="18"/>
  <c r="AR306" i="18"/>
  <c r="AR305" i="18"/>
  <c r="AR304" i="18"/>
  <c r="AR303" i="18"/>
  <c r="AR302" i="18"/>
  <c r="AR301" i="18"/>
  <c r="AR300" i="18"/>
  <c r="AR299" i="18"/>
  <c r="AR298" i="18"/>
  <c r="AR297" i="18"/>
  <c r="AR296" i="18"/>
  <c r="AR295" i="18"/>
  <c r="AR294" i="18"/>
  <c r="AR293" i="18"/>
  <c r="AV326" i="18"/>
  <c r="AV325" i="18"/>
  <c r="AV324" i="18"/>
  <c r="AV323" i="18"/>
  <c r="AV322" i="18"/>
  <c r="AV321" i="18"/>
  <c r="AV320" i="18"/>
  <c r="AV319" i="18"/>
  <c r="AV318" i="18"/>
  <c r="AV317" i="18"/>
  <c r="AV316" i="18"/>
  <c r="AV315" i="18"/>
  <c r="AV314" i="18"/>
  <c r="AV313" i="18"/>
  <c r="AV312" i="18"/>
  <c r="AV311" i="18"/>
  <c r="AV310" i="18"/>
  <c r="AV309" i="18"/>
  <c r="AV308" i="18"/>
  <c r="AV307" i="18"/>
  <c r="AV306" i="18"/>
  <c r="AV305" i="18"/>
  <c r="AV304" i="18"/>
  <c r="AV303" i="18"/>
  <c r="AV302" i="18"/>
  <c r="AV301" i="18"/>
  <c r="AV300" i="18"/>
  <c r="AV299" i="18"/>
  <c r="AV298" i="18"/>
  <c r="AV297" i="18"/>
  <c r="AV296" i="18"/>
  <c r="AV295" i="18"/>
  <c r="AV294" i="18"/>
  <c r="AV293" i="18"/>
  <c r="AZ326" i="18"/>
  <c r="AZ325" i="18"/>
  <c r="AZ324" i="18"/>
  <c r="AZ323" i="18"/>
  <c r="AZ322" i="18"/>
  <c r="AZ321" i="18"/>
  <c r="AZ320" i="18"/>
  <c r="AZ319" i="18"/>
  <c r="AZ318" i="18"/>
  <c r="AZ317" i="18"/>
  <c r="AZ316" i="18"/>
  <c r="AZ315" i="18"/>
  <c r="AZ314" i="18"/>
  <c r="AZ313" i="18"/>
  <c r="AZ312" i="18"/>
  <c r="AZ311" i="18"/>
  <c r="AZ310" i="18"/>
  <c r="AZ309" i="18"/>
  <c r="AZ308" i="18"/>
  <c r="AZ307" i="18"/>
  <c r="AZ306" i="18"/>
  <c r="AZ305" i="18"/>
  <c r="AZ304" i="18"/>
  <c r="AZ303" i="18"/>
  <c r="AZ302" i="18"/>
  <c r="AZ301" i="18"/>
  <c r="AZ300" i="18"/>
  <c r="AZ299" i="18"/>
  <c r="AZ298" i="18"/>
  <c r="AZ297" i="18"/>
  <c r="AZ296" i="18"/>
  <c r="AZ295" i="18"/>
  <c r="AZ294" i="18"/>
  <c r="AZ293" i="18"/>
  <c r="O326" i="18"/>
  <c r="O325" i="18"/>
  <c r="O324" i="18"/>
  <c r="O323" i="18"/>
  <c r="O322" i="18"/>
  <c r="O321" i="18"/>
  <c r="O320" i="18"/>
  <c r="O319" i="18"/>
  <c r="O318" i="18"/>
  <c r="O317" i="18"/>
  <c r="O316" i="18"/>
  <c r="O315" i="18"/>
  <c r="O314" i="18"/>
  <c r="O313" i="18"/>
  <c r="O312" i="18"/>
  <c r="O311" i="18"/>
  <c r="O310" i="18"/>
  <c r="O309" i="18"/>
  <c r="O308" i="18"/>
  <c r="O307" i="18"/>
  <c r="O306" i="18"/>
  <c r="O305" i="18"/>
  <c r="O304" i="18"/>
  <c r="O303" i="18"/>
  <c r="O302" i="18"/>
  <c r="O301" i="18"/>
  <c r="O300" i="18"/>
  <c r="O299" i="18"/>
  <c r="O298" i="18"/>
  <c r="O297" i="18"/>
  <c r="O296" i="18"/>
  <c r="O295" i="18"/>
  <c r="O294" i="18"/>
  <c r="O293" i="18"/>
  <c r="S326" i="18"/>
  <c r="S325" i="18"/>
  <c r="S324" i="18"/>
  <c r="S323" i="18"/>
  <c r="S322" i="18"/>
  <c r="S321" i="18"/>
  <c r="S320" i="18"/>
  <c r="S319" i="18"/>
  <c r="S318" i="18"/>
  <c r="S317" i="18"/>
  <c r="S316" i="18"/>
  <c r="S315" i="18"/>
  <c r="S314" i="18"/>
  <c r="S313" i="18"/>
  <c r="S312" i="18"/>
  <c r="S311" i="18"/>
  <c r="S310" i="18"/>
  <c r="S309" i="18"/>
  <c r="S308" i="18"/>
  <c r="S307" i="18"/>
  <c r="S306" i="18"/>
  <c r="S305" i="18"/>
  <c r="S304" i="18"/>
  <c r="S303" i="18"/>
  <c r="S302" i="18"/>
  <c r="S301" i="18"/>
  <c r="S300" i="18"/>
  <c r="S299" i="18"/>
  <c r="S298" i="18"/>
  <c r="S297" i="18"/>
  <c r="S296" i="18"/>
  <c r="S295" i="18"/>
  <c r="S294" i="18"/>
  <c r="S293" i="18"/>
  <c r="W326" i="18"/>
  <c r="W325" i="18"/>
  <c r="W324" i="18"/>
  <c r="W323" i="18"/>
  <c r="W322" i="18"/>
  <c r="W321" i="18"/>
  <c r="W320" i="18"/>
  <c r="W319" i="18"/>
  <c r="W318" i="18"/>
  <c r="W317" i="18"/>
  <c r="W316" i="18"/>
  <c r="W315" i="18"/>
  <c r="W314" i="18"/>
  <c r="W313" i="18"/>
  <c r="W312" i="18"/>
  <c r="W311" i="18"/>
  <c r="W310" i="18"/>
  <c r="W309" i="18"/>
  <c r="W308" i="18"/>
  <c r="W307" i="18"/>
  <c r="W306" i="18"/>
  <c r="W305" i="18"/>
  <c r="W304" i="18"/>
  <c r="W303" i="18"/>
  <c r="W302" i="18"/>
  <c r="W301" i="18"/>
  <c r="W300" i="18"/>
  <c r="W299" i="18"/>
  <c r="W298" i="18"/>
  <c r="W297" i="18"/>
  <c r="W296" i="18"/>
  <c r="W295" i="18"/>
  <c r="W294" i="18"/>
  <c r="W293" i="18"/>
  <c r="AA326" i="18"/>
  <c r="AA325" i="18"/>
  <c r="AA324" i="18"/>
  <c r="AA323" i="18"/>
  <c r="AA322" i="18"/>
  <c r="AA321" i="18"/>
  <c r="AA320" i="18"/>
  <c r="AA319" i="18"/>
  <c r="AA318" i="18"/>
  <c r="AA317" i="18"/>
  <c r="AA316" i="18"/>
  <c r="AA315" i="18"/>
  <c r="AA314" i="18"/>
  <c r="AA313" i="18"/>
  <c r="AA312" i="18"/>
  <c r="AA311" i="18"/>
  <c r="AA310" i="18"/>
  <c r="AA309" i="18"/>
  <c r="AA308" i="18"/>
  <c r="AA307" i="18"/>
  <c r="AA306" i="18"/>
  <c r="AA305" i="18"/>
  <c r="AA304" i="18"/>
  <c r="AA303" i="18"/>
  <c r="AA302" i="18"/>
  <c r="AA301" i="18"/>
  <c r="AA300" i="18"/>
  <c r="AA299" i="18"/>
  <c r="AA298" i="18"/>
  <c r="AA297" i="18"/>
  <c r="AA296" i="18"/>
  <c r="AA295" i="18"/>
  <c r="AA294" i="18"/>
  <c r="AA293" i="18"/>
  <c r="AE326" i="18"/>
  <c r="AE325" i="18"/>
  <c r="AE324" i="18"/>
  <c r="AE323" i="18"/>
  <c r="AE322" i="18"/>
  <c r="AE321" i="18"/>
  <c r="AE320" i="18"/>
  <c r="AE319" i="18"/>
  <c r="AE318" i="18"/>
  <c r="AE317" i="18"/>
  <c r="AE316" i="18"/>
  <c r="AE315" i="18"/>
  <c r="AE314" i="18"/>
  <c r="AE313" i="18"/>
  <c r="AE312" i="18"/>
  <c r="AE311" i="18"/>
  <c r="AE310" i="18"/>
  <c r="AE309" i="18"/>
  <c r="AE308" i="18"/>
  <c r="AE307" i="18"/>
  <c r="AE306" i="18"/>
  <c r="AE305" i="18"/>
  <c r="AE304" i="18"/>
  <c r="AE303" i="18"/>
  <c r="AE302" i="18"/>
  <c r="AE301" i="18"/>
  <c r="AE300" i="18"/>
  <c r="AE299" i="18"/>
  <c r="AE298" i="18"/>
  <c r="AE297" i="18"/>
  <c r="AE296" i="18"/>
  <c r="AE295" i="18"/>
  <c r="AE294" i="18"/>
  <c r="AE293" i="18"/>
  <c r="AI326" i="18"/>
  <c r="AI325" i="18"/>
  <c r="AI324" i="18"/>
  <c r="AI323" i="18"/>
  <c r="AI322" i="18"/>
  <c r="AI321" i="18"/>
  <c r="AI320" i="18"/>
  <c r="AI319" i="18"/>
  <c r="AI318" i="18"/>
  <c r="AI317" i="18"/>
  <c r="AI316" i="18"/>
  <c r="AI315" i="18"/>
  <c r="AI314" i="18"/>
  <c r="AI313" i="18"/>
  <c r="AI312" i="18"/>
  <c r="AI311" i="18"/>
  <c r="AI310" i="18"/>
  <c r="AI309" i="18"/>
  <c r="AI308" i="18"/>
  <c r="AI307" i="18"/>
  <c r="AI306" i="18"/>
  <c r="AI305" i="18"/>
  <c r="AI304" i="18"/>
  <c r="AI303" i="18"/>
  <c r="AI302" i="18"/>
  <c r="AI301" i="18"/>
  <c r="AI300" i="18"/>
  <c r="AI299" i="18"/>
  <c r="AI298" i="18"/>
  <c r="AI297" i="18"/>
  <c r="AI296" i="18"/>
  <c r="AI295" i="18"/>
  <c r="AI294" i="18"/>
  <c r="AI293" i="18"/>
  <c r="AM326" i="18"/>
  <c r="AM325" i="18"/>
  <c r="AM324" i="18"/>
  <c r="AM323" i="18"/>
  <c r="AM322" i="18"/>
  <c r="AM321" i="18"/>
  <c r="AM320" i="18"/>
  <c r="AM319" i="18"/>
  <c r="AM318" i="18"/>
  <c r="AM317" i="18"/>
  <c r="AM316" i="18"/>
  <c r="AM315" i="18"/>
  <c r="AM314" i="18"/>
  <c r="AM313" i="18"/>
  <c r="AM312" i="18"/>
  <c r="AM311" i="18"/>
  <c r="AM310" i="18"/>
  <c r="AM309" i="18"/>
  <c r="AM308" i="18"/>
  <c r="AM307" i="18"/>
  <c r="AM306" i="18"/>
  <c r="AM305" i="18"/>
  <c r="AM304" i="18"/>
  <c r="AM303" i="18"/>
  <c r="AM302" i="18"/>
  <c r="AM301" i="18"/>
  <c r="AM300" i="18"/>
  <c r="AM299" i="18"/>
  <c r="AM298" i="18"/>
  <c r="AM297" i="18"/>
  <c r="AM296" i="18"/>
  <c r="AM295" i="18"/>
  <c r="AM294" i="18"/>
  <c r="AM293" i="18"/>
  <c r="AQ326" i="18"/>
  <c r="AQ325" i="18"/>
  <c r="AQ324" i="18"/>
  <c r="AQ323" i="18"/>
  <c r="AQ322" i="18"/>
  <c r="AQ321" i="18"/>
  <c r="AQ320" i="18"/>
  <c r="AQ319" i="18"/>
  <c r="AQ318" i="18"/>
  <c r="AQ317" i="18"/>
  <c r="AQ316" i="18"/>
  <c r="AQ315" i="18"/>
  <c r="AQ314" i="18"/>
  <c r="AQ313" i="18"/>
  <c r="AQ312" i="18"/>
  <c r="AQ311" i="18"/>
  <c r="AQ310" i="18"/>
  <c r="AQ309" i="18"/>
  <c r="AQ308" i="18"/>
  <c r="AQ307" i="18"/>
  <c r="AQ306" i="18"/>
  <c r="AQ305" i="18"/>
  <c r="AQ304" i="18"/>
  <c r="AQ303" i="18"/>
  <c r="AQ302" i="18"/>
  <c r="AQ301" i="18"/>
  <c r="AQ300" i="18"/>
  <c r="AQ299" i="18"/>
  <c r="AQ298" i="18"/>
  <c r="AQ297" i="18"/>
  <c r="AQ296" i="18"/>
  <c r="AQ295" i="18"/>
  <c r="AQ294" i="18"/>
  <c r="AQ293" i="18"/>
  <c r="AU326" i="18"/>
  <c r="AU325" i="18"/>
  <c r="AU324" i="18"/>
  <c r="AU323" i="18"/>
  <c r="AU322" i="18"/>
  <c r="AU321" i="18"/>
  <c r="AU320" i="18"/>
  <c r="AU319" i="18"/>
  <c r="AU318" i="18"/>
  <c r="AU317" i="18"/>
  <c r="AU316" i="18"/>
  <c r="AU315" i="18"/>
  <c r="AU314" i="18"/>
  <c r="AU313" i="18"/>
  <c r="AU312" i="18"/>
  <c r="AU311" i="18"/>
  <c r="AU310" i="18"/>
  <c r="AU309" i="18"/>
  <c r="AU308" i="18"/>
  <c r="AU307" i="18"/>
  <c r="AU306" i="18"/>
  <c r="AU305" i="18"/>
  <c r="AU304" i="18"/>
  <c r="AU303" i="18"/>
  <c r="AU302" i="18"/>
  <c r="AU301" i="18"/>
  <c r="AU300" i="18"/>
  <c r="AU299" i="18"/>
  <c r="AU298" i="18"/>
  <c r="AU297" i="18"/>
  <c r="AU296" i="18"/>
  <c r="AU295" i="18"/>
  <c r="AU294" i="18"/>
  <c r="AU293" i="18"/>
  <c r="AY326" i="18"/>
  <c r="AY325" i="18"/>
  <c r="AY324" i="18"/>
  <c r="AY323" i="18"/>
  <c r="AY322" i="18"/>
  <c r="AY321" i="18"/>
  <c r="AY320" i="18"/>
  <c r="AY319" i="18"/>
  <c r="AY318" i="18"/>
  <c r="AY317" i="18"/>
  <c r="AY316" i="18"/>
  <c r="AY315" i="18"/>
  <c r="AY314" i="18"/>
  <c r="AY313" i="18"/>
  <c r="AY312" i="18"/>
  <c r="AY311" i="18"/>
  <c r="AY310" i="18"/>
  <c r="AY309" i="18"/>
  <c r="AY308" i="18"/>
  <c r="AY307" i="18"/>
  <c r="AY306" i="18"/>
  <c r="AY305" i="18"/>
  <c r="AY304" i="18"/>
  <c r="AY303" i="18"/>
  <c r="AY302" i="18"/>
  <c r="AY301" i="18"/>
  <c r="AY300" i="18"/>
  <c r="AY299" i="18"/>
  <c r="AY298" i="18"/>
  <c r="AY297" i="18"/>
  <c r="AY296" i="18"/>
  <c r="AY295" i="18"/>
  <c r="AY294" i="18"/>
  <c r="AY293" i="18"/>
  <c r="L71" i="18"/>
  <c r="E7" i="18" s="1"/>
  <c r="C108" i="18" s="1"/>
  <c r="L75" i="18"/>
  <c r="E11" i="18" s="1"/>
  <c r="C112" i="18" s="1"/>
  <c r="L79" i="18"/>
  <c r="E15" i="18" s="1"/>
  <c r="C116" i="18" s="1"/>
  <c r="L83" i="18"/>
  <c r="E19" i="18" s="1"/>
  <c r="C120" i="18" s="1"/>
  <c r="L87" i="18"/>
  <c r="E23" i="18" s="1"/>
  <c r="C124" i="18" s="1"/>
  <c r="L91" i="18"/>
  <c r="E27" i="18" s="1"/>
  <c r="C128" i="18" s="1"/>
  <c r="L95" i="18"/>
  <c r="E31" i="18" s="1"/>
  <c r="C132" i="18" s="1"/>
  <c r="L99" i="18"/>
  <c r="E35" i="18" s="1"/>
  <c r="C136" i="18" s="1"/>
  <c r="J59" i="18"/>
  <c r="K68" i="18" s="1"/>
  <c r="L74" i="18"/>
  <c r="E10" i="18" s="1"/>
  <c r="C111" i="18" s="1"/>
  <c r="L78" i="18"/>
  <c r="E14" i="18" s="1"/>
  <c r="C115" i="18" s="1"/>
  <c r="L82" i="18"/>
  <c r="E18" i="18" s="1"/>
  <c r="C119" i="18" s="1"/>
  <c r="L86" i="18"/>
  <c r="E22" i="18" s="1"/>
  <c r="C123" i="18" s="1"/>
  <c r="L90" i="18"/>
  <c r="E26" i="18" s="1"/>
  <c r="C127" i="18" s="1"/>
  <c r="L94" i="18"/>
  <c r="E30" i="18" s="1"/>
  <c r="C131" i="18" s="1"/>
  <c r="L98" i="18"/>
  <c r="E34" i="18" s="1"/>
  <c r="C135" i="18" s="1"/>
  <c r="L103" i="18"/>
  <c r="E39" i="18" s="1"/>
  <c r="C140" i="18" s="1"/>
  <c r="L104" i="18"/>
  <c r="E40" i="18" s="1"/>
  <c r="C141" i="18" s="1"/>
  <c r="L341" i="18"/>
  <c r="L18" i="18" s="1"/>
  <c r="F156" i="18" s="1"/>
  <c r="L330" i="18"/>
  <c r="L7" i="18" s="1"/>
  <c r="F145" i="18" s="1"/>
  <c r="L332" i="18"/>
  <c r="L9" i="18" s="1"/>
  <c r="F147" i="18" s="1"/>
  <c r="L334" i="18"/>
  <c r="L11" i="18" s="1"/>
  <c r="F149" i="18" s="1"/>
  <c r="L336" i="18"/>
  <c r="L13" i="18" s="1"/>
  <c r="F151" i="18" s="1"/>
  <c r="L338" i="18"/>
  <c r="L15" i="18" s="1"/>
  <c r="F153" i="18" s="1"/>
  <c r="L340" i="18"/>
  <c r="L17" i="18" s="1"/>
  <c r="F155" i="18" s="1"/>
  <c r="L344" i="18"/>
  <c r="L21" i="18" s="1"/>
  <c r="F159" i="18" s="1"/>
  <c r="L346" i="18"/>
  <c r="L23" i="18" s="1"/>
  <c r="F161" i="18" s="1"/>
  <c r="L348" i="18"/>
  <c r="L25" i="18" s="1"/>
  <c r="F163" i="18" s="1"/>
  <c r="L350" i="18"/>
  <c r="L27" i="18" s="1"/>
  <c r="F165" i="18" s="1"/>
  <c r="L352" i="18"/>
  <c r="L29" i="18" s="1"/>
  <c r="F167" i="18" s="1"/>
  <c r="L354" i="18"/>
  <c r="L31" i="18" s="1"/>
  <c r="F169" i="18" s="1"/>
  <c r="L356" i="18"/>
  <c r="L33" i="18" s="1"/>
  <c r="F171" i="18" s="1"/>
  <c r="L358" i="18"/>
  <c r="L35" i="18" s="1"/>
  <c r="F173" i="18" s="1"/>
  <c r="L360" i="18"/>
  <c r="L37" i="18" s="1"/>
  <c r="F175" i="18" s="1"/>
  <c r="L362" i="18"/>
  <c r="L39" i="18" s="1"/>
  <c r="F177" i="18" s="1"/>
  <c r="L257" i="18"/>
  <c r="J8" i="18" s="1"/>
  <c r="D146" i="18" s="1"/>
  <c r="L259" i="18"/>
  <c r="J10" i="18" s="1"/>
  <c r="D148" i="18" s="1"/>
  <c r="L261" i="18"/>
  <c r="J12" i="18" s="1"/>
  <c r="D150" i="18" s="1"/>
  <c r="L263" i="18"/>
  <c r="J14" i="18" s="1"/>
  <c r="D152" i="18" s="1"/>
  <c r="L265" i="18"/>
  <c r="J16" i="18" s="1"/>
  <c r="D154" i="18" s="1"/>
  <c r="L267" i="18"/>
  <c r="J18" i="18" s="1"/>
  <c r="D156" i="18" s="1"/>
  <c r="L269" i="18"/>
  <c r="J20" i="18" s="1"/>
  <c r="D158" i="18" s="1"/>
  <c r="L271" i="18"/>
  <c r="J22" i="18" s="1"/>
  <c r="D160" i="18" s="1"/>
  <c r="L273" i="18"/>
  <c r="J24" i="18" s="1"/>
  <c r="D162" i="18" s="1"/>
  <c r="L275" i="18"/>
  <c r="J26" i="18" s="1"/>
  <c r="D164" i="18" s="1"/>
  <c r="L277" i="18"/>
  <c r="J28" i="18" s="1"/>
  <c r="D166" i="18" s="1"/>
  <c r="L279" i="18"/>
  <c r="J30" i="18" s="1"/>
  <c r="D168" i="18" s="1"/>
  <c r="L281" i="18"/>
  <c r="J32" i="18" s="1"/>
  <c r="D170" i="18" s="1"/>
  <c r="L283" i="18"/>
  <c r="J34" i="18" s="1"/>
  <c r="D172" i="18" s="1"/>
  <c r="L285" i="18"/>
  <c r="J36" i="18" s="1"/>
  <c r="D174" i="18" s="1"/>
  <c r="L287" i="18"/>
  <c r="J38" i="18" s="1"/>
  <c r="D176" i="18" s="1"/>
  <c r="L289" i="18"/>
  <c r="J40" i="18" s="1"/>
  <c r="D178" i="18" s="1"/>
  <c r="K50" i="18"/>
  <c r="F4" i="18" s="1"/>
  <c r="P141" i="18"/>
  <c r="P140" i="18"/>
  <c r="P139" i="18"/>
  <c r="P138" i="18"/>
  <c r="P137" i="18"/>
  <c r="P136" i="18"/>
  <c r="P135" i="18"/>
  <c r="P134" i="18"/>
  <c r="P133" i="18"/>
  <c r="P132" i="18"/>
  <c r="P131" i="18"/>
  <c r="P130" i="18"/>
  <c r="P129" i="18"/>
  <c r="P128" i="18"/>
  <c r="P127" i="18"/>
  <c r="P126" i="18"/>
  <c r="P125" i="18"/>
  <c r="P124" i="18"/>
  <c r="P123" i="18"/>
  <c r="P122" i="18"/>
  <c r="P121" i="18"/>
  <c r="P120" i="18"/>
  <c r="P119" i="18"/>
  <c r="P118" i="18"/>
  <c r="P117" i="18"/>
  <c r="P116" i="18"/>
  <c r="P115" i="18"/>
  <c r="P114" i="18"/>
  <c r="P113" i="18"/>
  <c r="P112" i="18"/>
  <c r="P111" i="18"/>
  <c r="P110" i="18"/>
  <c r="P109" i="18"/>
  <c r="P108" i="18"/>
  <c r="T141" i="18"/>
  <c r="T140" i="18"/>
  <c r="T139" i="18"/>
  <c r="T138" i="18"/>
  <c r="T137" i="18"/>
  <c r="T136" i="18"/>
  <c r="T135" i="18"/>
  <c r="T134" i="18"/>
  <c r="T133" i="18"/>
  <c r="T132" i="18"/>
  <c r="T131" i="18"/>
  <c r="T130" i="18"/>
  <c r="T129" i="18"/>
  <c r="T128" i="18"/>
  <c r="T127" i="18"/>
  <c r="T126" i="18"/>
  <c r="T125" i="18"/>
  <c r="T124" i="18"/>
  <c r="T123" i="18"/>
  <c r="T122" i="18"/>
  <c r="T121" i="18"/>
  <c r="T120" i="18"/>
  <c r="T119" i="18"/>
  <c r="T118" i="18"/>
  <c r="T117" i="18"/>
  <c r="T116" i="18"/>
  <c r="T115" i="18"/>
  <c r="T114" i="18"/>
  <c r="T113" i="18"/>
  <c r="T112" i="18"/>
  <c r="T111" i="18"/>
  <c r="T110" i="18"/>
  <c r="T109" i="18"/>
  <c r="T108" i="18"/>
  <c r="X141" i="18"/>
  <c r="X140" i="18"/>
  <c r="X139" i="18"/>
  <c r="X138" i="18"/>
  <c r="X137" i="18"/>
  <c r="X136" i="18"/>
  <c r="X135" i="18"/>
  <c r="X134" i="18"/>
  <c r="X133" i="18"/>
  <c r="X132" i="18"/>
  <c r="X131" i="18"/>
  <c r="X130" i="18"/>
  <c r="X129" i="18"/>
  <c r="X128" i="18"/>
  <c r="X127" i="18"/>
  <c r="X126" i="18"/>
  <c r="X125" i="18"/>
  <c r="X124" i="18"/>
  <c r="X123" i="18"/>
  <c r="X122" i="18"/>
  <c r="X121" i="18"/>
  <c r="X120" i="18"/>
  <c r="X119" i="18"/>
  <c r="X118" i="18"/>
  <c r="X117" i="18"/>
  <c r="X116" i="18"/>
  <c r="X115" i="18"/>
  <c r="X114" i="18"/>
  <c r="X113" i="18"/>
  <c r="X112" i="18"/>
  <c r="X111" i="18"/>
  <c r="X110" i="18"/>
  <c r="X109" i="18"/>
  <c r="X108" i="18"/>
  <c r="AB141" i="18"/>
  <c r="AB140" i="18"/>
  <c r="AB139" i="18"/>
  <c r="AB138" i="18"/>
  <c r="AB137" i="18"/>
  <c r="AB136" i="18"/>
  <c r="AB135" i="18"/>
  <c r="AB134" i="18"/>
  <c r="AB133" i="18"/>
  <c r="AB132" i="18"/>
  <c r="AB131" i="18"/>
  <c r="AB130" i="18"/>
  <c r="AB129" i="18"/>
  <c r="AB128" i="18"/>
  <c r="AB127" i="18"/>
  <c r="AB126" i="18"/>
  <c r="AB125" i="18"/>
  <c r="AB124" i="18"/>
  <c r="AB123" i="18"/>
  <c r="AB122" i="18"/>
  <c r="AB121" i="18"/>
  <c r="AB120" i="18"/>
  <c r="AB119" i="18"/>
  <c r="AB118" i="18"/>
  <c r="AB117" i="18"/>
  <c r="AB116" i="18"/>
  <c r="AB115" i="18"/>
  <c r="AB114" i="18"/>
  <c r="AB113" i="18"/>
  <c r="AB112" i="18"/>
  <c r="AB111" i="18"/>
  <c r="AB110" i="18"/>
  <c r="AB109" i="18"/>
  <c r="AB108" i="18"/>
  <c r="AF141" i="18"/>
  <c r="AF140" i="18"/>
  <c r="AF139" i="18"/>
  <c r="AF138" i="18"/>
  <c r="AF137" i="18"/>
  <c r="AF136" i="18"/>
  <c r="AF135" i="18"/>
  <c r="AF134" i="18"/>
  <c r="AF133" i="18"/>
  <c r="AF132" i="18"/>
  <c r="AF131" i="18"/>
  <c r="AF130" i="18"/>
  <c r="AF129" i="18"/>
  <c r="AF128" i="18"/>
  <c r="AF127" i="18"/>
  <c r="AF126" i="18"/>
  <c r="AF125" i="18"/>
  <c r="AF124" i="18"/>
  <c r="AF123" i="18"/>
  <c r="AF122" i="18"/>
  <c r="AF121" i="18"/>
  <c r="AF120" i="18"/>
  <c r="AF119" i="18"/>
  <c r="AF118" i="18"/>
  <c r="AF117" i="18"/>
  <c r="AF116" i="18"/>
  <c r="AF115" i="18"/>
  <c r="AF114" i="18"/>
  <c r="AF113" i="18"/>
  <c r="AF112" i="18"/>
  <c r="AF111" i="18"/>
  <c r="AF110" i="18"/>
  <c r="AF109" i="18"/>
  <c r="AF108" i="18"/>
  <c r="AJ141" i="18"/>
  <c r="AJ140" i="18"/>
  <c r="AJ139" i="18"/>
  <c r="AJ138" i="18"/>
  <c r="AJ137" i="18"/>
  <c r="AJ136" i="18"/>
  <c r="AJ135" i="18"/>
  <c r="AJ134" i="18"/>
  <c r="AJ133" i="18"/>
  <c r="AJ132" i="18"/>
  <c r="AJ131" i="18"/>
  <c r="AJ130" i="18"/>
  <c r="AJ129" i="18"/>
  <c r="AJ128" i="18"/>
  <c r="AJ127" i="18"/>
  <c r="AJ126" i="18"/>
  <c r="AJ125" i="18"/>
  <c r="AJ124" i="18"/>
  <c r="AJ123" i="18"/>
  <c r="AJ122" i="18"/>
  <c r="AJ121" i="18"/>
  <c r="AJ120" i="18"/>
  <c r="AJ119" i="18"/>
  <c r="AJ118" i="18"/>
  <c r="AJ117" i="18"/>
  <c r="AJ116" i="18"/>
  <c r="AJ115" i="18"/>
  <c r="AJ114" i="18"/>
  <c r="AJ113" i="18"/>
  <c r="AJ112" i="18"/>
  <c r="AJ111" i="18"/>
  <c r="AJ110" i="18"/>
  <c r="AJ109" i="18"/>
  <c r="AJ108" i="18"/>
  <c r="AN141" i="18"/>
  <c r="AN140" i="18"/>
  <c r="AN139" i="18"/>
  <c r="AN138" i="18"/>
  <c r="AN137" i="18"/>
  <c r="AN136" i="18"/>
  <c r="AN135" i="18"/>
  <c r="AN134" i="18"/>
  <c r="AN133" i="18"/>
  <c r="AN132" i="18"/>
  <c r="AN131" i="18"/>
  <c r="AN130" i="18"/>
  <c r="AN129" i="18"/>
  <c r="AN128" i="18"/>
  <c r="AN127" i="18"/>
  <c r="AN126" i="18"/>
  <c r="AN125" i="18"/>
  <c r="AN124" i="18"/>
  <c r="AN123" i="18"/>
  <c r="AN122" i="18"/>
  <c r="AN121" i="18"/>
  <c r="AN120" i="18"/>
  <c r="AN119" i="18"/>
  <c r="AN118" i="18"/>
  <c r="AN117" i="18"/>
  <c r="AN116" i="18"/>
  <c r="AN115" i="18"/>
  <c r="AN114" i="18"/>
  <c r="AN113" i="18"/>
  <c r="AN112" i="18"/>
  <c r="AN111" i="18"/>
  <c r="AN110" i="18"/>
  <c r="AN109" i="18"/>
  <c r="AN108" i="18"/>
  <c r="AR141" i="18"/>
  <c r="AR140" i="18"/>
  <c r="AR139" i="18"/>
  <c r="AR138" i="18"/>
  <c r="AR137" i="18"/>
  <c r="AR136" i="18"/>
  <c r="AR135" i="18"/>
  <c r="AR134" i="18"/>
  <c r="AR133" i="18"/>
  <c r="AR132" i="18"/>
  <c r="AR131" i="18"/>
  <c r="AR130" i="18"/>
  <c r="AR129" i="18"/>
  <c r="AR128" i="18"/>
  <c r="AR127" i="18"/>
  <c r="AR126" i="18"/>
  <c r="AR125" i="18"/>
  <c r="AR124" i="18"/>
  <c r="AR123" i="18"/>
  <c r="AR122" i="18"/>
  <c r="AR121" i="18"/>
  <c r="AR120" i="18"/>
  <c r="AR119" i="18"/>
  <c r="AR118" i="18"/>
  <c r="AR117" i="18"/>
  <c r="AR116" i="18"/>
  <c r="AR115" i="18"/>
  <c r="AR114" i="18"/>
  <c r="AR113" i="18"/>
  <c r="AR112" i="18"/>
  <c r="AR111" i="18"/>
  <c r="AR110" i="18"/>
  <c r="AR109" i="18"/>
  <c r="AR108" i="18"/>
  <c r="AV141" i="18"/>
  <c r="AV140" i="18"/>
  <c r="AV139" i="18"/>
  <c r="AV138" i="18"/>
  <c r="AV137" i="18"/>
  <c r="AV136" i="18"/>
  <c r="AV135" i="18"/>
  <c r="AV134" i="18"/>
  <c r="AV133" i="18"/>
  <c r="AV132" i="18"/>
  <c r="AV131" i="18"/>
  <c r="AV130" i="18"/>
  <c r="AV129" i="18"/>
  <c r="AV128" i="18"/>
  <c r="AV127" i="18"/>
  <c r="AV126" i="18"/>
  <c r="AV125" i="18"/>
  <c r="AV124" i="18"/>
  <c r="AV123" i="18"/>
  <c r="AV122" i="18"/>
  <c r="AV121" i="18"/>
  <c r="AV120" i="18"/>
  <c r="AV119" i="18"/>
  <c r="AV118" i="18"/>
  <c r="AV117" i="18"/>
  <c r="AV116" i="18"/>
  <c r="AV115" i="18"/>
  <c r="AV114" i="18"/>
  <c r="AV113" i="18"/>
  <c r="AV112" i="18"/>
  <c r="AV111" i="18"/>
  <c r="AV110" i="18"/>
  <c r="AV109" i="18"/>
  <c r="AV108" i="18"/>
  <c r="AZ141" i="18"/>
  <c r="AZ140" i="18"/>
  <c r="AZ139" i="18"/>
  <c r="AZ138" i="18"/>
  <c r="AZ137" i="18"/>
  <c r="AZ136" i="18"/>
  <c r="AZ135" i="18"/>
  <c r="AZ134" i="18"/>
  <c r="AZ133" i="18"/>
  <c r="AZ132" i="18"/>
  <c r="AZ131" i="18"/>
  <c r="AZ130" i="18"/>
  <c r="AZ129" i="18"/>
  <c r="AZ128" i="18"/>
  <c r="AZ127" i="18"/>
  <c r="AZ126" i="18"/>
  <c r="AZ125" i="18"/>
  <c r="AZ124" i="18"/>
  <c r="AZ123" i="18"/>
  <c r="AZ122" i="18"/>
  <c r="AZ121" i="18"/>
  <c r="AZ120" i="18"/>
  <c r="AZ119" i="18"/>
  <c r="AZ118" i="18"/>
  <c r="AZ117" i="18"/>
  <c r="AZ116" i="18"/>
  <c r="AZ115" i="18"/>
  <c r="AZ114" i="18"/>
  <c r="AZ113" i="18"/>
  <c r="AZ112" i="18"/>
  <c r="AZ111" i="18"/>
  <c r="AZ110" i="18"/>
  <c r="AZ109" i="18"/>
  <c r="AZ108" i="18"/>
  <c r="O141" i="18"/>
  <c r="O140" i="18"/>
  <c r="O139" i="18"/>
  <c r="O138" i="18"/>
  <c r="O137" i="18"/>
  <c r="O136" i="18"/>
  <c r="O135" i="18"/>
  <c r="O134" i="18"/>
  <c r="O133" i="18"/>
  <c r="O132" i="18"/>
  <c r="O131" i="18"/>
  <c r="O130" i="18"/>
  <c r="O129" i="18"/>
  <c r="O128" i="18"/>
  <c r="O127" i="18"/>
  <c r="O126" i="18"/>
  <c r="O125" i="18"/>
  <c r="O124" i="18"/>
  <c r="O123" i="18"/>
  <c r="O122" i="18"/>
  <c r="O121" i="18"/>
  <c r="O120" i="18"/>
  <c r="O119" i="18"/>
  <c r="O118" i="18"/>
  <c r="O117" i="18"/>
  <c r="O116" i="18"/>
  <c r="O115" i="18"/>
  <c r="O114" i="18"/>
  <c r="O113" i="18"/>
  <c r="O112" i="18"/>
  <c r="O111" i="18"/>
  <c r="O110" i="18"/>
  <c r="O109" i="18"/>
  <c r="O108" i="18"/>
  <c r="S141" i="18"/>
  <c r="S140" i="18"/>
  <c r="S139" i="18"/>
  <c r="S138" i="18"/>
  <c r="S137" i="18"/>
  <c r="S136" i="18"/>
  <c r="S135" i="18"/>
  <c r="S134" i="18"/>
  <c r="S133" i="18"/>
  <c r="S132" i="18"/>
  <c r="S131" i="18"/>
  <c r="S130" i="18"/>
  <c r="S129" i="18"/>
  <c r="S128" i="18"/>
  <c r="S127" i="18"/>
  <c r="S126" i="18"/>
  <c r="S125" i="18"/>
  <c r="S124" i="18"/>
  <c r="S123" i="18"/>
  <c r="S122" i="18"/>
  <c r="S121" i="18"/>
  <c r="S120" i="18"/>
  <c r="S119" i="18"/>
  <c r="S118" i="18"/>
  <c r="S117" i="18"/>
  <c r="S116" i="18"/>
  <c r="S115" i="18"/>
  <c r="S114" i="18"/>
  <c r="S113" i="18"/>
  <c r="S112" i="18"/>
  <c r="S111" i="18"/>
  <c r="S110" i="18"/>
  <c r="S109" i="18"/>
  <c r="S108" i="18"/>
  <c r="W141" i="18"/>
  <c r="W140" i="18"/>
  <c r="W139" i="18"/>
  <c r="W138" i="18"/>
  <c r="W137" i="18"/>
  <c r="W136" i="18"/>
  <c r="W135" i="18"/>
  <c r="W134" i="18"/>
  <c r="W133" i="18"/>
  <c r="W132" i="18"/>
  <c r="W131" i="18"/>
  <c r="W130" i="18"/>
  <c r="W129" i="18"/>
  <c r="W128" i="18"/>
  <c r="W127" i="18"/>
  <c r="W126" i="18"/>
  <c r="W125" i="18"/>
  <c r="W124" i="18"/>
  <c r="W123" i="18"/>
  <c r="W122" i="18"/>
  <c r="W121" i="18"/>
  <c r="W120" i="18"/>
  <c r="W119" i="18"/>
  <c r="W118" i="18"/>
  <c r="W117" i="18"/>
  <c r="W116" i="18"/>
  <c r="W115" i="18"/>
  <c r="W114" i="18"/>
  <c r="W113" i="18"/>
  <c r="W112" i="18"/>
  <c r="W111" i="18"/>
  <c r="W110" i="18"/>
  <c r="W109" i="18"/>
  <c r="W108" i="18"/>
  <c r="AA141" i="18"/>
  <c r="AA140" i="18"/>
  <c r="AA139" i="18"/>
  <c r="AA138" i="18"/>
  <c r="AA137" i="18"/>
  <c r="AA136" i="18"/>
  <c r="AA135" i="18"/>
  <c r="AA134" i="18"/>
  <c r="AA133" i="18"/>
  <c r="AA132" i="18"/>
  <c r="AA131" i="18"/>
  <c r="AA130" i="18"/>
  <c r="AA129" i="18"/>
  <c r="AA128" i="18"/>
  <c r="AA127" i="18"/>
  <c r="AA126" i="18"/>
  <c r="AA125" i="18"/>
  <c r="AA124" i="18"/>
  <c r="AA123" i="18"/>
  <c r="AA122" i="18"/>
  <c r="AA121" i="18"/>
  <c r="AA120" i="18"/>
  <c r="AA119" i="18"/>
  <c r="AA118" i="18"/>
  <c r="AA117" i="18"/>
  <c r="AA116" i="18"/>
  <c r="AA115" i="18"/>
  <c r="AA114" i="18"/>
  <c r="AA113" i="18"/>
  <c r="AA112" i="18"/>
  <c r="AA111" i="18"/>
  <c r="AA110" i="18"/>
  <c r="AA109" i="18"/>
  <c r="AA108" i="18"/>
  <c r="AE141" i="18"/>
  <c r="AE140" i="18"/>
  <c r="AE139" i="18"/>
  <c r="AE138" i="18"/>
  <c r="AE137" i="18"/>
  <c r="AE136" i="18"/>
  <c r="AE135" i="18"/>
  <c r="AE134" i="18"/>
  <c r="AE133" i="18"/>
  <c r="AE132" i="18"/>
  <c r="AE131" i="18"/>
  <c r="AE130" i="18"/>
  <c r="AE129" i="18"/>
  <c r="AE128" i="18"/>
  <c r="AE127" i="18"/>
  <c r="AE126" i="18"/>
  <c r="AE125" i="18"/>
  <c r="AE124" i="18"/>
  <c r="AE123" i="18"/>
  <c r="AE122" i="18"/>
  <c r="AE121" i="18"/>
  <c r="AE120" i="18"/>
  <c r="AE119" i="18"/>
  <c r="AE118" i="18"/>
  <c r="AE117" i="18"/>
  <c r="AE116" i="18"/>
  <c r="AE115" i="18"/>
  <c r="AE114" i="18"/>
  <c r="AE113" i="18"/>
  <c r="AE112" i="18"/>
  <c r="AE111" i="18"/>
  <c r="AE110" i="18"/>
  <c r="AE109" i="18"/>
  <c r="AE108" i="18"/>
  <c r="AI141" i="18"/>
  <c r="AI140" i="18"/>
  <c r="AI139" i="18"/>
  <c r="AI138" i="18"/>
  <c r="AI137" i="18"/>
  <c r="AI136" i="18"/>
  <c r="AI135" i="18"/>
  <c r="AI134" i="18"/>
  <c r="AI133" i="18"/>
  <c r="AI132" i="18"/>
  <c r="AI131" i="18"/>
  <c r="AI130" i="18"/>
  <c r="AI129" i="18"/>
  <c r="AI128" i="18"/>
  <c r="AI127" i="18"/>
  <c r="AI126" i="18"/>
  <c r="AI125" i="18"/>
  <c r="AI124" i="18"/>
  <c r="AI123" i="18"/>
  <c r="AI122" i="18"/>
  <c r="AI121" i="18"/>
  <c r="AI120" i="18"/>
  <c r="AI119" i="18"/>
  <c r="AI118" i="18"/>
  <c r="AI117" i="18"/>
  <c r="AI116" i="18"/>
  <c r="AI115" i="18"/>
  <c r="AI114" i="18"/>
  <c r="AI113" i="18"/>
  <c r="AI112" i="18"/>
  <c r="AI111" i="18"/>
  <c r="AI110" i="18"/>
  <c r="AI109" i="18"/>
  <c r="AI108" i="18"/>
  <c r="AM141" i="18"/>
  <c r="AM140" i="18"/>
  <c r="AM139" i="18"/>
  <c r="AM138" i="18"/>
  <c r="AM137" i="18"/>
  <c r="AM136" i="18"/>
  <c r="AM135" i="18"/>
  <c r="AM134" i="18"/>
  <c r="AM133" i="18"/>
  <c r="AM132" i="18"/>
  <c r="AM131" i="18"/>
  <c r="AM130" i="18"/>
  <c r="AM129" i="18"/>
  <c r="AM128" i="18"/>
  <c r="AM127" i="18"/>
  <c r="AM126" i="18"/>
  <c r="AM125" i="18"/>
  <c r="AM124" i="18"/>
  <c r="AM123" i="18"/>
  <c r="AM122" i="18"/>
  <c r="AM121" i="18"/>
  <c r="AM120" i="18"/>
  <c r="AM119" i="18"/>
  <c r="AM118" i="18"/>
  <c r="AM117" i="18"/>
  <c r="AM116" i="18"/>
  <c r="AM115" i="18"/>
  <c r="AM114" i="18"/>
  <c r="AM113" i="18"/>
  <c r="AM112" i="18"/>
  <c r="AM111" i="18"/>
  <c r="AM110" i="18"/>
  <c r="AM109" i="18"/>
  <c r="AM108" i="18"/>
  <c r="AQ141" i="18"/>
  <c r="AQ140" i="18"/>
  <c r="AQ139" i="18"/>
  <c r="AQ138" i="18"/>
  <c r="AQ137" i="18"/>
  <c r="AQ136" i="18"/>
  <c r="AQ135" i="18"/>
  <c r="AQ134" i="18"/>
  <c r="AQ133" i="18"/>
  <c r="AQ132" i="18"/>
  <c r="AQ131" i="18"/>
  <c r="AQ130" i="18"/>
  <c r="AQ129" i="18"/>
  <c r="AQ128" i="18"/>
  <c r="AQ127" i="18"/>
  <c r="AQ126" i="18"/>
  <c r="AQ125" i="18"/>
  <c r="AQ124" i="18"/>
  <c r="AQ123" i="18"/>
  <c r="AQ122" i="18"/>
  <c r="AQ121" i="18"/>
  <c r="AQ120" i="18"/>
  <c r="AQ119" i="18"/>
  <c r="AQ118" i="18"/>
  <c r="AQ117" i="18"/>
  <c r="AQ116" i="18"/>
  <c r="AQ115" i="18"/>
  <c r="AQ114" i="18"/>
  <c r="AQ113" i="18"/>
  <c r="AQ112" i="18"/>
  <c r="AQ111" i="18"/>
  <c r="AQ110" i="18"/>
  <c r="AQ109" i="18"/>
  <c r="AQ108" i="18"/>
  <c r="AU141" i="18"/>
  <c r="AU140" i="18"/>
  <c r="AU139" i="18"/>
  <c r="AU138" i="18"/>
  <c r="AU137" i="18"/>
  <c r="AU136" i="18"/>
  <c r="AU135" i="18"/>
  <c r="AU134" i="18"/>
  <c r="AU133" i="18"/>
  <c r="AU132" i="18"/>
  <c r="AU131" i="18"/>
  <c r="AU130" i="18"/>
  <c r="AU129" i="18"/>
  <c r="AU128" i="18"/>
  <c r="AU127" i="18"/>
  <c r="AU126" i="18"/>
  <c r="AU125" i="18"/>
  <c r="AU124" i="18"/>
  <c r="AU123" i="18"/>
  <c r="AU122" i="18"/>
  <c r="AU121" i="18"/>
  <c r="AU120" i="18"/>
  <c r="AU119" i="18"/>
  <c r="AU118" i="18"/>
  <c r="AU117" i="18"/>
  <c r="AU116" i="18"/>
  <c r="AU115" i="18"/>
  <c r="AU114" i="18"/>
  <c r="AU113" i="18"/>
  <c r="AU112" i="18"/>
  <c r="AU111" i="18"/>
  <c r="AU110" i="18"/>
  <c r="AU109" i="18"/>
  <c r="AU108" i="18"/>
  <c r="AY141" i="18"/>
  <c r="AY140" i="18"/>
  <c r="AY139" i="18"/>
  <c r="AY138" i="18"/>
  <c r="AY137" i="18"/>
  <c r="AY136" i="18"/>
  <c r="AY135" i="18"/>
  <c r="AY134" i="18"/>
  <c r="AY133" i="18"/>
  <c r="AY132" i="18"/>
  <c r="AY131" i="18"/>
  <c r="AY130" i="18"/>
  <c r="AY129" i="18"/>
  <c r="AY128" i="18"/>
  <c r="AY127" i="18"/>
  <c r="AY126" i="18"/>
  <c r="AY125" i="18"/>
  <c r="AY124" i="18"/>
  <c r="AY123" i="18"/>
  <c r="AY122" i="18"/>
  <c r="AY121" i="18"/>
  <c r="AY120" i="18"/>
  <c r="AY119" i="18"/>
  <c r="AY118" i="18"/>
  <c r="AY117" i="18"/>
  <c r="AY116" i="18"/>
  <c r="AY115" i="18"/>
  <c r="AY114" i="18"/>
  <c r="AY113" i="18"/>
  <c r="AY112" i="18"/>
  <c r="AY111" i="18"/>
  <c r="AY110" i="18"/>
  <c r="AY109" i="18"/>
  <c r="AY108" i="18"/>
  <c r="P252" i="18"/>
  <c r="P251" i="18"/>
  <c r="P250" i="18"/>
  <c r="P249" i="18"/>
  <c r="P248" i="18"/>
  <c r="P247" i="18"/>
  <c r="P246" i="18"/>
  <c r="P245" i="18"/>
  <c r="P244" i="18"/>
  <c r="P243" i="18"/>
  <c r="P242" i="18"/>
  <c r="P241" i="18"/>
  <c r="P240" i="18"/>
  <c r="P239" i="18"/>
  <c r="P238" i="18"/>
  <c r="P237" i="18"/>
  <c r="P236" i="18"/>
  <c r="P235" i="18"/>
  <c r="P234" i="18"/>
  <c r="P233" i="18"/>
  <c r="P232" i="18"/>
  <c r="P231" i="18"/>
  <c r="P230" i="18"/>
  <c r="P229" i="18"/>
  <c r="P228" i="18"/>
  <c r="P227" i="18"/>
  <c r="P226" i="18"/>
  <c r="P225" i="18"/>
  <c r="P224" i="18"/>
  <c r="P223" i="18"/>
  <c r="P222" i="18"/>
  <c r="P221" i="18"/>
  <c r="P220" i="18"/>
  <c r="P219" i="18"/>
  <c r="T252" i="18"/>
  <c r="T251" i="18"/>
  <c r="T250" i="18"/>
  <c r="T249" i="18"/>
  <c r="T248" i="18"/>
  <c r="T247" i="18"/>
  <c r="T246" i="18"/>
  <c r="T245" i="18"/>
  <c r="T244" i="18"/>
  <c r="T243" i="18"/>
  <c r="T242" i="18"/>
  <c r="T241" i="18"/>
  <c r="T240" i="18"/>
  <c r="T239" i="18"/>
  <c r="T238" i="18"/>
  <c r="T237" i="18"/>
  <c r="T236" i="18"/>
  <c r="T235" i="18"/>
  <c r="T234" i="18"/>
  <c r="T233" i="18"/>
  <c r="T232" i="18"/>
  <c r="T231" i="18"/>
  <c r="T230" i="18"/>
  <c r="T229" i="18"/>
  <c r="T228" i="18"/>
  <c r="T227" i="18"/>
  <c r="T226" i="18"/>
  <c r="T225" i="18"/>
  <c r="T224" i="18"/>
  <c r="T223" i="18"/>
  <c r="T222" i="18"/>
  <c r="T221" i="18"/>
  <c r="T220" i="18"/>
  <c r="T219" i="18"/>
  <c r="X252" i="18"/>
  <c r="X251" i="18"/>
  <c r="X250" i="18"/>
  <c r="X249" i="18"/>
  <c r="X248" i="18"/>
  <c r="X247" i="18"/>
  <c r="X246" i="18"/>
  <c r="X245" i="18"/>
  <c r="X244" i="18"/>
  <c r="X243" i="18"/>
  <c r="X242" i="18"/>
  <c r="X241" i="18"/>
  <c r="X240" i="18"/>
  <c r="X239" i="18"/>
  <c r="X238" i="18"/>
  <c r="X237" i="18"/>
  <c r="X236" i="18"/>
  <c r="X235" i="18"/>
  <c r="X234" i="18"/>
  <c r="X233" i="18"/>
  <c r="X232" i="18"/>
  <c r="X231" i="18"/>
  <c r="X230" i="18"/>
  <c r="X229" i="18"/>
  <c r="X228" i="18"/>
  <c r="X227" i="18"/>
  <c r="X226" i="18"/>
  <c r="X225" i="18"/>
  <c r="X224" i="18"/>
  <c r="X223" i="18"/>
  <c r="X222" i="18"/>
  <c r="X221" i="18"/>
  <c r="X220" i="18"/>
  <c r="X219" i="18"/>
  <c r="AB252" i="18"/>
  <c r="AB251" i="18"/>
  <c r="AB250" i="18"/>
  <c r="AB249" i="18"/>
  <c r="AB248" i="18"/>
  <c r="AB247" i="18"/>
  <c r="AB246" i="18"/>
  <c r="AB245" i="18"/>
  <c r="AB244" i="18"/>
  <c r="AB243" i="18"/>
  <c r="AB242" i="18"/>
  <c r="AB241" i="18"/>
  <c r="AB240" i="18"/>
  <c r="AB239" i="18"/>
  <c r="AB238" i="18"/>
  <c r="AB237" i="18"/>
  <c r="AB236" i="18"/>
  <c r="AB235" i="18"/>
  <c r="AB234" i="18"/>
  <c r="AB233" i="18"/>
  <c r="AB232" i="18"/>
  <c r="AB231" i="18"/>
  <c r="AB230" i="18"/>
  <c r="AB229" i="18"/>
  <c r="AB228" i="18"/>
  <c r="AB227" i="18"/>
  <c r="AB226" i="18"/>
  <c r="AB225" i="18"/>
  <c r="AB224" i="18"/>
  <c r="AB223" i="18"/>
  <c r="AB222" i="18"/>
  <c r="AB221" i="18"/>
  <c r="AB220" i="18"/>
  <c r="AB219" i="18"/>
  <c r="AF252" i="18"/>
  <c r="AF251" i="18"/>
  <c r="AF250" i="18"/>
  <c r="AF249" i="18"/>
  <c r="AF248" i="18"/>
  <c r="AF247" i="18"/>
  <c r="AF246" i="18"/>
  <c r="AF245" i="18"/>
  <c r="AF244" i="18"/>
  <c r="AF243" i="18"/>
  <c r="AF242" i="18"/>
  <c r="AF241" i="18"/>
  <c r="AF240" i="18"/>
  <c r="AF239" i="18"/>
  <c r="AF238" i="18"/>
  <c r="AF237" i="18"/>
  <c r="AF236" i="18"/>
  <c r="AF235" i="18"/>
  <c r="AF234" i="18"/>
  <c r="AF233" i="18"/>
  <c r="AF232" i="18"/>
  <c r="AF231" i="18"/>
  <c r="AF230" i="18"/>
  <c r="AF229" i="18"/>
  <c r="AF228" i="18"/>
  <c r="AF227" i="18"/>
  <c r="AF226" i="18"/>
  <c r="AF225" i="18"/>
  <c r="AF224" i="18"/>
  <c r="AF223" i="18"/>
  <c r="AF222" i="18"/>
  <c r="AF221" i="18"/>
  <c r="AF220" i="18"/>
  <c r="AF219" i="18"/>
  <c r="AJ252" i="18"/>
  <c r="AJ251" i="18"/>
  <c r="AJ250" i="18"/>
  <c r="AJ249" i="18"/>
  <c r="AJ248" i="18"/>
  <c r="AJ247" i="18"/>
  <c r="AJ246" i="18"/>
  <c r="AJ245" i="18"/>
  <c r="AJ244" i="18"/>
  <c r="AJ243" i="18"/>
  <c r="AJ242" i="18"/>
  <c r="AJ241" i="18"/>
  <c r="AJ240" i="18"/>
  <c r="AJ239" i="18"/>
  <c r="AJ238" i="18"/>
  <c r="AJ237" i="18"/>
  <c r="AJ236" i="18"/>
  <c r="AJ235" i="18"/>
  <c r="AJ234" i="18"/>
  <c r="AJ233" i="18"/>
  <c r="AJ232" i="18"/>
  <c r="AJ231" i="18"/>
  <c r="AJ230" i="18"/>
  <c r="AJ229" i="18"/>
  <c r="AJ228" i="18"/>
  <c r="AJ227" i="18"/>
  <c r="AJ226" i="18"/>
  <c r="AJ225" i="18"/>
  <c r="AJ224" i="18"/>
  <c r="AJ223" i="18"/>
  <c r="AJ222" i="18"/>
  <c r="AJ221" i="18"/>
  <c r="AJ220" i="18"/>
  <c r="AJ219" i="18"/>
  <c r="AN252" i="18"/>
  <c r="AN251" i="18"/>
  <c r="AN250" i="18"/>
  <c r="AN249" i="18"/>
  <c r="AN248" i="18"/>
  <c r="AN247" i="18"/>
  <c r="AN246" i="18"/>
  <c r="AN245" i="18"/>
  <c r="AN244" i="18"/>
  <c r="AN243" i="18"/>
  <c r="AN242" i="18"/>
  <c r="AN241" i="18"/>
  <c r="AN240" i="18"/>
  <c r="AN239" i="18"/>
  <c r="AN238" i="18"/>
  <c r="AN237" i="18"/>
  <c r="AN236" i="18"/>
  <c r="AN235" i="18"/>
  <c r="AN234" i="18"/>
  <c r="AN233" i="18"/>
  <c r="AN232" i="18"/>
  <c r="AN231" i="18"/>
  <c r="AN230" i="18"/>
  <c r="AN229" i="18"/>
  <c r="AN228" i="18"/>
  <c r="AN227" i="18"/>
  <c r="AN226" i="18"/>
  <c r="AN225" i="18"/>
  <c r="AN224" i="18"/>
  <c r="AN223" i="18"/>
  <c r="AN222" i="18"/>
  <c r="AN221" i="18"/>
  <c r="AN220" i="18"/>
  <c r="AN219" i="18"/>
  <c r="AR252" i="18"/>
  <c r="AR251" i="18"/>
  <c r="AR250" i="18"/>
  <c r="AR249" i="18"/>
  <c r="AR248" i="18"/>
  <c r="AR247" i="18"/>
  <c r="AR246" i="18"/>
  <c r="AR245" i="18"/>
  <c r="AR244" i="18"/>
  <c r="AR243" i="18"/>
  <c r="AR242" i="18"/>
  <c r="AR241" i="18"/>
  <c r="AR240" i="18"/>
  <c r="AR239" i="18"/>
  <c r="AR238" i="18"/>
  <c r="AR237" i="18"/>
  <c r="AR236" i="18"/>
  <c r="AR235" i="18"/>
  <c r="AR234" i="18"/>
  <c r="AR233" i="18"/>
  <c r="AR232" i="18"/>
  <c r="AR231" i="18"/>
  <c r="AR230" i="18"/>
  <c r="AR229" i="18"/>
  <c r="AR228" i="18"/>
  <c r="AR227" i="18"/>
  <c r="AR226" i="18"/>
  <c r="AR225" i="18"/>
  <c r="AR224" i="18"/>
  <c r="AR223" i="18"/>
  <c r="AR222" i="18"/>
  <c r="AR221" i="18"/>
  <c r="AR220" i="18"/>
  <c r="AR219" i="18"/>
  <c r="AV252" i="18"/>
  <c r="AV251" i="18"/>
  <c r="AV250" i="18"/>
  <c r="AV249" i="18"/>
  <c r="AV248" i="18"/>
  <c r="AV247" i="18"/>
  <c r="AV246" i="18"/>
  <c r="AV245" i="18"/>
  <c r="AV244" i="18"/>
  <c r="AV243" i="18"/>
  <c r="AV242" i="18"/>
  <c r="AV241" i="18"/>
  <c r="AV240" i="18"/>
  <c r="AV239" i="18"/>
  <c r="AV238" i="18"/>
  <c r="AV237" i="18"/>
  <c r="AV236" i="18"/>
  <c r="AV235" i="18"/>
  <c r="AV234" i="18"/>
  <c r="AV233" i="18"/>
  <c r="AV232" i="18"/>
  <c r="AV231" i="18"/>
  <c r="AV230" i="18"/>
  <c r="AV229" i="18"/>
  <c r="AV228" i="18"/>
  <c r="AV227" i="18"/>
  <c r="AV226" i="18"/>
  <c r="AV225" i="18"/>
  <c r="AV224" i="18"/>
  <c r="AV223" i="18"/>
  <c r="AV222" i="18"/>
  <c r="AV221" i="18"/>
  <c r="AV220" i="18"/>
  <c r="AV219" i="18"/>
  <c r="AZ252" i="18"/>
  <c r="AZ251" i="18"/>
  <c r="AZ250" i="18"/>
  <c r="AZ249" i="18"/>
  <c r="AZ248" i="18"/>
  <c r="AZ247" i="18"/>
  <c r="AZ246" i="18"/>
  <c r="AZ245" i="18"/>
  <c r="AZ244" i="18"/>
  <c r="AZ243" i="18"/>
  <c r="AZ242" i="18"/>
  <c r="AZ241" i="18"/>
  <c r="AZ240" i="18"/>
  <c r="AZ239" i="18"/>
  <c r="AZ238" i="18"/>
  <c r="AZ237" i="18"/>
  <c r="AZ236" i="18"/>
  <c r="AZ235" i="18"/>
  <c r="AZ234" i="18"/>
  <c r="AZ233" i="18"/>
  <c r="AZ232" i="18"/>
  <c r="AZ231" i="18"/>
  <c r="AZ230" i="18"/>
  <c r="AZ229" i="18"/>
  <c r="AZ228" i="18"/>
  <c r="AZ227" i="18"/>
  <c r="AZ226" i="18"/>
  <c r="AZ225" i="18"/>
  <c r="AZ224" i="18"/>
  <c r="AZ223" i="18"/>
  <c r="AZ222" i="18"/>
  <c r="AZ221" i="18"/>
  <c r="AZ220" i="18"/>
  <c r="AZ219" i="18"/>
  <c r="O252" i="18"/>
  <c r="O251" i="18"/>
  <c r="O250" i="18"/>
  <c r="O249" i="18"/>
  <c r="O248" i="18"/>
  <c r="O247" i="18"/>
  <c r="O246" i="18"/>
  <c r="O245" i="18"/>
  <c r="O244" i="18"/>
  <c r="O243" i="18"/>
  <c r="O242" i="18"/>
  <c r="O241" i="18"/>
  <c r="O240" i="18"/>
  <c r="O239" i="18"/>
  <c r="O238" i="18"/>
  <c r="O237" i="18"/>
  <c r="O236" i="18"/>
  <c r="O235" i="18"/>
  <c r="O234" i="18"/>
  <c r="O233" i="18"/>
  <c r="O232" i="18"/>
  <c r="O231" i="18"/>
  <c r="O230" i="18"/>
  <c r="O229" i="18"/>
  <c r="O228" i="18"/>
  <c r="O227" i="18"/>
  <c r="O226" i="18"/>
  <c r="O225" i="18"/>
  <c r="O224" i="18"/>
  <c r="O223" i="18"/>
  <c r="O222" i="18"/>
  <c r="O221" i="18"/>
  <c r="O220" i="18"/>
  <c r="O219" i="18"/>
  <c r="S252" i="18"/>
  <c r="S251" i="18"/>
  <c r="S250" i="18"/>
  <c r="S249" i="18"/>
  <c r="S248" i="18"/>
  <c r="S247" i="18"/>
  <c r="S246" i="18"/>
  <c r="S245" i="18"/>
  <c r="S244" i="18"/>
  <c r="S243" i="18"/>
  <c r="S242" i="18"/>
  <c r="S241" i="18"/>
  <c r="S240" i="18"/>
  <c r="S239" i="18"/>
  <c r="S238" i="18"/>
  <c r="S237" i="18"/>
  <c r="S236" i="18"/>
  <c r="S235" i="18"/>
  <c r="S234" i="18"/>
  <c r="S233" i="18"/>
  <c r="S232" i="18"/>
  <c r="S231" i="18"/>
  <c r="S230" i="18"/>
  <c r="S229" i="18"/>
  <c r="S228" i="18"/>
  <c r="S227" i="18"/>
  <c r="S226" i="18"/>
  <c r="S225" i="18"/>
  <c r="S224" i="18"/>
  <c r="S223" i="18"/>
  <c r="S222" i="18"/>
  <c r="S221" i="18"/>
  <c r="S220" i="18"/>
  <c r="S219" i="18"/>
  <c r="W252" i="18"/>
  <c r="W251" i="18"/>
  <c r="W250" i="18"/>
  <c r="W249" i="18"/>
  <c r="W248" i="18"/>
  <c r="W247" i="18"/>
  <c r="W246" i="18"/>
  <c r="W245" i="18"/>
  <c r="W244" i="18"/>
  <c r="W243" i="18"/>
  <c r="W242" i="18"/>
  <c r="W241" i="18"/>
  <c r="W240" i="18"/>
  <c r="W239" i="18"/>
  <c r="W238" i="18"/>
  <c r="W237" i="18"/>
  <c r="W236" i="18"/>
  <c r="W235" i="18"/>
  <c r="W234" i="18"/>
  <c r="W233" i="18"/>
  <c r="W232" i="18"/>
  <c r="W231" i="18"/>
  <c r="W230" i="18"/>
  <c r="W229" i="18"/>
  <c r="W228" i="18"/>
  <c r="W227" i="18"/>
  <c r="W226" i="18"/>
  <c r="W225" i="18"/>
  <c r="W224" i="18"/>
  <c r="W223" i="18"/>
  <c r="W222" i="18"/>
  <c r="W221" i="18"/>
  <c r="W220" i="18"/>
  <c r="W219" i="18"/>
  <c r="AA252" i="18"/>
  <c r="AA251" i="18"/>
  <c r="AA250" i="18"/>
  <c r="AA249" i="18"/>
  <c r="AA248" i="18"/>
  <c r="AA247" i="18"/>
  <c r="AA246" i="18"/>
  <c r="AA245" i="18"/>
  <c r="AA244" i="18"/>
  <c r="AA243" i="18"/>
  <c r="AA242" i="18"/>
  <c r="AA241" i="18"/>
  <c r="AA240" i="18"/>
  <c r="AA239" i="18"/>
  <c r="AA238" i="18"/>
  <c r="AA237" i="18"/>
  <c r="AA236" i="18"/>
  <c r="AA235" i="18"/>
  <c r="AA234" i="18"/>
  <c r="AA233" i="18"/>
  <c r="AA232" i="18"/>
  <c r="AA231" i="18"/>
  <c r="AA230" i="18"/>
  <c r="AA229" i="18"/>
  <c r="AA228" i="18"/>
  <c r="AA227" i="18"/>
  <c r="AA226" i="18"/>
  <c r="AA225" i="18"/>
  <c r="AA224" i="18"/>
  <c r="AA223" i="18"/>
  <c r="AA222" i="18"/>
  <c r="AA221" i="18"/>
  <c r="AA220" i="18"/>
  <c r="AA219" i="18"/>
  <c r="AE252" i="18"/>
  <c r="AE251" i="18"/>
  <c r="AE250" i="18"/>
  <c r="AE249" i="18"/>
  <c r="AE248" i="18"/>
  <c r="AE247" i="18"/>
  <c r="AE246" i="18"/>
  <c r="AE245" i="18"/>
  <c r="AE244" i="18"/>
  <c r="AE243" i="18"/>
  <c r="AE242" i="18"/>
  <c r="AE241" i="18"/>
  <c r="AE240" i="18"/>
  <c r="AE239" i="18"/>
  <c r="AE238" i="18"/>
  <c r="AE237" i="18"/>
  <c r="AE236" i="18"/>
  <c r="AE235" i="18"/>
  <c r="AE234" i="18"/>
  <c r="AE233" i="18"/>
  <c r="AE232" i="18"/>
  <c r="AE231" i="18"/>
  <c r="AE230" i="18"/>
  <c r="AE229" i="18"/>
  <c r="AE228" i="18"/>
  <c r="AE227" i="18"/>
  <c r="AE226" i="18"/>
  <c r="AE225" i="18"/>
  <c r="AE224" i="18"/>
  <c r="AE223" i="18"/>
  <c r="AE222" i="18"/>
  <c r="AE221" i="18"/>
  <c r="AE220" i="18"/>
  <c r="AE219" i="18"/>
  <c r="AI252" i="18"/>
  <c r="AI251" i="18"/>
  <c r="AI250" i="18"/>
  <c r="AI249" i="18"/>
  <c r="AI248" i="18"/>
  <c r="AI247" i="18"/>
  <c r="AI246" i="18"/>
  <c r="AI245" i="18"/>
  <c r="AI244" i="18"/>
  <c r="AI243" i="18"/>
  <c r="AI242" i="18"/>
  <c r="AI241" i="18"/>
  <c r="AI240" i="18"/>
  <c r="AI239" i="18"/>
  <c r="AI238" i="18"/>
  <c r="AI237" i="18"/>
  <c r="AI236" i="18"/>
  <c r="AI235" i="18"/>
  <c r="AI234" i="18"/>
  <c r="AI233" i="18"/>
  <c r="AI232" i="18"/>
  <c r="AI231" i="18"/>
  <c r="AI230" i="18"/>
  <c r="AI229" i="18"/>
  <c r="AI228" i="18"/>
  <c r="AI227" i="18"/>
  <c r="AI226" i="18"/>
  <c r="AI225" i="18"/>
  <c r="AI224" i="18"/>
  <c r="AI223" i="18"/>
  <c r="AI222" i="18"/>
  <c r="AI221" i="18"/>
  <c r="AI220" i="18"/>
  <c r="AI219" i="18"/>
  <c r="AM252" i="18"/>
  <c r="AM251" i="18"/>
  <c r="AM250" i="18"/>
  <c r="AM249" i="18"/>
  <c r="AM248" i="18"/>
  <c r="AM247" i="18"/>
  <c r="AM246" i="18"/>
  <c r="AM245" i="18"/>
  <c r="AM244" i="18"/>
  <c r="AM243" i="18"/>
  <c r="AM242" i="18"/>
  <c r="AM241" i="18"/>
  <c r="AM240" i="18"/>
  <c r="AM239" i="18"/>
  <c r="AM238" i="18"/>
  <c r="AM237" i="18"/>
  <c r="AM236" i="18"/>
  <c r="AM235" i="18"/>
  <c r="AM234" i="18"/>
  <c r="AM233" i="18"/>
  <c r="AM232" i="18"/>
  <c r="AM231" i="18"/>
  <c r="AM230" i="18"/>
  <c r="AM229" i="18"/>
  <c r="AM228" i="18"/>
  <c r="AM227" i="18"/>
  <c r="AM226" i="18"/>
  <c r="AM225" i="18"/>
  <c r="AM224" i="18"/>
  <c r="AM223" i="18"/>
  <c r="AM222" i="18"/>
  <c r="AM221" i="18"/>
  <c r="AM220" i="18"/>
  <c r="AM219" i="18"/>
  <c r="AQ252" i="18"/>
  <c r="AQ251" i="18"/>
  <c r="AQ250" i="18"/>
  <c r="AQ249" i="18"/>
  <c r="AQ248" i="18"/>
  <c r="AQ247" i="18"/>
  <c r="AQ246" i="18"/>
  <c r="AQ245" i="18"/>
  <c r="AQ244" i="18"/>
  <c r="AQ243" i="18"/>
  <c r="AQ242" i="18"/>
  <c r="AQ241" i="18"/>
  <c r="AQ240" i="18"/>
  <c r="AQ239" i="18"/>
  <c r="AQ238" i="18"/>
  <c r="AQ237" i="18"/>
  <c r="AQ236" i="18"/>
  <c r="AQ235" i="18"/>
  <c r="AQ234" i="18"/>
  <c r="AQ233" i="18"/>
  <c r="AQ232" i="18"/>
  <c r="AQ231" i="18"/>
  <c r="AQ230" i="18"/>
  <c r="AQ229" i="18"/>
  <c r="AQ228" i="18"/>
  <c r="AQ227" i="18"/>
  <c r="AQ226" i="18"/>
  <c r="AQ225" i="18"/>
  <c r="AQ224" i="18"/>
  <c r="AQ223" i="18"/>
  <c r="AQ222" i="18"/>
  <c r="AQ221" i="18"/>
  <c r="AQ220" i="18"/>
  <c r="AQ219" i="18"/>
  <c r="AU252" i="18"/>
  <c r="AU251" i="18"/>
  <c r="AU250" i="18"/>
  <c r="AU249" i="18"/>
  <c r="AU248" i="18"/>
  <c r="AU247" i="18"/>
  <c r="AU246" i="18"/>
  <c r="AU245" i="18"/>
  <c r="AU244" i="18"/>
  <c r="AU243" i="18"/>
  <c r="AU242" i="18"/>
  <c r="AU241" i="18"/>
  <c r="AU240" i="18"/>
  <c r="AU239" i="18"/>
  <c r="AU238" i="18"/>
  <c r="AU237" i="18"/>
  <c r="AU236" i="18"/>
  <c r="AU235" i="18"/>
  <c r="AU234" i="18"/>
  <c r="AU233" i="18"/>
  <c r="AU232" i="18"/>
  <c r="AU231" i="18"/>
  <c r="AU230" i="18"/>
  <c r="AU229" i="18"/>
  <c r="AU228" i="18"/>
  <c r="AU227" i="18"/>
  <c r="AU226" i="18"/>
  <c r="AU225" i="18"/>
  <c r="AU224" i="18"/>
  <c r="AU223" i="18"/>
  <c r="AU222" i="18"/>
  <c r="AU221" i="18"/>
  <c r="AU220" i="18"/>
  <c r="AU219" i="18"/>
  <c r="AY252" i="18"/>
  <c r="AY251" i="18"/>
  <c r="AY250" i="18"/>
  <c r="AY249" i="18"/>
  <c r="AY248" i="18"/>
  <c r="AY247" i="18"/>
  <c r="AY246" i="18"/>
  <c r="AY245" i="18"/>
  <c r="AY244" i="18"/>
  <c r="AY243" i="18"/>
  <c r="AY242" i="18"/>
  <c r="AY241" i="18"/>
  <c r="AY240" i="18"/>
  <c r="AY239" i="18"/>
  <c r="AY238" i="18"/>
  <c r="AY237" i="18"/>
  <c r="AY236" i="18"/>
  <c r="AY235" i="18"/>
  <c r="AY234" i="18"/>
  <c r="AY233" i="18"/>
  <c r="AY232" i="18"/>
  <c r="AY231" i="18"/>
  <c r="AY230" i="18"/>
  <c r="AY229" i="18"/>
  <c r="AY228" i="18"/>
  <c r="AY227" i="18"/>
  <c r="AY226" i="18"/>
  <c r="AY225" i="18"/>
  <c r="AY224" i="18"/>
  <c r="AY223" i="18"/>
  <c r="AY222" i="18"/>
  <c r="AY221" i="18"/>
  <c r="AY220" i="18"/>
  <c r="AY219" i="18"/>
  <c r="J52" i="18"/>
  <c r="L220" i="17"/>
  <c r="I8" i="17" s="1"/>
  <c r="C146" i="17" s="1"/>
  <c r="L222" i="17"/>
  <c r="I10" i="17" s="1"/>
  <c r="C148" i="17" s="1"/>
  <c r="L224" i="17"/>
  <c r="I12" i="17" s="1"/>
  <c r="C150" i="17" s="1"/>
  <c r="L226" i="17"/>
  <c r="I14" i="17" s="1"/>
  <c r="C152" i="17" s="1"/>
  <c r="L228" i="17"/>
  <c r="I16" i="17" s="1"/>
  <c r="C154" i="17" s="1"/>
  <c r="L230" i="17"/>
  <c r="I18" i="17" s="1"/>
  <c r="C156" i="17" s="1"/>
  <c r="L232" i="17"/>
  <c r="I20" i="17" s="1"/>
  <c r="C158" i="17" s="1"/>
  <c r="L234" i="17"/>
  <c r="I22" i="17" s="1"/>
  <c r="C160" i="17" s="1"/>
  <c r="L236" i="17"/>
  <c r="I24" i="17" s="1"/>
  <c r="C162" i="17" s="1"/>
  <c r="L238" i="17"/>
  <c r="I26" i="17" s="1"/>
  <c r="C164" i="17" s="1"/>
  <c r="L240" i="17"/>
  <c r="I28" i="17" s="1"/>
  <c r="C166" i="17" s="1"/>
  <c r="L242" i="17"/>
  <c r="I30" i="17" s="1"/>
  <c r="C168" i="17" s="1"/>
  <c r="L244" i="17"/>
  <c r="I32" i="17" s="1"/>
  <c r="C170" i="17" s="1"/>
  <c r="L246" i="17"/>
  <c r="I34" i="17" s="1"/>
  <c r="L248" i="17"/>
  <c r="I36" i="17" s="1"/>
  <c r="L250" i="17"/>
  <c r="I38" i="17" s="1"/>
  <c r="L252" i="17"/>
  <c r="I40" i="17" s="1"/>
  <c r="L293" i="17"/>
  <c r="K7" i="17" s="1"/>
  <c r="E145" i="17" s="1"/>
  <c r="L295" i="17"/>
  <c r="K9" i="17" s="1"/>
  <c r="E147" i="17" s="1"/>
  <c r="L297" i="17"/>
  <c r="K11" i="17" s="1"/>
  <c r="E149" i="17" s="1"/>
  <c r="L299" i="17"/>
  <c r="K13" i="17" s="1"/>
  <c r="L301" i="17"/>
  <c r="K15" i="17" s="1"/>
  <c r="E153" i="17" s="1"/>
  <c r="L303" i="17"/>
  <c r="K17" i="17" s="1"/>
  <c r="E155" i="17" s="1"/>
  <c r="L305" i="17"/>
  <c r="K19" i="17" s="1"/>
  <c r="E157" i="17" s="1"/>
  <c r="L307" i="17"/>
  <c r="K21" i="17" s="1"/>
  <c r="L309" i="17"/>
  <c r="K23" i="17" s="1"/>
  <c r="E161" i="17" s="1"/>
  <c r="L311" i="17"/>
  <c r="K25" i="17" s="1"/>
  <c r="E163" i="17" s="1"/>
  <c r="L313" i="17"/>
  <c r="K27" i="17" s="1"/>
  <c r="E165" i="17" s="1"/>
  <c r="L315" i="17"/>
  <c r="K29" i="17" s="1"/>
  <c r="E167" i="17" s="1"/>
  <c r="L317" i="17"/>
  <c r="K31" i="17" s="1"/>
  <c r="E169" i="17" s="1"/>
  <c r="L319" i="17"/>
  <c r="K33" i="17" s="1"/>
  <c r="E171" i="17" s="1"/>
  <c r="L321" i="17"/>
  <c r="K35" i="17" s="1"/>
  <c r="L323" i="17"/>
  <c r="K37" i="17" s="1"/>
  <c r="L325" i="17"/>
  <c r="K39" i="17" s="1"/>
  <c r="N103" i="17"/>
  <c r="N101" i="17"/>
  <c r="N100" i="17"/>
  <c r="N98" i="17"/>
  <c r="N96" i="17"/>
  <c r="N94" i="17"/>
  <c r="N92" i="17"/>
  <c r="N90" i="17"/>
  <c r="N88" i="17"/>
  <c r="N86" i="17"/>
  <c r="N84" i="17"/>
  <c r="N82" i="17"/>
  <c r="N80" i="17"/>
  <c r="N78" i="17"/>
  <c r="N76" i="17"/>
  <c r="N74" i="17"/>
  <c r="N72" i="17"/>
  <c r="N104" i="17"/>
  <c r="N102" i="17"/>
  <c r="N99" i="17"/>
  <c r="N97" i="17"/>
  <c r="N95" i="17"/>
  <c r="N93" i="17"/>
  <c r="N91" i="17"/>
  <c r="N89" i="17"/>
  <c r="N87" i="17"/>
  <c r="N85" i="17"/>
  <c r="N83" i="17"/>
  <c r="N81" i="17"/>
  <c r="N79" i="17"/>
  <c r="N77" i="17"/>
  <c r="N75" i="17"/>
  <c r="N73" i="17"/>
  <c r="N71" i="17"/>
  <c r="R103" i="17"/>
  <c r="R101" i="17"/>
  <c r="R98" i="17"/>
  <c r="R96" i="17"/>
  <c r="R94" i="17"/>
  <c r="R92" i="17"/>
  <c r="R90" i="17"/>
  <c r="R88" i="17"/>
  <c r="R86" i="17"/>
  <c r="R84" i="17"/>
  <c r="R82" i="17"/>
  <c r="R80" i="17"/>
  <c r="R78" i="17"/>
  <c r="R76" i="17"/>
  <c r="R74" i="17"/>
  <c r="R72" i="17"/>
  <c r="R104" i="17"/>
  <c r="R102" i="17"/>
  <c r="R100" i="17"/>
  <c r="R99" i="17"/>
  <c r="R97" i="17"/>
  <c r="R95" i="17"/>
  <c r="R93" i="17"/>
  <c r="R91" i="17"/>
  <c r="R89" i="17"/>
  <c r="R87" i="17"/>
  <c r="R85" i="17"/>
  <c r="R83" i="17"/>
  <c r="R81" i="17"/>
  <c r="R79" i="17"/>
  <c r="R77" i="17"/>
  <c r="R75" i="17"/>
  <c r="R73" i="17"/>
  <c r="R71" i="17"/>
  <c r="V103" i="17"/>
  <c r="V101" i="17"/>
  <c r="V98" i="17"/>
  <c r="V96" i="17"/>
  <c r="V94" i="17"/>
  <c r="V92" i="17"/>
  <c r="V90" i="17"/>
  <c r="V88" i="17"/>
  <c r="V86" i="17"/>
  <c r="V84" i="17"/>
  <c r="V82" i="17"/>
  <c r="V80" i="17"/>
  <c r="V78" i="17"/>
  <c r="V76" i="17"/>
  <c r="V74" i="17"/>
  <c r="V72" i="17"/>
  <c r="V104" i="17"/>
  <c r="V102" i="17"/>
  <c r="V100" i="17"/>
  <c r="V99" i="17"/>
  <c r="V97" i="17"/>
  <c r="V95" i="17"/>
  <c r="V93" i="17"/>
  <c r="V91" i="17"/>
  <c r="V89" i="17"/>
  <c r="V87" i="17"/>
  <c r="V85" i="17"/>
  <c r="V83" i="17"/>
  <c r="V81" i="17"/>
  <c r="V79" i="17"/>
  <c r="V77" i="17"/>
  <c r="V75" i="17"/>
  <c r="V73" i="17"/>
  <c r="V71" i="17"/>
  <c r="Z103" i="17"/>
  <c r="Z101" i="17"/>
  <c r="Z98" i="17"/>
  <c r="Z96" i="17"/>
  <c r="Z94" i="17"/>
  <c r="Z92" i="17"/>
  <c r="Z90" i="17"/>
  <c r="Z88" i="17"/>
  <c r="Z86" i="17"/>
  <c r="Z84" i="17"/>
  <c r="Z82" i="17"/>
  <c r="Z80" i="17"/>
  <c r="Z78" i="17"/>
  <c r="Z76" i="17"/>
  <c r="Z74" i="17"/>
  <c r="Z72" i="17"/>
  <c r="Z104" i="17"/>
  <c r="Z102" i="17"/>
  <c r="Z100" i="17"/>
  <c r="Z99" i="17"/>
  <c r="Z97" i="17"/>
  <c r="Z95" i="17"/>
  <c r="Z93" i="17"/>
  <c r="Z91" i="17"/>
  <c r="Z89" i="17"/>
  <c r="Z87" i="17"/>
  <c r="Z85" i="17"/>
  <c r="Z83" i="17"/>
  <c r="Z81" i="17"/>
  <c r="Z79" i="17"/>
  <c r="Z77" i="17"/>
  <c r="Z75" i="17"/>
  <c r="Z73" i="17"/>
  <c r="Z71" i="17"/>
  <c r="AD103" i="17"/>
  <c r="AD101" i="17"/>
  <c r="AD98" i="17"/>
  <c r="AD96" i="17"/>
  <c r="AD94" i="17"/>
  <c r="AD92" i="17"/>
  <c r="AD90" i="17"/>
  <c r="AD88" i="17"/>
  <c r="AD86" i="17"/>
  <c r="AD84" i="17"/>
  <c r="AD82" i="17"/>
  <c r="AD80" i="17"/>
  <c r="AD78" i="17"/>
  <c r="AD76" i="17"/>
  <c r="AD74" i="17"/>
  <c r="AD72" i="17"/>
  <c r="AD104" i="17"/>
  <c r="AD102" i="17"/>
  <c r="AD100" i="17"/>
  <c r="AD99" i="17"/>
  <c r="AD97" i="17"/>
  <c r="AD95" i="17"/>
  <c r="AD93" i="17"/>
  <c r="AD91" i="17"/>
  <c r="AD89" i="17"/>
  <c r="AD87" i="17"/>
  <c r="AD85" i="17"/>
  <c r="AD83" i="17"/>
  <c r="AD81" i="17"/>
  <c r="AD79" i="17"/>
  <c r="AD77" i="17"/>
  <c r="AD75" i="17"/>
  <c r="AD73" i="17"/>
  <c r="AD71" i="17"/>
  <c r="AH103" i="17"/>
  <c r="AH101" i="17"/>
  <c r="AH98" i="17"/>
  <c r="AH96" i="17"/>
  <c r="AH94" i="17"/>
  <c r="AH92" i="17"/>
  <c r="AH90" i="17"/>
  <c r="AH88" i="17"/>
  <c r="AH86" i="17"/>
  <c r="AH84" i="17"/>
  <c r="AH82" i="17"/>
  <c r="AH80" i="17"/>
  <c r="AH78" i="17"/>
  <c r="AH76" i="17"/>
  <c r="AH74" i="17"/>
  <c r="AH72" i="17"/>
  <c r="AH104" i="17"/>
  <c r="AH102" i="17"/>
  <c r="AH100" i="17"/>
  <c r="AH99" i="17"/>
  <c r="AH97" i="17"/>
  <c r="AH95" i="17"/>
  <c r="AH93" i="17"/>
  <c r="AH91" i="17"/>
  <c r="AH89" i="17"/>
  <c r="AH87" i="17"/>
  <c r="AH85" i="17"/>
  <c r="AH83" i="17"/>
  <c r="AH81" i="17"/>
  <c r="AH79" i="17"/>
  <c r="AH77" i="17"/>
  <c r="AH75" i="17"/>
  <c r="AH73" i="17"/>
  <c r="AH71" i="17"/>
  <c r="AL103" i="17"/>
  <c r="AL101" i="17"/>
  <c r="AL98" i="17"/>
  <c r="AL96" i="17"/>
  <c r="AL94" i="17"/>
  <c r="AL92" i="17"/>
  <c r="AL90" i="17"/>
  <c r="AL88" i="17"/>
  <c r="AL86" i="17"/>
  <c r="AL84" i="17"/>
  <c r="AL82" i="17"/>
  <c r="AL80" i="17"/>
  <c r="AL78" i="17"/>
  <c r="AL76" i="17"/>
  <c r="AL74" i="17"/>
  <c r="AL72" i="17"/>
  <c r="AL104" i="17"/>
  <c r="AL102" i="17"/>
  <c r="AL100" i="17"/>
  <c r="AL99" i="17"/>
  <c r="AL97" i="17"/>
  <c r="AL95" i="17"/>
  <c r="AL93" i="17"/>
  <c r="AL91" i="17"/>
  <c r="AL89" i="17"/>
  <c r="AL87" i="17"/>
  <c r="AL85" i="17"/>
  <c r="AL83" i="17"/>
  <c r="AL81" i="17"/>
  <c r="AL79" i="17"/>
  <c r="AL77" i="17"/>
  <c r="AL75" i="17"/>
  <c r="AL73" i="17"/>
  <c r="AL71" i="17"/>
  <c r="AP103" i="17"/>
  <c r="AP101" i="17"/>
  <c r="AP98" i="17"/>
  <c r="AP96" i="17"/>
  <c r="AP94" i="17"/>
  <c r="AP92" i="17"/>
  <c r="AP90" i="17"/>
  <c r="AP88" i="17"/>
  <c r="AP86" i="17"/>
  <c r="AP84" i="17"/>
  <c r="AP82" i="17"/>
  <c r="AP80" i="17"/>
  <c r="AP78" i="17"/>
  <c r="AP76" i="17"/>
  <c r="AP74" i="17"/>
  <c r="AP72" i="17"/>
  <c r="AP104" i="17"/>
  <c r="AP102" i="17"/>
  <c r="AP100" i="17"/>
  <c r="AP99" i="17"/>
  <c r="AP97" i="17"/>
  <c r="AP95" i="17"/>
  <c r="AP93" i="17"/>
  <c r="AP91" i="17"/>
  <c r="AP89" i="17"/>
  <c r="AP87" i="17"/>
  <c r="AP85" i="17"/>
  <c r="AP83" i="17"/>
  <c r="AP81" i="17"/>
  <c r="AP79" i="17"/>
  <c r="AP77" i="17"/>
  <c r="AP75" i="17"/>
  <c r="AP73" i="17"/>
  <c r="AP71" i="17"/>
  <c r="AT103" i="17"/>
  <c r="AT101" i="17"/>
  <c r="AT98" i="17"/>
  <c r="AT96" i="17"/>
  <c r="AT94" i="17"/>
  <c r="AT92" i="17"/>
  <c r="AT90" i="17"/>
  <c r="AT88" i="17"/>
  <c r="AT86" i="17"/>
  <c r="AT84" i="17"/>
  <c r="AT82" i="17"/>
  <c r="AT80" i="17"/>
  <c r="AT78" i="17"/>
  <c r="AT76" i="17"/>
  <c r="AT74" i="17"/>
  <c r="AT72" i="17"/>
  <c r="AT104" i="17"/>
  <c r="AT102" i="17"/>
  <c r="AT100" i="17"/>
  <c r="AT99" i="17"/>
  <c r="AT97" i="17"/>
  <c r="AT95" i="17"/>
  <c r="AT93" i="17"/>
  <c r="AT91" i="17"/>
  <c r="AT89" i="17"/>
  <c r="AT87" i="17"/>
  <c r="AT85" i="17"/>
  <c r="AT83" i="17"/>
  <c r="AT81" i="17"/>
  <c r="AT79" i="17"/>
  <c r="AT77" i="17"/>
  <c r="AT75" i="17"/>
  <c r="AT73" i="17"/>
  <c r="AT71" i="17"/>
  <c r="AX103" i="17"/>
  <c r="AX101" i="17"/>
  <c r="AX98" i="17"/>
  <c r="AX96" i="17"/>
  <c r="AX94" i="17"/>
  <c r="AX92" i="17"/>
  <c r="AX90" i="17"/>
  <c r="AX88" i="17"/>
  <c r="AX86" i="17"/>
  <c r="AX84" i="17"/>
  <c r="AX82" i="17"/>
  <c r="AX80" i="17"/>
  <c r="AX78" i="17"/>
  <c r="AX76" i="17"/>
  <c r="AX74" i="17"/>
  <c r="AX72" i="17"/>
  <c r="AX104" i="17"/>
  <c r="AX102" i="17"/>
  <c r="AX100" i="17"/>
  <c r="AX99" i="17"/>
  <c r="AX97" i="17"/>
  <c r="AX95" i="17"/>
  <c r="AX93" i="17"/>
  <c r="AX91" i="17"/>
  <c r="AX89" i="17"/>
  <c r="AX87" i="17"/>
  <c r="AX85" i="17"/>
  <c r="AX83" i="17"/>
  <c r="AX81" i="17"/>
  <c r="AX79" i="17"/>
  <c r="AX77" i="17"/>
  <c r="AX75" i="17"/>
  <c r="AX73" i="17"/>
  <c r="AX71" i="17"/>
  <c r="M104" i="17"/>
  <c r="M102" i="17"/>
  <c r="M99" i="17"/>
  <c r="M97" i="17"/>
  <c r="M95" i="17"/>
  <c r="M93" i="17"/>
  <c r="M91" i="17"/>
  <c r="M89" i="17"/>
  <c r="M87" i="17"/>
  <c r="M85" i="17"/>
  <c r="M83" i="17"/>
  <c r="M81" i="17"/>
  <c r="M79" i="17"/>
  <c r="M77" i="17"/>
  <c r="M75" i="17"/>
  <c r="M73" i="17"/>
  <c r="M71" i="17"/>
  <c r="M103" i="17"/>
  <c r="M101" i="17"/>
  <c r="M100" i="17"/>
  <c r="M98" i="17"/>
  <c r="M96" i="17"/>
  <c r="M94" i="17"/>
  <c r="M92" i="17"/>
  <c r="M90" i="17"/>
  <c r="M88" i="17"/>
  <c r="M86" i="17"/>
  <c r="M84" i="17"/>
  <c r="M82" i="17"/>
  <c r="M80" i="17"/>
  <c r="M78" i="17"/>
  <c r="M76" i="17"/>
  <c r="M74" i="17"/>
  <c r="M72" i="17"/>
  <c r="J60" i="17"/>
  <c r="Q104" i="17"/>
  <c r="Q102" i="17"/>
  <c r="Q100" i="17"/>
  <c r="Q99" i="17"/>
  <c r="Q97" i="17"/>
  <c r="Q95" i="17"/>
  <c r="Q93" i="17"/>
  <c r="Q91" i="17"/>
  <c r="Q89" i="17"/>
  <c r="Q87" i="17"/>
  <c r="Q85" i="17"/>
  <c r="Q83" i="17"/>
  <c r="Q81" i="17"/>
  <c r="Q79" i="17"/>
  <c r="Q77" i="17"/>
  <c r="Q75" i="17"/>
  <c r="Q73" i="17"/>
  <c r="Q71" i="17"/>
  <c r="Q103" i="17"/>
  <c r="Q101" i="17"/>
  <c r="Q98" i="17"/>
  <c r="Q96" i="17"/>
  <c r="Q94" i="17"/>
  <c r="Q92" i="17"/>
  <c r="Q90" i="17"/>
  <c r="Q88" i="17"/>
  <c r="Q86" i="17"/>
  <c r="Q84" i="17"/>
  <c r="Q82" i="17"/>
  <c r="Q80" i="17"/>
  <c r="Q78" i="17"/>
  <c r="Q76" i="17"/>
  <c r="Q74" i="17"/>
  <c r="Q72" i="17"/>
  <c r="U104" i="17"/>
  <c r="U102" i="17"/>
  <c r="U100" i="17"/>
  <c r="U99" i="17"/>
  <c r="U97" i="17"/>
  <c r="U95" i="17"/>
  <c r="U93" i="17"/>
  <c r="U91" i="17"/>
  <c r="U89" i="17"/>
  <c r="U87" i="17"/>
  <c r="U85" i="17"/>
  <c r="U83" i="17"/>
  <c r="U81" i="17"/>
  <c r="U79" i="17"/>
  <c r="U77" i="17"/>
  <c r="U75" i="17"/>
  <c r="U73" i="17"/>
  <c r="U71" i="17"/>
  <c r="U103" i="17"/>
  <c r="U101" i="17"/>
  <c r="U98" i="17"/>
  <c r="U96" i="17"/>
  <c r="U94" i="17"/>
  <c r="U92" i="17"/>
  <c r="U90" i="17"/>
  <c r="U88" i="17"/>
  <c r="U86" i="17"/>
  <c r="U84" i="17"/>
  <c r="U82" i="17"/>
  <c r="U80" i="17"/>
  <c r="U78" i="17"/>
  <c r="U76" i="17"/>
  <c r="U74" i="17"/>
  <c r="U72" i="17"/>
  <c r="Y104" i="17"/>
  <c r="Y102" i="17"/>
  <c r="Y100" i="17"/>
  <c r="Y99" i="17"/>
  <c r="Y97" i="17"/>
  <c r="Y95" i="17"/>
  <c r="Y93" i="17"/>
  <c r="Y91" i="17"/>
  <c r="Y89" i="17"/>
  <c r="Y87" i="17"/>
  <c r="Y85" i="17"/>
  <c r="Y83" i="17"/>
  <c r="Y81" i="17"/>
  <c r="Y79" i="17"/>
  <c r="Y77" i="17"/>
  <c r="Y75" i="17"/>
  <c r="Y73" i="17"/>
  <c r="Y71" i="17"/>
  <c r="Y103" i="17"/>
  <c r="Y101" i="17"/>
  <c r="Y98" i="17"/>
  <c r="Y96" i="17"/>
  <c r="Y94" i="17"/>
  <c r="Y92" i="17"/>
  <c r="Y90" i="17"/>
  <c r="Y88" i="17"/>
  <c r="Y86" i="17"/>
  <c r="Y84" i="17"/>
  <c r="Y82" i="17"/>
  <c r="Y80" i="17"/>
  <c r="Y78" i="17"/>
  <c r="Y76" i="17"/>
  <c r="Y74" i="17"/>
  <c r="Y72" i="17"/>
  <c r="AC104" i="17"/>
  <c r="AC102" i="17"/>
  <c r="AC100" i="17"/>
  <c r="AC99" i="17"/>
  <c r="AC97" i="17"/>
  <c r="AC95" i="17"/>
  <c r="AC93" i="17"/>
  <c r="AC91" i="17"/>
  <c r="AC89" i="17"/>
  <c r="AC87" i="17"/>
  <c r="AC85" i="17"/>
  <c r="AC83" i="17"/>
  <c r="AC81" i="17"/>
  <c r="AC79" i="17"/>
  <c r="AC77" i="17"/>
  <c r="AC75" i="17"/>
  <c r="AC73" i="17"/>
  <c r="AC71" i="17"/>
  <c r="AC103" i="17"/>
  <c r="AC101" i="17"/>
  <c r="AC98" i="17"/>
  <c r="AC96" i="17"/>
  <c r="AC94" i="17"/>
  <c r="AC92" i="17"/>
  <c r="AC90" i="17"/>
  <c r="AC88" i="17"/>
  <c r="AC86" i="17"/>
  <c r="AC84" i="17"/>
  <c r="AC82" i="17"/>
  <c r="AC80" i="17"/>
  <c r="AC78" i="17"/>
  <c r="AC76" i="17"/>
  <c r="AC74" i="17"/>
  <c r="AC72" i="17"/>
  <c r="AG104" i="17"/>
  <c r="AG102" i="17"/>
  <c r="AG100" i="17"/>
  <c r="AG99" i="17"/>
  <c r="AG97" i="17"/>
  <c r="AG95" i="17"/>
  <c r="AG93" i="17"/>
  <c r="AG91" i="17"/>
  <c r="AG89" i="17"/>
  <c r="AG87" i="17"/>
  <c r="AG85" i="17"/>
  <c r="AG83" i="17"/>
  <c r="AG81" i="17"/>
  <c r="AG79" i="17"/>
  <c r="AG77" i="17"/>
  <c r="AG75" i="17"/>
  <c r="AG73" i="17"/>
  <c r="AG71" i="17"/>
  <c r="AG103" i="17"/>
  <c r="AG101" i="17"/>
  <c r="AG98" i="17"/>
  <c r="AG96" i="17"/>
  <c r="AG94" i="17"/>
  <c r="AG92" i="17"/>
  <c r="AG90" i="17"/>
  <c r="AG88" i="17"/>
  <c r="AG86" i="17"/>
  <c r="AG84" i="17"/>
  <c r="AG82" i="17"/>
  <c r="AG80" i="17"/>
  <c r="AG78" i="17"/>
  <c r="AG76" i="17"/>
  <c r="AG74" i="17"/>
  <c r="AG72" i="17"/>
  <c r="AK104" i="17"/>
  <c r="AK102" i="17"/>
  <c r="AK100" i="17"/>
  <c r="AK99" i="17"/>
  <c r="AK97" i="17"/>
  <c r="AK95" i="17"/>
  <c r="AK93" i="17"/>
  <c r="AK91" i="17"/>
  <c r="AK89" i="17"/>
  <c r="AK87" i="17"/>
  <c r="AK85" i="17"/>
  <c r="AK83" i="17"/>
  <c r="AK81" i="17"/>
  <c r="AK79" i="17"/>
  <c r="AK77" i="17"/>
  <c r="AK75" i="17"/>
  <c r="AK73" i="17"/>
  <c r="AK71" i="17"/>
  <c r="AK103" i="17"/>
  <c r="AK101" i="17"/>
  <c r="AK98" i="17"/>
  <c r="AK96" i="17"/>
  <c r="AK94" i="17"/>
  <c r="AK92" i="17"/>
  <c r="AK90" i="17"/>
  <c r="AK88" i="17"/>
  <c r="AK86" i="17"/>
  <c r="AK84" i="17"/>
  <c r="AK82" i="17"/>
  <c r="AK80" i="17"/>
  <c r="AK78" i="17"/>
  <c r="AK76" i="17"/>
  <c r="AK74" i="17"/>
  <c r="AK72" i="17"/>
  <c r="AO104" i="17"/>
  <c r="AO102" i="17"/>
  <c r="AO100" i="17"/>
  <c r="AO99" i="17"/>
  <c r="AO97" i="17"/>
  <c r="AO95" i="17"/>
  <c r="AO93" i="17"/>
  <c r="AO91" i="17"/>
  <c r="AO89" i="17"/>
  <c r="AO87" i="17"/>
  <c r="AO85" i="17"/>
  <c r="AO83" i="17"/>
  <c r="AO81" i="17"/>
  <c r="AO79" i="17"/>
  <c r="AO77" i="17"/>
  <c r="AO75" i="17"/>
  <c r="AO73" i="17"/>
  <c r="AO71" i="17"/>
  <c r="AO103" i="17"/>
  <c r="AO101" i="17"/>
  <c r="AO98" i="17"/>
  <c r="AO96" i="17"/>
  <c r="AO94" i="17"/>
  <c r="AO92" i="17"/>
  <c r="AO90" i="17"/>
  <c r="AO88" i="17"/>
  <c r="AO86" i="17"/>
  <c r="AO84" i="17"/>
  <c r="AO82" i="17"/>
  <c r="AO80" i="17"/>
  <c r="AO78" i="17"/>
  <c r="AO76" i="17"/>
  <c r="AO74" i="17"/>
  <c r="AO72" i="17"/>
  <c r="AS104" i="17"/>
  <c r="AS102" i="17"/>
  <c r="AS100" i="17"/>
  <c r="AS99" i="17"/>
  <c r="AS97" i="17"/>
  <c r="AS95" i="17"/>
  <c r="AS93" i="17"/>
  <c r="AS91" i="17"/>
  <c r="AS89" i="17"/>
  <c r="AS87" i="17"/>
  <c r="AS85" i="17"/>
  <c r="AS83" i="17"/>
  <c r="AS81" i="17"/>
  <c r="AS79" i="17"/>
  <c r="AS77" i="17"/>
  <c r="AS75" i="17"/>
  <c r="AS73" i="17"/>
  <c r="AS71" i="17"/>
  <c r="AS103" i="17"/>
  <c r="AS101" i="17"/>
  <c r="AS98" i="17"/>
  <c r="AS96" i="17"/>
  <c r="AS94" i="17"/>
  <c r="AS92" i="17"/>
  <c r="AS90" i="17"/>
  <c r="AS88" i="17"/>
  <c r="AS86" i="17"/>
  <c r="AS84" i="17"/>
  <c r="AS82" i="17"/>
  <c r="AS80" i="17"/>
  <c r="AS78" i="17"/>
  <c r="AS76" i="17"/>
  <c r="AS74" i="17"/>
  <c r="AS72" i="17"/>
  <c r="AW104" i="17"/>
  <c r="AW102" i="17"/>
  <c r="AW100" i="17"/>
  <c r="AW99" i="17"/>
  <c r="AW97" i="17"/>
  <c r="AW95" i="17"/>
  <c r="AW93" i="17"/>
  <c r="AW91" i="17"/>
  <c r="AW89" i="17"/>
  <c r="AW87" i="17"/>
  <c r="AW85" i="17"/>
  <c r="AW83" i="17"/>
  <c r="AW81" i="17"/>
  <c r="AW79" i="17"/>
  <c r="AW77" i="17"/>
  <c r="AW75" i="17"/>
  <c r="AW73" i="17"/>
  <c r="AW71" i="17"/>
  <c r="AW103" i="17"/>
  <c r="AW101" i="17"/>
  <c r="AW98" i="17"/>
  <c r="AW96" i="17"/>
  <c r="AW94" i="17"/>
  <c r="AW92" i="17"/>
  <c r="AW90" i="17"/>
  <c r="AW88" i="17"/>
  <c r="AW86" i="17"/>
  <c r="AW84" i="17"/>
  <c r="AW82" i="17"/>
  <c r="AW80" i="17"/>
  <c r="AW78" i="17"/>
  <c r="AW76" i="17"/>
  <c r="AW74" i="17"/>
  <c r="AW72" i="17"/>
  <c r="N289" i="17"/>
  <c r="N288" i="17"/>
  <c r="N287" i="17"/>
  <c r="N286" i="17"/>
  <c r="N285" i="17"/>
  <c r="N284" i="17"/>
  <c r="N283" i="17"/>
  <c r="N282" i="17"/>
  <c r="N281" i="17"/>
  <c r="N280" i="17"/>
  <c r="N279" i="17"/>
  <c r="N278" i="17"/>
  <c r="N277" i="17"/>
  <c r="N276" i="17"/>
  <c r="N275" i="17"/>
  <c r="N274" i="17"/>
  <c r="N273" i="17"/>
  <c r="N272" i="17"/>
  <c r="N271" i="17"/>
  <c r="N270" i="17"/>
  <c r="N269" i="17"/>
  <c r="N268" i="17"/>
  <c r="N267" i="17"/>
  <c r="N266" i="17"/>
  <c r="N265" i="17"/>
  <c r="N264" i="17"/>
  <c r="N263" i="17"/>
  <c r="N262" i="17"/>
  <c r="N261" i="17"/>
  <c r="N260" i="17"/>
  <c r="N259" i="17"/>
  <c r="N258" i="17"/>
  <c r="N257" i="17"/>
  <c r="N256" i="17"/>
  <c r="R289" i="17"/>
  <c r="R288" i="17"/>
  <c r="R287" i="17"/>
  <c r="R286" i="17"/>
  <c r="R285" i="17"/>
  <c r="R284" i="17"/>
  <c r="R283" i="17"/>
  <c r="R282" i="17"/>
  <c r="R281" i="17"/>
  <c r="R280" i="17"/>
  <c r="R279" i="17"/>
  <c r="R278" i="17"/>
  <c r="R277" i="17"/>
  <c r="R276" i="17"/>
  <c r="R275" i="17"/>
  <c r="R274" i="17"/>
  <c r="R273" i="17"/>
  <c r="R272" i="17"/>
  <c r="R271" i="17"/>
  <c r="R270" i="17"/>
  <c r="R269" i="17"/>
  <c r="R268" i="17"/>
  <c r="R267" i="17"/>
  <c r="R266" i="17"/>
  <c r="R265" i="17"/>
  <c r="R264" i="17"/>
  <c r="R263" i="17"/>
  <c r="R262" i="17"/>
  <c r="R261" i="17"/>
  <c r="R260" i="17"/>
  <c r="R259" i="17"/>
  <c r="R258" i="17"/>
  <c r="R257" i="17"/>
  <c r="R256" i="17"/>
  <c r="V289" i="17"/>
  <c r="V288" i="17"/>
  <c r="V287" i="17"/>
  <c r="V286" i="17"/>
  <c r="V285" i="17"/>
  <c r="V284" i="17"/>
  <c r="V283" i="17"/>
  <c r="V282" i="17"/>
  <c r="V281" i="17"/>
  <c r="V280" i="17"/>
  <c r="V279" i="17"/>
  <c r="V278" i="17"/>
  <c r="V277" i="17"/>
  <c r="V276" i="17"/>
  <c r="V275" i="17"/>
  <c r="V274" i="17"/>
  <c r="V273" i="17"/>
  <c r="V272" i="17"/>
  <c r="V271" i="17"/>
  <c r="V270" i="17"/>
  <c r="V269" i="17"/>
  <c r="V268" i="17"/>
  <c r="V267" i="17"/>
  <c r="V266" i="17"/>
  <c r="V265" i="17"/>
  <c r="V264" i="17"/>
  <c r="V263" i="17"/>
  <c r="V262" i="17"/>
  <c r="V261" i="17"/>
  <c r="V260" i="17"/>
  <c r="V259" i="17"/>
  <c r="V258" i="17"/>
  <c r="V257" i="17"/>
  <c r="V256" i="17"/>
  <c r="Z289" i="17"/>
  <c r="Z288" i="17"/>
  <c r="Z287" i="17"/>
  <c r="Z286" i="17"/>
  <c r="Z285" i="17"/>
  <c r="Z284" i="17"/>
  <c r="Z283" i="17"/>
  <c r="Z282" i="17"/>
  <c r="Z281" i="17"/>
  <c r="Z280" i="17"/>
  <c r="Z279" i="17"/>
  <c r="Z278" i="17"/>
  <c r="Z277" i="17"/>
  <c r="Z276" i="17"/>
  <c r="Z275" i="17"/>
  <c r="Z274" i="17"/>
  <c r="Z273" i="17"/>
  <c r="Z272" i="17"/>
  <c r="Z271" i="17"/>
  <c r="Z270" i="17"/>
  <c r="Z269" i="17"/>
  <c r="Z268" i="17"/>
  <c r="Z267" i="17"/>
  <c r="Z266" i="17"/>
  <c r="Z265" i="17"/>
  <c r="Z264" i="17"/>
  <c r="Z263" i="17"/>
  <c r="Z262" i="17"/>
  <c r="Z261" i="17"/>
  <c r="Z260" i="17"/>
  <c r="Z259" i="17"/>
  <c r="Z258" i="17"/>
  <c r="Z257" i="17"/>
  <c r="Z256" i="17"/>
  <c r="AD289" i="17"/>
  <c r="AD288" i="17"/>
  <c r="AD287" i="17"/>
  <c r="AD286" i="17"/>
  <c r="AD285" i="17"/>
  <c r="AD284" i="17"/>
  <c r="AD283" i="17"/>
  <c r="AD282" i="17"/>
  <c r="AD281" i="17"/>
  <c r="AD280" i="17"/>
  <c r="AD279" i="17"/>
  <c r="AD278" i="17"/>
  <c r="AD277" i="17"/>
  <c r="AD276" i="17"/>
  <c r="AD275" i="17"/>
  <c r="AD274" i="17"/>
  <c r="AD273" i="17"/>
  <c r="AD272" i="17"/>
  <c r="AD271" i="17"/>
  <c r="AD270" i="17"/>
  <c r="AD269" i="17"/>
  <c r="AD268" i="17"/>
  <c r="AD267" i="17"/>
  <c r="AD266" i="17"/>
  <c r="AD265" i="17"/>
  <c r="AD264" i="17"/>
  <c r="AD263" i="17"/>
  <c r="AD262" i="17"/>
  <c r="AD261" i="17"/>
  <c r="AD260" i="17"/>
  <c r="AD259" i="17"/>
  <c r="AD258" i="17"/>
  <c r="AD257" i="17"/>
  <c r="AD256" i="17"/>
  <c r="AH289" i="17"/>
  <c r="AH288" i="17"/>
  <c r="AH287" i="17"/>
  <c r="AH286" i="17"/>
  <c r="AH285" i="17"/>
  <c r="AH284" i="17"/>
  <c r="AH283" i="17"/>
  <c r="AH282" i="17"/>
  <c r="AH281" i="17"/>
  <c r="AH280" i="17"/>
  <c r="AH279" i="17"/>
  <c r="AH278" i="17"/>
  <c r="AH277" i="17"/>
  <c r="AH276" i="17"/>
  <c r="AH275" i="17"/>
  <c r="AH274" i="17"/>
  <c r="AH273" i="17"/>
  <c r="AH272" i="17"/>
  <c r="AH271" i="17"/>
  <c r="AH270" i="17"/>
  <c r="AH269" i="17"/>
  <c r="AH268" i="17"/>
  <c r="AH267" i="17"/>
  <c r="AH266" i="17"/>
  <c r="AH265" i="17"/>
  <c r="AH264" i="17"/>
  <c r="AH263" i="17"/>
  <c r="AH262" i="17"/>
  <c r="AH261" i="17"/>
  <c r="AH260" i="17"/>
  <c r="AH259" i="17"/>
  <c r="AH258" i="17"/>
  <c r="AH257" i="17"/>
  <c r="AH256" i="17"/>
  <c r="AL289" i="17"/>
  <c r="AL288" i="17"/>
  <c r="AL287" i="17"/>
  <c r="AL286" i="17"/>
  <c r="AL285" i="17"/>
  <c r="AL284" i="17"/>
  <c r="AL283" i="17"/>
  <c r="AL282" i="17"/>
  <c r="AL281" i="17"/>
  <c r="AL280" i="17"/>
  <c r="AL279" i="17"/>
  <c r="AL278" i="17"/>
  <c r="AL277" i="17"/>
  <c r="AL276" i="17"/>
  <c r="AL275" i="17"/>
  <c r="AL274" i="17"/>
  <c r="AL273" i="17"/>
  <c r="AL272" i="17"/>
  <c r="AL271" i="17"/>
  <c r="AL270" i="17"/>
  <c r="AL269" i="17"/>
  <c r="AL268" i="17"/>
  <c r="AL267" i="17"/>
  <c r="AL266" i="17"/>
  <c r="AL265" i="17"/>
  <c r="AL264" i="17"/>
  <c r="AL263" i="17"/>
  <c r="AL262" i="17"/>
  <c r="AL261" i="17"/>
  <c r="AL260" i="17"/>
  <c r="AL259" i="17"/>
  <c r="AL258" i="17"/>
  <c r="AL257" i="17"/>
  <c r="AL256" i="17"/>
  <c r="AP289" i="17"/>
  <c r="AP288" i="17"/>
  <c r="AP287" i="17"/>
  <c r="AP286" i="17"/>
  <c r="AP285" i="17"/>
  <c r="AP284" i="17"/>
  <c r="AP283" i="17"/>
  <c r="AP282" i="17"/>
  <c r="AP281" i="17"/>
  <c r="AP280" i="17"/>
  <c r="AP279" i="17"/>
  <c r="AP278" i="17"/>
  <c r="AP277" i="17"/>
  <c r="AP276" i="17"/>
  <c r="AP275" i="17"/>
  <c r="AP274" i="17"/>
  <c r="AP273" i="17"/>
  <c r="AP272" i="17"/>
  <c r="AP271" i="17"/>
  <c r="AP270" i="17"/>
  <c r="AP269" i="17"/>
  <c r="AP268" i="17"/>
  <c r="AP267" i="17"/>
  <c r="AP266" i="17"/>
  <c r="AP265" i="17"/>
  <c r="AP264" i="17"/>
  <c r="AP263" i="17"/>
  <c r="AP262" i="17"/>
  <c r="AP261" i="17"/>
  <c r="AP260" i="17"/>
  <c r="AP259" i="17"/>
  <c r="AP258" i="17"/>
  <c r="AP257" i="17"/>
  <c r="AP256" i="17"/>
  <c r="AT289" i="17"/>
  <c r="AT288" i="17"/>
  <c r="AT287" i="17"/>
  <c r="AT286" i="17"/>
  <c r="AT285" i="17"/>
  <c r="AT284" i="17"/>
  <c r="AT283" i="17"/>
  <c r="AT282" i="17"/>
  <c r="AT281" i="17"/>
  <c r="AT280" i="17"/>
  <c r="AT279" i="17"/>
  <c r="AT278" i="17"/>
  <c r="AT277" i="17"/>
  <c r="AT276" i="17"/>
  <c r="AT275" i="17"/>
  <c r="AT274" i="17"/>
  <c r="AT273" i="17"/>
  <c r="AT272" i="17"/>
  <c r="AT271" i="17"/>
  <c r="AT270" i="17"/>
  <c r="AT269" i="17"/>
  <c r="AT268" i="17"/>
  <c r="AT267" i="17"/>
  <c r="AT266" i="17"/>
  <c r="AT265" i="17"/>
  <c r="AT264" i="17"/>
  <c r="AT263" i="17"/>
  <c r="AT262" i="17"/>
  <c r="AT261" i="17"/>
  <c r="AT260" i="17"/>
  <c r="AT259" i="17"/>
  <c r="AT258" i="17"/>
  <c r="AT257" i="17"/>
  <c r="AT256" i="17"/>
  <c r="AX289" i="17"/>
  <c r="AX288" i="17"/>
  <c r="AX287" i="17"/>
  <c r="AX286" i="17"/>
  <c r="AX285" i="17"/>
  <c r="AX284" i="17"/>
  <c r="AX283" i="17"/>
  <c r="AX282" i="17"/>
  <c r="AX281" i="17"/>
  <c r="AX280" i="17"/>
  <c r="AX279" i="17"/>
  <c r="AX278" i="17"/>
  <c r="AX277" i="17"/>
  <c r="AX276" i="17"/>
  <c r="AX275" i="17"/>
  <c r="AX274" i="17"/>
  <c r="AX273" i="17"/>
  <c r="AX272" i="17"/>
  <c r="AX271" i="17"/>
  <c r="AX270" i="17"/>
  <c r="AX269" i="17"/>
  <c r="AX268" i="17"/>
  <c r="AX267" i="17"/>
  <c r="AX266" i="17"/>
  <c r="AX265" i="17"/>
  <c r="AX264" i="17"/>
  <c r="AX263" i="17"/>
  <c r="AX262" i="17"/>
  <c r="AX261" i="17"/>
  <c r="AX260" i="17"/>
  <c r="AX259" i="17"/>
  <c r="AX258" i="17"/>
  <c r="AX257" i="17"/>
  <c r="AX256" i="17"/>
  <c r="M289" i="17"/>
  <c r="M288" i="17"/>
  <c r="M287" i="17"/>
  <c r="M286" i="17"/>
  <c r="M285" i="17"/>
  <c r="M284" i="17"/>
  <c r="M283" i="17"/>
  <c r="M282" i="17"/>
  <c r="M281" i="17"/>
  <c r="M280" i="17"/>
  <c r="M279" i="17"/>
  <c r="M278" i="17"/>
  <c r="M277" i="17"/>
  <c r="M276" i="17"/>
  <c r="M275" i="17"/>
  <c r="M274" i="17"/>
  <c r="M273" i="17"/>
  <c r="M272" i="17"/>
  <c r="M271" i="17"/>
  <c r="M270" i="17"/>
  <c r="M269" i="17"/>
  <c r="M268" i="17"/>
  <c r="M267" i="17"/>
  <c r="M266" i="17"/>
  <c r="M265" i="17"/>
  <c r="M264" i="17"/>
  <c r="M263" i="17"/>
  <c r="M262" i="17"/>
  <c r="M261" i="17"/>
  <c r="M260" i="17"/>
  <c r="M259" i="17"/>
  <c r="M258" i="17"/>
  <c r="M257" i="17"/>
  <c r="M256" i="17"/>
  <c r="J66" i="17"/>
  <c r="Q289" i="17"/>
  <c r="Q288" i="17"/>
  <c r="Q287" i="17"/>
  <c r="Q286" i="17"/>
  <c r="Q285" i="17"/>
  <c r="Q284" i="17"/>
  <c r="Q283" i="17"/>
  <c r="Q282" i="17"/>
  <c r="Q281" i="17"/>
  <c r="Q280" i="17"/>
  <c r="Q279" i="17"/>
  <c r="Q278" i="17"/>
  <c r="Q277" i="17"/>
  <c r="Q276" i="17"/>
  <c r="Q275" i="17"/>
  <c r="Q274" i="17"/>
  <c r="Q273" i="17"/>
  <c r="Q272" i="17"/>
  <c r="Q271" i="17"/>
  <c r="Q270" i="17"/>
  <c r="Q269" i="17"/>
  <c r="Q268" i="17"/>
  <c r="Q267" i="17"/>
  <c r="Q266" i="17"/>
  <c r="Q265" i="17"/>
  <c r="Q264" i="17"/>
  <c r="Q263" i="17"/>
  <c r="Q262" i="17"/>
  <c r="Q261" i="17"/>
  <c r="Q260" i="17"/>
  <c r="Q259" i="17"/>
  <c r="Q258" i="17"/>
  <c r="Q257" i="17"/>
  <c r="Q256" i="17"/>
  <c r="U289" i="17"/>
  <c r="U288" i="17"/>
  <c r="U287" i="17"/>
  <c r="U286" i="17"/>
  <c r="U285" i="17"/>
  <c r="U284" i="17"/>
  <c r="U283" i="17"/>
  <c r="U282" i="17"/>
  <c r="U281" i="17"/>
  <c r="U280" i="17"/>
  <c r="U279" i="17"/>
  <c r="U278" i="17"/>
  <c r="U277" i="17"/>
  <c r="U276" i="17"/>
  <c r="U275" i="17"/>
  <c r="U274" i="17"/>
  <c r="U273" i="17"/>
  <c r="U272" i="17"/>
  <c r="U271" i="17"/>
  <c r="U270" i="17"/>
  <c r="U269" i="17"/>
  <c r="U268" i="17"/>
  <c r="U267" i="17"/>
  <c r="U266" i="17"/>
  <c r="U265" i="17"/>
  <c r="U264" i="17"/>
  <c r="U263" i="17"/>
  <c r="U262" i="17"/>
  <c r="U261" i="17"/>
  <c r="U260" i="17"/>
  <c r="U259" i="17"/>
  <c r="U258" i="17"/>
  <c r="U257" i="17"/>
  <c r="U256" i="17"/>
  <c r="Y289" i="17"/>
  <c r="Y288" i="17"/>
  <c r="Y287" i="17"/>
  <c r="Y286" i="17"/>
  <c r="Y285" i="17"/>
  <c r="Y284" i="17"/>
  <c r="Y283" i="17"/>
  <c r="Y282" i="17"/>
  <c r="Y281" i="17"/>
  <c r="Y280" i="17"/>
  <c r="Y279" i="17"/>
  <c r="Y278" i="17"/>
  <c r="Y277" i="17"/>
  <c r="Y276" i="17"/>
  <c r="Y275" i="17"/>
  <c r="Y274" i="17"/>
  <c r="Y273" i="17"/>
  <c r="Y272" i="17"/>
  <c r="Y271" i="17"/>
  <c r="Y270" i="17"/>
  <c r="Y268" i="17"/>
  <c r="Y267" i="17"/>
  <c r="Y266" i="17"/>
  <c r="Y265" i="17"/>
  <c r="Y264" i="17"/>
  <c r="Y263" i="17"/>
  <c r="Y262" i="17"/>
  <c r="Y261" i="17"/>
  <c r="Y260" i="17"/>
  <c r="Y259" i="17"/>
  <c r="Y258" i="17"/>
  <c r="Y257" i="17"/>
  <c r="Y256" i="17"/>
  <c r="Y269" i="17"/>
  <c r="AC289" i="17"/>
  <c r="AC288" i="17"/>
  <c r="AC287" i="17"/>
  <c r="AC286" i="17"/>
  <c r="AC285" i="17"/>
  <c r="AC284" i="17"/>
  <c r="AC283" i="17"/>
  <c r="AC282" i="17"/>
  <c r="AC281" i="17"/>
  <c r="AC280" i="17"/>
  <c r="AC279" i="17"/>
  <c r="AC278" i="17"/>
  <c r="AC277" i="17"/>
  <c r="AC276" i="17"/>
  <c r="AC275" i="17"/>
  <c r="AC274" i="17"/>
  <c r="AC273" i="17"/>
  <c r="AC272" i="17"/>
  <c r="AC271" i="17"/>
  <c r="AC270" i="17"/>
  <c r="AC269" i="17"/>
  <c r="AC268" i="17"/>
  <c r="AC267" i="17"/>
  <c r="AC266" i="17"/>
  <c r="AC265" i="17"/>
  <c r="AC264" i="17"/>
  <c r="AC263" i="17"/>
  <c r="AC262" i="17"/>
  <c r="AC261" i="17"/>
  <c r="AC260" i="17"/>
  <c r="AC259" i="17"/>
  <c r="AC258" i="17"/>
  <c r="AC257" i="17"/>
  <c r="AC256" i="17"/>
  <c r="AG289" i="17"/>
  <c r="AG288" i="17"/>
  <c r="AG287" i="17"/>
  <c r="AG286" i="17"/>
  <c r="AG285" i="17"/>
  <c r="AG284" i="17"/>
  <c r="AG283" i="17"/>
  <c r="AG282" i="17"/>
  <c r="AG281" i="17"/>
  <c r="AG280" i="17"/>
  <c r="AG279" i="17"/>
  <c r="AG278" i="17"/>
  <c r="AG277" i="17"/>
  <c r="AG276" i="17"/>
  <c r="AG275" i="17"/>
  <c r="AG274" i="17"/>
  <c r="AG273" i="17"/>
  <c r="AG272" i="17"/>
  <c r="AG271" i="17"/>
  <c r="AG270" i="17"/>
  <c r="AG269" i="17"/>
  <c r="AG268" i="17"/>
  <c r="AG267" i="17"/>
  <c r="AG266" i="17"/>
  <c r="AG265" i="17"/>
  <c r="AG264" i="17"/>
  <c r="AG263" i="17"/>
  <c r="AG262" i="17"/>
  <c r="AG261" i="17"/>
  <c r="AG260" i="17"/>
  <c r="AG259" i="17"/>
  <c r="AG258" i="17"/>
  <c r="AG257" i="17"/>
  <c r="AG256" i="17"/>
  <c r="AK289" i="17"/>
  <c r="AK288" i="17"/>
  <c r="AK287" i="17"/>
  <c r="AK286" i="17"/>
  <c r="AK285" i="17"/>
  <c r="AK284" i="17"/>
  <c r="AK283" i="17"/>
  <c r="AK282" i="17"/>
  <c r="AK281" i="17"/>
  <c r="AK280" i="17"/>
  <c r="AK279" i="17"/>
  <c r="AK278" i="17"/>
  <c r="AK277" i="17"/>
  <c r="AK276" i="17"/>
  <c r="AK275" i="17"/>
  <c r="AK274" i="17"/>
  <c r="AK273" i="17"/>
  <c r="AK272" i="17"/>
  <c r="AK271" i="17"/>
  <c r="AK270" i="17"/>
  <c r="AK269" i="17"/>
  <c r="AK268" i="17"/>
  <c r="AK267" i="17"/>
  <c r="AK266" i="17"/>
  <c r="AK265" i="17"/>
  <c r="AK264" i="17"/>
  <c r="AK263" i="17"/>
  <c r="AK262" i="17"/>
  <c r="AK261" i="17"/>
  <c r="AK260" i="17"/>
  <c r="AK259" i="17"/>
  <c r="AK258" i="17"/>
  <c r="AK257" i="17"/>
  <c r="AK256" i="17"/>
  <c r="AO289" i="17"/>
  <c r="AO288" i="17"/>
  <c r="AO287" i="17"/>
  <c r="AO286" i="17"/>
  <c r="AO285" i="17"/>
  <c r="AO284" i="17"/>
  <c r="AO283" i="17"/>
  <c r="AO282" i="17"/>
  <c r="AO281" i="17"/>
  <c r="AO280" i="17"/>
  <c r="AO279" i="17"/>
  <c r="AO278" i="17"/>
  <c r="AO277" i="17"/>
  <c r="AO276" i="17"/>
  <c r="AO275" i="17"/>
  <c r="AO274" i="17"/>
  <c r="AO273" i="17"/>
  <c r="AO272" i="17"/>
  <c r="AO271" i="17"/>
  <c r="AO270" i="17"/>
  <c r="AO269" i="17"/>
  <c r="AO268" i="17"/>
  <c r="AO267" i="17"/>
  <c r="AO266" i="17"/>
  <c r="AO265" i="17"/>
  <c r="AO264" i="17"/>
  <c r="AO263" i="17"/>
  <c r="AO262" i="17"/>
  <c r="AO261" i="17"/>
  <c r="AO260" i="17"/>
  <c r="AO259" i="17"/>
  <c r="AO258" i="17"/>
  <c r="AO257" i="17"/>
  <c r="AO256" i="17"/>
  <c r="AS289" i="17"/>
  <c r="AS288" i="17"/>
  <c r="AS287" i="17"/>
  <c r="AS286" i="17"/>
  <c r="AS285" i="17"/>
  <c r="AS284" i="17"/>
  <c r="AS283" i="17"/>
  <c r="AS282" i="17"/>
  <c r="AS281" i="17"/>
  <c r="AS280" i="17"/>
  <c r="AS279" i="17"/>
  <c r="AS278" i="17"/>
  <c r="AS277" i="17"/>
  <c r="AS276" i="17"/>
  <c r="AS275" i="17"/>
  <c r="AS274" i="17"/>
  <c r="AS273" i="17"/>
  <c r="AS272" i="17"/>
  <c r="AS271" i="17"/>
  <c r="AS270" i="17"/>
  <c r="AS269" i="17"/>
  <c r="AS268" i="17"/>
  <c r="AS267" i="17"/>
  <c r="AS266" i="17"/>
  <c r="AS265" i="17"/>
  <c r="AS264" i="17"/>
  <c r="AS263" i="17"/>
  <c r="AS262" i="17"/>
  <c r="AS261" i="17"/>
  <c r="AS260" i="17"/>
  <c r="AS259" i="17"/>
  <c r="AS258" i="17"/>
  <c r="AS257" i="17"/>
  <c r="AS256" i="17"/>
  <c r="AW289" i="17"/>
  <c r="AW288" i="17"/>
  <c r="AW287" i="17"/>
  <c r="AW286" i="17"/>
  <c r="AW285" i="17"/>
  <c r="AW284" i="17"/>
  <c r="AW283" i="17"/>
  <c r="AW282" i="17"/>
  <c r="AW281" i="17"/>
  <c r="AW280" i="17"/>
  <c r="AW279" i="17"/>
  <c r="AW278" i="17"/>
  <c r="AW277" i="17"/>
  <c r="AW276" i="17"/>
  <c r="AW275" i="17"/>
  <c r="AW274" i="17"/>
  <c r="AW273" i="17"/>
  <c r="AW272" i="17"/>
  <c r="AW271" i="17"/>
  <c r="AW270" i="17"/>
  <c r="AW269" i="17"/>
  <c r="AW268" i="17"/>
  <c r="AW267" i="17"/>
  <c r="AW266" i="17"/>
  <c r="AW265" i="17"/>
  <c r="AW264" i="17"/>
  <c r="AW263" i="17"/>
  <c r="AW262" i="17"/>
  <c r="AW261" i="17"/>
  <c r="AW260" i="17"/>
  <c r="AW259" i="17"/>
  <c r="AW258" i="17"/>
  <c r="AW257" i="17"/>
  <c r="AW256" i="17"/>
  <c r="L108" i="17"/>
  <c r="F7" i="17" s="1"/>
  <c r="D108" i="17" s="1"/>
  <c r="L110" i="17"/>
  <c r="F9" i="17" s="1"/>
  <c r="D110" i="17" s="1"/>
  <c r="L112" i="17"/>
  <c r="F11" i="17" s="1"/>
  <c r="D112" i="17" s="1"/>
  <c r="L114" i="17"/>
  <c r="F13" i="17" s="1"/>
  <c r="L116" i="17"/>
  <c r="F15" i="17" s="1"/>
  <c r="D116" i="17" s="1"/>
  <c r="L118" i="17"/>
  <c r="F17" i="17" s="1"/>
  <c r="D118" i="17" s="1"/>
  <c r="L120" i="17"/>
  <c r="F19" i="17" s="1"/>
  <c r="D120" i="17" s="1"/>
  <c r="L122" i="17"/>
  <c r="F21" i="17" s="1"/>
  <c r="L124" i="17"/>
  <c r="F23" i="17" s="1"/>
  <c r="D124" i="17" s="1"/>
  <c r="L126" i="17"/>
  <c r="F25" i="17" s="1"/>
  <c r="D126" i="17" s="1"/>
  <c r="L128" i="17"/>
  <c r="F27" i="17" s="1"/>
  <c r="D128" i="17" s="1"/>
  <c r="L130" i="17"/>
  <c r="F29" i="17" s="1"/>
  <c r="D130" i="17" s="1"/>
  <c r="L132" i="17"/>
  <c r="F31" i="17" s="1"/>
  <c r="D132" i="17" s="1"/>
  <c r="L134" i="17"/>
  <c r="F33" i="17" s="1"/>
  <c r="D134" i="17" s="1"/>
  <c r="L136" i="17"/>
  <c r="F35" i="17" s="1"/>
  <c r="L138" i="17"/>
  <c r="F37" i="17" s="1"/>
  <c r="L140" i="17"/>
  <c r="F39" i="17" s="1"/>
  <c r="L183" i="17"/>
  <c r="H8" i="17" s="1"/>
  <c r="F109" i="17" s="1"/>
  <c r="L185" i="17"/>
  <c r="H10" i="17" s="1"/>
  <c r="F111" i="17" s="1"/>
  <c r="L187" i="17"/>
  <c r="H12" i="17" s="1"/>
  <c r="F113" i="17" s="1"/>
  <c r="L189" i="17"/>
  <c r="H14" i="17" s="1"/>
  <c r="F115" i="17" s="1"/>
  <c r="L191" i="17"/>
  <c r="H16" i="17" s="1"/>
  <c r="F117" i="17" s="1"/>
  <c r="L193" i="17"/>
  <c r="H18" i="17" s="1"/>
  <c r="F119" i="17" s="1"/>
  <c r="L195" i="17"/>
  <c r="H20" i="17" s="1"/>
  <c r="F121" i="17" s="1"/>
  <c r="L197" i="17"/>
  <c r="H22" i="17" s="1"/>
  <c r="F123" i="17" s="1"/>
  <c r="L199" i="17"/>
  <c r="H24" i="17" s="1"/>
  <c r="F125" i="17" s="1"/>
  <c r="L201" i="17"/>
  <c r="H26" i="17" s="1"/>
  <c r="F127" i="17" s="1"/>
  <c r="L203" i="17"/>
  <c r="H28" i="17" s="1"/>
  <c r="F129" i="17" s="1"/>
  <c r="L205" i="17"/>
  <c r="H30" i="17" s="1"/>
  <c r="F131" i="17" s="1"/>
  <c r="L207" i="17"/>
  <c r="H32" i="17" s="1"/>
  <c r="F133" i="17" s="1"/>
  <c r="L209" i="17"/>
  <c r="H34" i="17" s="1"/>
  <c r="L211" i="17"/>
  <c r="H36" i="17" s="1"/>
  <c r="L213" i="17"/>
  <c r="H38" i="17" s="1"/>
  <c r="L215" i="17"/>
  <c r="H40" i="17" s="1"/>
  <c r="P178" i="17"/>
  <c r="P177" i="17"/>
  <c r="P176" i="17"/>
  <c r="P175" i="17"/>
  <c r="P174" i="17"/>
  <c r="P173" i="17"/>
  <c r="P172" i="17"/>
  <c r="P171" i="17"/>
  <c r="P170" i="17"/>
  <c r="P169" i="17"/>
  <c r="P168" i="17"/>
  <c r="P167" i="17"/>
  <c r="P166" i="17"/>
  <c r="P165" i="17"/>
  <c r="P164" i="17"/>
  <c r="P163" i="17"/>
  <c r="P162" i="17"/>
  <c r="P161" i="17"/>
  <c r="P160" i="17"/>
  <c r="P159" i="17"/>
  <c r="P158" i="17"/>
  <c r="P157" i="17"/>
  <c r="P156" i="17"/>
  <c r="P155" i="17"/>
  <c r="P154" i="17"/>
  <c r="P153" i="17"/>
  <c r="P152" i="17"/>
  <c r="P151" i="17"/>
  <c r="P150" i="17"/>
  <c r="P149" i="17"/>
  <c r="P148" i="17"/>
  <c r="P147" i="17"/>
  <c r="P146" i="17"/>
  <c r="P145" i="17"/>
  <c r="T178" i="17"/>
  <c r="T177" i="17"/>
  <c r="T176" i="17"/>
  <c r="T175" i="17"/>
  <c r="T174" i="17"/>
  <c r="T173" i="17"/>
  <c r="T172" i="17"/>
  <c r="T171" i="17"/>
  <c r="T170" i="17"/>
  <c r="T169" i="17"/>
  <c r="T168" i="17"/>
  <c r="T167" i="17"/>
  <c r="T166" i="17"/>
  <c r="T165" i="17"/>
  <c r="T164" i="17"/>
  <c r="T163" i="17"/>
  <c r="T162" i="17"/>
  <c r="T161" i="17"/>
  <c r="T160" i="17"/>
  <c r="T159" i="17"/>
  <c r="T158" i="17"/>
  <c r="T157" i="17"/>
  <c r="T156" i="17"/>
  <c r="T155" i="17"/>
  <c r="T154" i="17"/>
  <c r="T153" i="17"/>
  <c r="T152" i="17"/>
  <c r="T151" i="17"/>
  <c r="T150" i="17"/>
  <c r="T149" i="17"/>
  <c r="T148" i="17"/>
  <c r="T147" i="17"/>
  <c r="T146" i="17"/>
  <c r="T145" i="17"/>
  <c r="X178" i="17"/>
  <c r="X177" i="17"/>
  <c r="X176" i="17"/>
  <c r="X175" i="17"/>
  <c r="X174" i="17"/>
  <c r="X173" i="17"/>
  <c r="X172" i="17"/>
  <c r="X171" i="17"/>
  <c r="X170" i="17"/>
  <c r="X169" i="17"/>
  <c r="X168" i="17"/>
  <c r="X167" i="17"/>
  <c r="X166" i="17"/>
  <c r="X165" i="17"/>
  <c r="X164" i="17"/>
  <c r="X163" i="17"/>
  <c r="X162" i="17"/>
  <c r="X161" i="17"/>
  <c r="X160" i="17"/>
  <c r="X159" i="17"/>
  <c r="X158" i="17"/>
  <c r="X157" i="17"/>
  <c r="X156" i="17"/>
  <c r="X155" i="17"/>
  <c r="X154" i="17"/>
  <c r="X153" i="17"/>
  <c r="X152" i="17"/>
  <c r="X151" i="17"/>
  <c r="X150" i="17"/>
  <c r="X149" i="17"/>
  <c r="X148" i="17"/>
  <c r="X147" i="17"/>
  <c r="X146" i="17"/>
  <c r="X145" i="17"/>
  <c r="AB178" i="17"/>
  <c r="AB177" i="17"/>
  <c r="AB176" i="17"/>
  <c r="AB175" i="17"/>
  <c r="AB174" i="17"/>
  <c r="AB173" i="17"/>
  <c r="AB172" i="17"/>
  <c r="AB171" i="17"/>
  <c r="AB170" i="17"/>
  <c r="AB169" i="17"/>
  <c r="AB168" i="17"/>
  <c r="AB167" i="17"/>
  <c r="AB166" i="17"/>
  <c r="AB165" i="17"/>
  <c r="AB164" i="17"/>
  <c r="AB163" i="17"/>
  <c r="AB162" i="17"/>
  <c r="AB161" i="17"/>
  <c r="AB160" i="17"/>
  <c r="AB159" i="17"/>
  <c r="AB158" i="17"/>
  <c r="AB157" i="17"/>
  <c r="AB156" i="17"/>
  <c r="AB155" i="17"/>
  <c r="AB154" i="17"/>
  <c r="AB153" i="17"/>
  <c r="AB152" i="17"/>
  <c r="AB151" i="17"/>
  <c r="AB150" i="17"/>
  <c r="AB149" i="17"/>
  <c r="AB148" i="17"/>
  <c r="AB147" i="17"/>
  <c r="AB146" i="17"/>
  <c r="AB145" i="17"/>
  <c r="AF178" i="17"/>
  <c r="AF177" i="17"/>
  <c r="AF176" i="17"/>
  <c r="AF175" i="17"/>
  <c r="AF174" i="17"/>
  <c r="AF173" i="17"/>
  <c r="AF172" i="17"/>
  <c r="AF171" i="17"/>
  <c r="AF170" i="17"/>
  <c r="AF169" i="17"/>
  <c r="AF168" i="17"/>
  <c r="AF167" i="17"/>
  <c r="AF166" i="17"/>
  <c r="AF165" i="17"/>
  <c r="AF164" i="17"/>
  <c r="AF163" i="17"/>
  <c r="AF162" i="17"/>
  <c r="AF161" i="17"/>
  <c r="AF160" i="17"/>
  <c r="AF159" i="17"/>
  <c r="AF158" i="17"/>
  <c r="AF157" i="17"/>
  <c r="AF156" i="17"/>
  <c r="AF155" i="17"/>
  <c r="AF154" i="17"/>
  <c r="AF153" i="17"/>
  <c r="AF152" i="17"/>
  <c r="AF151" i="17"/>
  <c r="AF150" i="17"/>
  <c r="AF149" i="17"/>
  <c r="AF148" i="17"/>
  <c r="AF147" i="17"/>
  <c r="AF146" i="17"/>
  <c r="AF145" i="17"/>
  <c r="AJ178" i="17"/>
  <c r="AJ177" i="17"/>
  <c r="AJ176" i="17"/>
  <c r="AJ175" i="17"/>
  <c r="AJ174" i="17"/>
  <c r="AJ173" i="17"/>
  <c r="AJ172" i="17"/>
  <c r="AJ171" i="17"/>
  <c r="AJ170" i="17"/>
  <c r="AJ169" i="17"/>
  <c r="AJ168" i="17"/>
  <c r="AJ167" i="17"/>
  <c r="AJ166" i="17"/>
  <c r="AJ165" i="17"/>
  <c r="AJ164" i="17"/>
  <c r="AJ163" i="17"/>
  <c r="AJ162" i="17"/>
  <c r="AJ161" i="17"/>
  <c r="AJ160" i="17"/>
  <c r="AJ159" i="17"/>
  <c r="AJ158" i="17"/>
  <c r="AJ157" i="17"/>
  <c r="AJ156" i="17"/>
  <c r="AJ155" i="17"/>
  <c r="AJ154" i="17"/>
  <c r="AJ153" i="17"/>
  <c r="AJ152" i="17"/>
  <c r="AJ151" i="17"/>
  <c r="AJ150" i="17"/>
  <c r="AJ149" i="17"/>
  <c r="AJ148" i="17"/>
  <c r="AJ147" i="17"/>
  <c r="AJ146" i="17"/>
  <c r="AJ145" i="17"/>
  <c r="AN178" i="17"/>
  <c r="AN177" i="17"/>
  <c r="AN176" i="17"/>
  <c r="AN175" i="17"/>
  <c r="AN174" i="17"/>
  <c r="AN173" i="17"/>
  <c r="AN172" i="17"/>
  <c r="AN171" i="17"/>
  <c r="AN170" i="17"/>
  <c r="AN169" i="17"/>
  <c r="AN168" i="17"/>
  <c r="AN167" i="17"/>
  <c r="AN166" i="17"/>
  <c r="AN165" i="17"/>
  <c r="AN164" i="17"/>
  <c r="AN163" i="17"/>
  <c r="AN162" i="17"/>
  <c r="AN161" i="17"/>
  <c r="AN160" i="17"/>
  <c r="AN159" i="17"/>
  <c r="AN158" i="17"/>
  <c r="AN157" i="17"/>
  <c r="AN156" i="17"/>
  <c r="AN155" i="17"/>
  <c r="AN154" i="17"/>
  <c r="AN153" i="17"/>
  <c r="AN152" i="17"/>
  <c r="AN151" i="17"/>
  <c r="AN150" i="17"/>
  <c r="AN149" i="17"/>
  <c r="AN148" i="17"/>
  <c r="AN147" i="17"/>
  <c r="AN146" i="17"/>
  <c r="AN145" i="17"/>
  <c r="AR178" i="17"/>
  <c r="AR177" i="17"/>
  <c r="AR176" i="17"/>
  <c r="AR175" i="17"/>
  <c r="AR174" i="17"/>
  <c r="AR173" i="17"/>
  <c r="AR172" i="17"/>
  <c r="AR171" i="17"/>
  <c r="AR170" i="17"/>
  <c r="AR169" i="17"/>
  <c r="AR168" i="17"/>
  <c r="AR167" i="17"/>
  <c r="AR166" i="17"/>
  <c r="AR165" i="17"/>
  <c r="AR164" i="17"/>
  <c r="AR163" i="17"/>
  <c r="AR162" i="17"/>
  <c r="AR161" i="17"/>
  <c r="AR160" i="17"/>
  <c r="AR159" i="17"/>
  <c r="AR158" i="17"/>
  <c r="AR157" i="17"/>
  <c r="AR156" i="17"/>
  <c r="AR155" i="17"/>
  <c r="AR154" i="17"/>
  <c r="AR153" i="17"/>
  <c r="AR152" i="17"/>
  <c r="AR151" i="17"/>
  <c r="AR150" i="17"/>
  <c r="AR149" i="17"/>
  <c r="AR148" i="17"/>
  <c r="AR147" i="17"/>
  <c r="AR146" i="17"/>
  <c r="AR145" i="17"/>
  <c r="AV178" i="17"/>
  <c r="AV177" i="17"/>
  <c r="AV176" i="17"/>
  <c r="AV175" i="17"/>
  <c r="AV174" i="17"/>
  <c r="AV173" i="17"/>
  <c r="AV172" i="17"/>
  <c r="AV171" i="17"/>
  <c r="AV170" i="17"/>
  <c r="AV169" i="17"/>
  <c r="AV168" i="17"/>
  <c r="AV167" i="17"/>
  <c r="AV166" i="17"/>
  <c r="AV165" i="17"/>
  <c r="AV164" i="17"/>
  <c r="AV163" i="17"/>
  <c r="AV162" i="17"/>
  <c r="AV161" i="17"/>
  <c r="AV160" i="17"/>
  <c r="AV159" i="17"/>
  <c r="AV158" i="17"/>
  <c r="AV157" i="17"/>
  <c r="AV156" i="17"/>
  <c r="AV155" i="17"/>
  <c r="AV154" i="17"/>
  <c r="AV153" i="17"/>
  <c r="AV152" i="17"/>
  <c r="AV151" i="17"/>
  <c r="AV150" i="17"/>
  <c r="AV149" i="17"/>
  <c r="AV148" i="17"/>
  <c r="AV147" i="17"/>
  <c r="AV146" i="17"/>
  <c r="AV145" i="17"/>
  <c r="AZ178" i="17"/>
  <c r="AZ177" i="17"/>
  <c r="AZ176" i="17"/>
  <c r="AZ175" i="17"/>
  <c r="AZ174" i="17"/>
  <c r="AZ173" i="17"/>
  <c r="AZ172" i="17"/>
  <c r="AZ171" i="17"/>
  <c r="AZ170" i="17"/>
  <c r="AZ169" i="17"/>
  <c r="AZ168" i="17"/>
  <c r="AZ167" i="17"/>
  <c r="AZ166" i="17"/>
  <c r="AZ165" i="17"/>
  <c r="AZ164" i="17"/>
  <c r="AZ163" i="17"/>
  <c r="AZ162" i="17"/>
  <c r="AZ161" i="17"/>
  <c r="AZ160" i="17"/>
  <c r="AZ159" i="17"/>
  <c r="AZ158" i="17"/>
  <c r="AZ157" i="17"/>
  <c r="AZ156" i="17"/>
  <c r="AZ155" i="17"/>
  <c r="AZ154" i="17"/>
  <c r="AZ153" i="17"/>
  <c r="AZ152" i="17"/>
  <c r="AZ151" i="17"/>
  <c r="AZ150" i="17"/>
  <c r="AZ149" i="17"/>
  <c r="AZ148" i="17"/>
  <c r="AZ147" i="17"/>
  <c r="AZ146" i="17"/>
  <c r="AZ145" i="17"/>
  <c r="O178" i="17"/>
  <c r="O177" i="17"/>
  <c r="O176" i="17"/>
  <c r="O175" i="17"/>
  <c r="O174" i="17"/>
  <c r="O173" i="17"/>
  <c r="O172" i="17"/>
  <c r="O171" i="17"/>
  <c r="O170" i="17"/>
  <c r="O169" i="17"/>
  <c r="O168" i="17"/>
  <c r="O167" i="17"/>
  <c r="O166" i="17"/>
  <c r="O165" i="17"/>
  <c r="O164" i="17"/>
  <c r="O163" i="17"/>
  <c r="O162" i="17"/>
  <c r="O161" i="17"/>
  <c r="O160" i="17"/>
  <c r="O159" i="17"/>
  <c r="O158" i="17"/>
  <c r="O157" i="17"/>
  <c r="O156" i="17"/>
  <c r="O155" i="17"/>
  <c r="O154" i="17"/>
  <c r="O153" i="17"/>
  <c r="O152" i="17"/>
  <c r="O151" i="17"/>
  <c r="O150" i="17"/>
  <c r="O149" i="17"/>
  <c r="O148" i="17"/>
  <c r="O147" i="17"/>
  <c r="O146" i="17"/>
  <c r="O145" i="17"/>
  <c r="S178" i="17"/>
  <c r="S177" i="17"/>
  <c r="S176" i="17"/>
  <c r="S175" i="17"/>
  <c r="S174" i="17"/>
  <c r="S173" i="17"/>
  <c r="S172" i="17"/>
  <c r="S171" i="17"/>
  <c r="S170" i="17"/>
  <c r="S169" i="17"/>
  <c r="S168" i="17"/>
  <c r="S167" i="17"/>
  <c r="S166" i="17"/>
  <c r="S165" i="17"/>
  <c r="S164" i="17"/>
  <c r="S163" i="17"/>
  <c r="S162" i="17"/>
  <c r="S161" i="17"/>
  <c r="S160" i="17"/>
  <c r="S159" i="17"/>
  <c r="S158" i="17"/>
  <c r="S157" i="17"/>
  <c r="S156" i="17"/>
  <c r="S155" i="17"/>
  <c r="S154" i="17"/>
  <c r="S153" i="17"/>
  <c r="S152" i="17"/>
  <c r="S151" i="17"/>
  <c r="S150" i="17"/>
  <c r="S149" i="17"/>
  <c r="S148" i="17"/>
  <c r="S147" i="17"/>
  <c r="S146" i="17"/>
  <c r="S145" i="17"/>
  <c r="W178" i="17"/>
  <c r="W177" i="17"/>
  <c r="W176" i="17"/>
  <c r="W175" i="17"/>
  <c r="W174" i="17"/>
  <c r="W173" i="17"/>
  <c r="W172" i="17"/>
  <c r="W171" i="17"/>
  <c r="W170" i="17"/>
  <c r="W169" i="17"/>
  <c r="W168" i="17"/>
  <c r="W167" i="17"/>
  <c r="W166" i="17"/>
  <c r="W165" i="17"/>
  <c r="W164" i="17"/>
  <c r="W163" i="17"/>
  <c r="W162" i="17"/>
  <c r="W161" i="17"/>
  <c r="W160" i="17"/>
  <c r="W159" i="17"/>
  <c r="W158" i="17"/>
  <c r="W157" i="17"/>
  <c r="W156" i="17"/>
  <c r="W155" i="17"/>
  <c r="W154" i="17"/>
  <c r="W153" i="17"/>
  <c r="W152" i="17"/>
  <c r="W151" i="17"/>
  <c r="W150" i="17"/>
  <c r="W149" i="17"/>
  <c r="W148" i="17"/>
  <c r="W147" i="17"/>
  <c r="W146" i="17"/>
  <c r="W145" i="17"/>
  <c r="AA178" i="17"/>
  <c r="AA177" i="17"/>
  <c r="AA176" i="17"/>
  <c r="AA175" i="17"/>
  <c r="AA174" i="17"/>
  <c r="AA173" i="17"/>
  <c r="AA172" i="17"/>
  <c r="AA171" i="17"/>
  <c r="AA170" i="17"/>
  <c r="AA169" i="17"/>
  <c r="AA168" i="17"/>
  <c r="AA167" i="17"/>
  <c r="AA166" i="17"/>
  <c r="AA165" i="17"/>
  <c r="AA164" i="17"/>
  <c r="AA163" i="17"/>
  <c r="AA162" i="17"/>
  <c r="AA161" i="17"/>
  <c r="AA160" i="17"/>
  <c r="AA159" i="17"/>
  <c r="AA158" i="17"/>
  <c r="AA157" i="17"/>
  <c r="AA156" i="17"/>
  <c r="AA155" i="17"/>
  <c r="AA154" i="17"/>
  <c r="AA153" i="17"/>
  <c r="AA152" i="17"/>
  <c r="AA151" i="17"/>
  <c r="AA150" i="17"/>
  <c r="AA149" i="17"/>
  <c r="AA148" i="17"/>
  <c r="AA147" i="17"/>
  <c r="AA146" i="17"/>
  <c r="AA145" i="17"/>
  <c r="AE178" i="17"/>
  <c r="AE177" i="17"/>
  <c r="AE176" i="17"/>
  <c r="AE175" i="17"/>
  <c r="AE174" i="17"/>
  <c r="AE173" i="17"/>
  <c r="AE172" i="17"/>
  <c r="AE171" i="17"/>
  <c r="AE170" i="17"/>
  <c r="AE169" i="17"/>
  <c r="AE168" i="17"/>
  <c r="AE167" i="17"/>
  <c r="AE166" i="17"/>
  <c r="AE165" i="17"/>
  <c r="AE164" i="17"/>
  <c r="AE163" i="17"/>
  <c r="AE162" i="17"/>
  <c r="AE161" i="17"/>
  <c r="AE160" i="17"/>
  <c r="AE159" i="17"/>
  <c r="AE158" i="17"/>
  <c r="AE157" i="17"/>
  <c r="AE156" i="17"/>
  <c r="AE155" i="17"/>
  <c r="AE154" i="17"/>
  <c r="AE153" i="17"/>
  <c r="AE152" i="17"/>
  <c r="AE151" i="17"/>
  <c r="AE150" i="17"/>
  <c r="AE149" i="17"/>
  <c r="AE148" i="17"/>
  <c r="AE147" i="17"/>
  <c r="AE146" i="17"/>
  <c r="AE145" i="17"/>
  <c r="AI178" i="17"/>
  <c r="AI177" i="17"/>
  <c r="AI176" i="17"/>
  <c r="AI175" i="17"/>
  <c r="AI174" i="17"/>
  <c r="AI173" i="17"/>
  <c r="AI172" i="17"/>
  <c r="AI171" i="17"/>
  <c r="AI170" i="17"/>
  <c r="AI169" i="17"/>
  <c r="AI168" i="17"/>
  <c r="AI167" i="17"/>
  <c r="AI166" i="17"/>
  <c r="AI165" i="17"/>
  <c r="AI164" i="17"/>
  <c r="AI163" i="17"/>
  <c r="AI162" i="17"/>
  <c r="AI161" i="17"/>
  <c r="AI160" i="17"/>
  <c r="AI159" i="17"/>
  <c r="AI158" i="17"/>
  <c r="AI157" i="17"/>
  <c r="AI156" i="17"/>
  <c r="AI155" i="17"/>
  <c r="AI154" i="17"/>
  <c r="AI153" i="17"/>
  <c r="AI152" i="17"/>
  <c r="AI151" i="17"/>
  <c r="AI150" i="17"/>
  <c r="AI149" i="17"/>
  <c r="AI148" i="17"/>
  <c r="AI147" i="17"/>
  <c r="AI146" i="17"/>
  <c r="AI145" i="17"/>
  <c r="AM178" i="17"/>
  <c r="AM177" i="17"/>
  <c r="AM176" i="17"/>
  <c r="AM175" i="17"/>
  <c r="AM174" i="17"/>
  <c r="AM173" i="17"/>
  <c r="AM172" i="17"/>
  <c r="AM171" i="17"/>
  <c r="AM170" i="17"/>
  <c r="AM169" i="17"/>
  <c r="AM168" i="17"/>
  <c r="AM167" i="17"/>
  <c r="AM166" i="17"/>
  <c r="AM165" i="17"/>
  <c r="AM164" i="17"/>
  <c r="AM163" i="17"/>
  <c r="AM162" i="17"/>
  <c r="AM161" i="17"/>
  <c r="AM160" i="17"/>
  <c r="AM159" i="17"/>
  <c r="AM158" i="17"/>
  <c r="AM157" i="17"/>
  <c r="AM156" i="17"/>
  <c r="AM155" i="17"/>
  <c r="AM154" i="17"/>
  <c r="AM153" i="17"/>
  <c r="AM152" i="17"/>
  <c r="AM151" i="17"/>
  <c r="AM150" i="17"/>
  <c r="AM149" i="17"/>
  <c r="AM148" i="17"/>
  <c r="AM147" i="17"/>
  <c r="AM146" i="17"/>
  <c r="AM145" i="17"/>
  <c r="AQ178" i="17"/>
  <c r="AQ177" i="17"/>
  <c r="AQ176" i="17"/>
  <c r="AQ175" i="17"/>
  <c r="AQ174" i="17"/>
  <c r="AQ173" i="17"/>
  <c r="AQ172" i="17"/>
  <c r="AQ171" i="17"/>
  <c r="AQ170" i="17"/>
  <c r="AQ169" i="17"/>
  <c r="AQ168" i="17"/>
  <c r="AQ167" i="17"/>
  <c r="AQ166" i="17"/>
  <c r="AQ165" i="17"/>
  <c r="AQ164" i="17"/>
  <c r="AQ163" i="17"/>
  <c r="AQ162" i="17"/>
  <c r="AQ161" i="17"/>
  <c r="AQ160" i="17"/>
  <c r="AQ159" i="17"/>
  <c r="AQ158" i="17"/>
  <c r="AQ157" i="17"/>
  <c r="AQ156" i="17"/>
  <c r="AQ155" i="17"/>
  <c r="AQ154" i="17"/>
  <c r="AQ153" i="17"/>
  <c r="AQ152" i="17"/>
  <c r="AQ151" i="17"/>
  <c r="AQ150" i="17"/>
  <c r="AQ149" i="17"/>
  <c r="AQ148" i="17"/>
  <c r="AQ147" i="17"/>
  <c r="AQ146" i="17"/>
  <c r="AQ145" i="17"/>
  <c r="AU178" i="17"/>
  <c r="AU177" i="17"/>
  <c r="AU176" i="17"/>
  <c r="AU175" i="17"/>
  <c r="AU174" i="17"/>
  <c r="AU173" i="17"/>
  <c r="AU172" i="17"/>
  <c r="AU171" i="17"/>
  <c r="AU170" i="17"/>
  <c r="AU169" i="17"/>
  <c r="AU168" i="17"/>
  <c r="AU167" i="17"/>
  <c r="AU166" i="17"/>
  <c r="AU165" i="17"/>
  <c r="AU164" i="17"/>
  <c r="AU163" i="17"/>
  <c r="AU162" i="17"/>
  <c r="AU161" i="17"/>
  <c r="AU160" i="17"/>
  <c r="AU159" i="17"/>
  <c r="AU158" i="17"/>
  <c r="AU157" i="17"/>
  <c r="AU156" i="17"/>
  <c r="AU155" i="17"/>
  <c r="AU154" i="17"/>
  <c r="AU153" i="17"/>
  <c r="AU152" i="17"/>
  <c r="AU151" i="17"/>
  <c r="AU150" i="17"/>
  <c r="AU149" i="17"/>
  <c r="AU148" i="17"/>
  <c r="AU147" i="17"/>
  <c r="AU146" i="17"/>
  <c r="AU145" i="17"/>
  <c r="AY178" i="17"/>
  <c r="AY177" i="17"/>
  <c r="AY176" i="17"/>
  <c r="AY175" i="17"/>
  <c r="AY174" i="17"/>
  <c r="AY173" i="17"/>
  <c r="AY172" i="17"/>
  <c r="AY171" i="17"/>
  <c r="AY170" i="17"/>
  <c r="AY169" i="17"/>
  <c r="AY168" i="17"/>
  <c r="AY167" i="17"/>
  <c r="AY166" i="17"/>
  <c r="AY165" i="17"/>
  <c r="AY164" i="17"/>
  <c r="AY163" i="17"/>
  <c r="AY162" i="17"/>
  <c r="AY161" i="17"/>
  <c r="AY160" i="17"/>
  <c r="AY159" i="17"/>
  <c r="AY158" i="17"/>
  <c r="AY157" i="17"/>
  <c r="AY156" i="17"/>
  <c r="AY155" i="17"/>
  <c r="AY154" i="17"/>
  <c r="AY153" i="17"/>
  <c r="AY152" i="17"/>
  <c r="AY151" i="17"/>
  <c r="AY150" i="17"/>
  <c r="AY149" i="17"/>
  <c r="AY148" i="17"/>
  <c r="AY147" i="17"/>
  <c r="AY146" i="17"/>
  <c r="AY145" i="17"/>
  <c r="P363" i="17"/>
  <c r="P362" i="17"/>
  <c r="P361" i="17"/>
  <c r="P360" i="17"/>
  <c r="P359" i="17"/>
  <c r="P358" i="17"/>
  <c r="P357" i="17"/>
  <c r="P356" i="17"/>
  <c r="P355" i="17"/>
  <c r="P354" i="17"/>
  <c r="P353" i="17"/>
  <c r="P352" i="17"/>
  <c r="P351" i="17"/>
  <c r="P350" i="17"/>
  <c r="P349" i="17"/>
  <c r="P348" i="17"/>
  <c r="P347" i="17"/>
  <c r="P346" i="17"/>
  <c r="P345" i="17"/>
  <c r="P344" i="17"/>
  <c r="P343" i="17"/>
  <c r="P342" i="17"/>
  <c r="P341" i="17"/>
  <c r="P340" i="17"/>
  <c r="P339" i="17"/>
  <c r="P338" i="17"/>
  <c r="P337" i="17"/>
  <c r="P336" i="17"/>
  <c r="P335" i="17"/>
  <c r="P334" i="17"/>
  <c r="P333" i="17"/>
  <c r="P332" i="17"/>
  <c r="P331" i="17"/>
  <c r="P330" i="17"/>
  <c r="T363" i="17"/>
  <c r="T362" i="17"/>
  <c r="T361" i="17"/>
  <c r="T360" i="17"/>
  <c r="T359" i="17"/>
  <c r="T358" i="17"/>
  <c r="T357" i="17"/>
  <c r="T356" i="17"/>
  <c r="T355" i="17"/>
  <c r="T354" i="17"/>
  <c r="T353" i="17"/>
  <c r="T352" i="17"/>
  <c r="T351" i="17"/>
  <c r="T350" i="17"/>
  <c r="T349" i="17"/>
  <c r="T348" i="17"/>
  <c r="T347" i="17"/>
  <c r="T346" i="17"/>
  <c r="T345" i="17"/>
  <c r="T344" i="17"/>
  <c r="T343" i="17"/>
  <c r="T342" i="17"/>
  <c r="T341" i="17"/>
  <c r="T340" i="17"/>
  <c r="T339" i="17"/>
  <c r="T338" i="17"/>
  <c r="T337" i="17"/>
  <c r="T336" i="17"/>
  <c r="T335" i="17"/>
  <c r="T334" i="17"/>
  <c r="T333" i="17"/>
  <c r="T332" i="17"/>
  <c r="T331" i="17"/>
  <c r="T330" i="17"/>
  <c r="X363" i="17"/>
  <c r="X362" i="17"/>
  <c r="X361" i="17"/>
  <c r="X360" i="17"/>
  <c r="X359" i="17"/>
  <c r="X358" i="17"/>
  <c r="X357" i="17"/>
  <c r="X356" i="17"/>
  <c r="X355" i="17"/>
  <c r="X354" i="17"/>
  <c r="X353" i="17"/>
  <c r="X352" i="17"/>
  <c r="X351" i="17"/>
  <c r="X350" i="17"/>
  <c r="X349" i="17"/>
  <c r="X348" i="17"/>
  <c r="X347" i="17"/>
  <c r="X346" i="17"/>
  <c r="X345" i="17"/>
  <c r="X344" i="17"/>
  <c r="X343" i="17"/>
  <c r="X342" i="17"/>
  <c r="X341" i="17"/>
  <c r="X340" i="17"/>
  <c r="X339" i="17"/>
  <c r="X338" i="17"/>
  <c r="X337" i="17"/>
  <c r="X336" i="17"/>
  <c r="X335" i="17"/>
  <c r="X334" i="17"/>
  <c r="X333" i="17"/>
  <c r="X332" i="17"/>
  <c r="X331" i="17"/>
  <c r="X330" i="17"/>
  <c r="AB363" i="17"/>
  <c r="AB362" i="17"/>
  <c r="AB361" i="17"/>
  <c r="AB360" i="17"/>
  <c r="AB359" i="17"/>
  <c r="AB358" i="17"/>
  <c r="AB357" i="17"/>
  <c r="AB356" i="17"/>
  <c r="AB355" i="17"/>
  <c r="AB354" i="17"/>
  <c r="AB353" i="17"/>
  <c r="AB352" i="17"/>
  <c r="AB351" i="17"/>
  <c r="AB350" i="17"/>
  <c r="AB349" i="17"/>
  <c r="AB348" i="17"/>
  <c r="AB347" i="17"/>
  <c r="AB346" i="17"/>
  <c r="AB345" i="17"/>
  <c r="AB344" i="17"/>
  <c r="AB343" i="17"/>
  <c r="AB342" i="17"/>
  <c r="AB341" i="17"/>
  <c r="AB340" i="17"/>
  <c r="AB339" i="17"/>
  <c r="AB338" i="17"/>
  <c r="AB337" i="17"/>
  <c r="AB336" i="17"/>
  <c r="AB335" i="17"/>
  <c r="AB334" i="17"/>
  <c r="AB333" i="17"/>
  <c r="AB332" i="17"/>
  <c r="AB331" i="17"/>
  <c r="AB330" i="17"/>
  <c r="AF363" i="17"/>
  <c r="AF362" i="17"/>
  <c r="AF361" i="17"/>
  <c r="AF360" i="17"/>
  <c r="AF359" i="17"/>
  <c r="AF358" i="17"/>
  <c r="AF357" i="17"/>
  <c r="AF356" i="17"/>
  <c r="AF355" i="17"/>
  <c r="AF354" i="17"/>
  <c r="AF353" i="17"/>
  <c r="AF352" i="17"/>
  <c r="AF351" i="17"/>
  <c r="AF350" i="17"/>
  <c r="AF349" i="17"/>
  <c r="AF348" i="17"/>
  <c r="AF347" i="17"/>
  <c r="AF346" i="17"/>
  <c r="AF345" i="17"/>
  <c r="AF344" i="17"/>
  <c r="AF343" i="17"/>
  <c r="AF342" i="17"/>
  <c r="AF341" i="17"/>
  <c r="AF340" i="17"/>
  <c r="AF339" i="17"/>
  <c r="AF338" i="17"/>
  <c r="AF337" i="17"/>
  <c r="AF336" i="17"/>
  <c r="AF335" i="17"/>
  <c r="AF334" i="17"/>
  <c r="AF333" i="17"/>
  <c r="AF332" i="17"/>
  <c r="AF331" i="17"/>
  <c r="AF330" i="17"/>
  <c r="AJ363" i="17"/>
  <c r="AJ362" i="17"/>
  <c r="AJ361" i="17"/>
  <c r="AJ360" i="17"/>
  <c r="AJ359" i="17"/>
  <c r="AJ358" i="17"/>
  <c r="AJ357" i="17"/>
  <c r="AJ356" i="17"/>
  <c r="AJ355" i="17"/>
  <c r="AJ354" i="17"/>
  <c r="AJ353" i="17"/>
  <c r="AJ352" i="17"/>
  <c r="AJ351" i="17"/>
  <c r="AJ350" i="17"/>
  <c r="AJ349" i="17"/>
  <c r="AJ348" i="17"/>
  <c r="AJ347" i="17"/>
  <c r="AJ346" i="17"/>
  <c r="AJ345" i="17"/>
  <c r="AJ344" i="17"/>
  <c r="AJ343" i="17"/>
  <c r="AJ342" i="17"/>
  <c r="AJ341" i="17"/>
  <c r="AJ340" i="17"/>
  <c r="AJ339" i="17"/>
  <c r="AJ338" i="17"/>
  <c r="AJ337" i="17"/>
  <c r="AJ336" i="17"/>
  <c r="AJ335" i="17"/>
  <c r="AJ334" i="17"/>
  <c r="AJ333" i="17"/>
  <c r="AJ332" i="17"/>
  <c r="AJ331" i="17"/>
  <c r="AJ330" i="17"/>
  <c r="AN363" i="17"/>
  <c r="AN362" i="17"/>
  <c r="AN361" i="17"/>
  <c r="AN360" i="17"/>
  <c r="AN359" i="17"/>
  <c r="AN358" i="17"/>
  <c r="AN357" i="17"/>
  <c r="AN356" i="17"/>
  <c r="AN355" i="17"/>
  <c r="AN354" i="17"/>
  <c r="AN353" i="17"/>
  <c r="AN352" i="17"/>
  <c r="AN351" i="17"/>
  <c r="AN350" i="17"/>
  <c r="AN349" i="17"/>
  <c r="AN348" i="17"/>
  <c r="AN347" i="17"/>
  <c r="AN346" i="17"/>
  <c r="AN345" i="17"/>
  <c r="AN344" i="17"/>
  <c r="AN343" i="17"/>
  <c r="AN342" i="17"/>
  <c r="AN341" i="17"/>
  <c r="AN340" i="17"/>
  <c r="AN339" i="17"/>
  <c r="AN338" i="17"/>
  <c r="AN337" i="17"/>
  <c r="AN336" i="17"/>
  <c r="AN335" i="17"/>
  <c r="AN334" i="17"/>
  <c r="AN333" i="17"/>
  <c r="AN332" i="17"/>
  <c r="AN331" i="17"/>
  <c r="AN330" i="17"/>
  <c r="AR363" i="17"/>
  <c r="AR362" i="17"/>
  <c r="AR361" i="17"/>
  <c r="AR360" i="17"/>
  <c r="AR359" i="17"/>
  <c r="AR358" i="17"/>
  <c r="AR357" i="17"/>
  <c r="AR356" i="17"/>
  <c r="AR355" i="17"/>
  <c r="AR354" i="17"/>
  <c r="AR353" i="17"/>
  <c r="AR352" i="17"/>
  <c r="AR351" i="17"/>
  <c r="AR350" i="17"/>
  <c r="AR349" i="17"/>
  <c r="AR348" i="17"/>
  <c r="AR347" i="17"/>
  <c r="AR346" i="17"/>
  <c r="AR345" i="17"/>
  <c r="AR344" i="17"/>
  <c r="AR343" i="17"/>
  <c r="AR342" i="17"/>
  <c r="AR341" i="17"/>
  <c r="AR340" i="17"/>
  <c r="AR339" i="17"/>
  <c r="AR338" i="17"/>
  <c r="AR337" i="17"/>
  <c r="AR336" i="17"/>
  <c r="AR335" i="17"/>
  <c r="AR334" i="17"/>
  <c r="AR333" i="17"/>
  <c r="AR332" i="17"/>
  <c r="AR331" i="17"/>
  <c r="AR330" i="17"/>
  <c r="AV363" i="17"/>
  <c r="AV362" i="17"/>
  <c r="AV361" i="17"/>
  <c r="AV360" i="17"/>
  <c r="AV359" i="17"/>
  <c r="AV358" i="17"/>
  <c r="AV357" i="17"/>
  <c r="AV356" i="17"/>
  <c r="AV355" i="17"/>
  <c r="AV354" i="17"/>
  <c r="AV353" i="17"/>
  <c r="AV352" i="17"/>
  <c r="AV351" i="17"/>
  <c r="AV350" i="17"/>
  <c r="AV349" i="17"/>
  <c r="AV348" i="17"/>
  <c r="AV347" i="17"/>
  <c r="AV346" i="17"/>
  <c r="AV345" i="17"/>
  <c r="AV344" i="17"/>
  <c r="AV343" i="17"/>
  <c r="AV342" i="17"/>
  <c r="AV341" i="17"/>
  <c r="AV340" i="17"/>
  <c r="AV339" i="17"/>
  <c r="AV338" i="17"/>
  <c r="AV337" i="17"/>
  <c r="AV336" i="17"/>
  <c r="AV335" i="17"/>
  <c r="AV334" i="17"/>
  <c r="AV333" i="17"/>
  <c r="AV332" i="17"/>
  <c r="AV331" i="17"/>
  <c r="AV330" i="17"/>
  <c r="AZ363" i="17"/>
  <c r="AZ362" i="17"/>
  <c r="AZ361" i="17"/>
  <c r="AZ360" i="17"/>
  <c r="AZ359" i="17"/>
  <c r="AZ358" i="17"/>
  <c r="AZ357" i="17"/>
  <c r="AZ356" i="17"/>
  <c r="AZ355" i="17"/>
  <c r="AZ354" i="17"/>
  <c r="AZ353" i="17"/>
  <c r="AZ352" i="17"/>
  <c r="AZ351" i="17"/>
  <c r="AZ350" i="17"/>
  <c r="AZ349" i="17"/>
  <c r="AZ348" i="17"/>
  <c r="AZ347" i="17"/>
  <c r="AZ346" i="17"/>
  <c r="AZ345" i="17"/>
  <c r="AZ344" i="17"/>
  <c r="AZ343" i="17"/>
  <c r="AZ342" i="17"/>
  <c r="AZ341" i="17"/>
  <c r="AZ340" i="17"/>
  <c r="AZ339" i="17"/>
  <c r="AZ338" i="17"/>
  <c r="AZ337" i="17"/>
  <c r="AZ336" i="17"/>
  <c r="AZ335" i="17"/>
  <c r="AZ334" i="17"/>
  <c r="AZ333" i="17"/>
  <c r="AZ332" i="17"/>
  <c r="AZ331" i="17"/>
  <c r="AZ330" i="17"/>
  <c r="O363" i="17"/>
  <c r="O362" i="17"/>
  <c r="O361" i="17"/>
  <c r="O360" i="17"/>
  <c r="O359" i="17"/>
  <c r="O358" i="17"/>
  <c r="O357" i="17"/>
  <c r="O356" i="17"/>
  <c r="O355" i="17"/>
  <c r="O354" i="17"/>
  <c r="O353" i="17"/>
  <c r="O352" i="17"/>
  <c r="O351" i="17"/>
  <c r="O350" i="17"/>
  <c r="O349" i="17"/>
  <c r="O348" i="17"/>
  <c r="O347" i="17"/>
  <c r="O346" i="17"/>
  <c r="O345" i="17"/>
  <c r="O344" i="17"/>
  <c r="O343" i="17"/>
  <c r="O342" i="17"/>
  <c r="O341" i="17"/>
  <c r="O339" i="17"/>
  <c r="O338" i="17"/>
  <c r="O337" i="17"/>
  <c r="O336" i="17"/>
  <c r="O335" i="17"/>
  <c r="O334" i="17"/>
  <c r="O333" i="17"/>
  <c r="O332" i="17"/>
  <c r="O331" i="17"/>
  <c r="O330" i="17"/>
  <c r="O340" i="17"/>
  <c r="S363" i="17"/>
  <c r="S362" i="17"/>
  <c r="S361" i="17"/>
  <c r="S360" i="17"/>
  <c r="S359" i="17"/>
  <c r="S358" i="17"/>
  <c r="S357" i="17"/>
  <c r="S356" i="17"/>
  <c r="S355" i="17"/>
  <c r="S354" i="17"/>
  <c r="S353" i="17"/>
  <c r="S352" i="17"/>
  <c r="S351" i="17"/>
  <c r="S350" i="17"/>
  <c r="S349" i="17"/>
  <c r="S348" i="17"/>
  <c r="S347" i="17"/>
  <c r="S346" i="17"/>
  <c r="S345" i="17"/>
  <c r="S344" i="17"/>
  <c r="S343" i="17"/>
  <c r="S342" i="17"/>
  <c r="S341" i="17"/>
  <c r="S339" i="17"/>
  <c r="S338" i="17"/>
  <c r="S337" i="17"/>
  <c r="S336" i="17"/>
  <c r="S335" i="17"/>
  <c r="S334" i="17"/>
  <c r="S333" i="17"/>
  <c r="S332" i="17"/>
  <c r="S331" i="17"/>
  <c r="S330" i="17"/>
  <c r="S340" i="17"/>
  <c r="W363" i="17"/>
  <c r="W362" i="17"/>
  <c r="W361" i="17"/>
  <c r="W360" i="17"/>
  <c r="W359" i="17"/>
  <c r="W358" i="17"/>
  <c r="W357" i="17"/>
  <c r="W356" i="17"/>
  <c r="W355" i="17"/>
  <c r="W354" i="17"/>
  <c r="W353" i="17"/>
  <c r="W352" i="17"/>
  <c r="W351" i="17"/>
  <c r="W350" i="17"/>
  <c r="W349" i="17"/>
  <c r="W348" i="17"/>
  <c r="W347" i="17"/>
  <c r="W346" i="17"/>
  <c r="W345" i="17"/>
  <c r="W344" i="17"/>
  <c r="W343" i="17"/>
  <c r="W342" i="17"/>
  <c r="W341" i="17"/>
  <c r="W339" i="17"/>
  <c r="W338" i="17"/>
  <c r="W337" i="17"/>
  <c r="W336" i="17"/>
  <c r="W335" i="17"/>
  <c r="W334" i="17"/>
  <c r="W333" i="17"/>
  <c r="W332" i="17"/>
  <c r="W331" i="17"/>
  <c r="W330" i="17"/>
  <c r="W340" i="17"/>
  <c r="AA363" i="17"/>
  <c r="AA362" i="17"/>
  <c r="AA361" i="17"/>
  <c r="AA360" i="17"/>
  <c r="AA359" i="17"/>
  <c r="AA358" i="17"/>
  <c r="AA357" i="17"/>
  <c r="AA356" i="17"/>
  <c r="AA355" i="17"/>
  <c r="AA354" i="17"/>
  <c r="AA353" i="17"/>
  <c r="AA352" i="17"/>
  <c r="AA351" i="17"/>
  <c r="AA350" i="17"/>
  <c r="AA349" i="17"/>
  <c r="AA348" i="17"/>
  <c r="AA347" i="17"/>
  <c r="AA346" i="17"/>
  <c r="AA345" i="17"/>
  <c r="AA344" i="17"/>
  <c r="AA343" i="17"/>
  <c r="AA342" i="17"/>
  <c r="AA341" i="17"/>
  <c r="AA340" i="17"/>
  <c r="AA339" i="17"/>
  <c r="AA338" i="17"/>
  <c r="AA337" i="17"/>
  <c r="AA336" i="17"/>
  <c r="AA335" i="17"/>
  <c r="AA334" i="17"/>
  <c r="AA333" i="17"/>
  <c r="AA332" i="17"/>
  <c r="AA331" i="17"/>
  <c r="AA330" i="17"/>
  <c r="AE363" i="17"/>
  <c r="AE362" i="17"/>
  <c r="AE361" i="17"/>
  <c r="AE360" i="17"/>
  <c r="AE359" i="17"/>
  <c r="AE358" i="17"/>
  <c r="AE357" i="17"/>
  <c r="AE356" i="17"/>
  <c r="AE355" i="17"/>
  <c r="AE354" i="17"/>
  <c r="AE353" i="17"/>
  <c r="AE352" i="17"/>
  <c r="AE351" i="17"/>
  <c r="AE350" i="17"/>
  <c r="AE349" i="17"/>
  <c r="AE348" i="17"/>
  <c r="AE347" i="17"/>
  <c r="AE346" i="17"/>
  <c r="AE345" i="17"/>
  <c r="AE344" i="17"/>
  <c r="AE343" i="17"/>
  <c r="AE342" i="17"/>
  <c r="AE341" i="17"/>
  <c r="AE340" i="17"/>
  <c r="AE339" i="17"/>
  <c r="AE338" i="17"/>
  <c r="AE337" i="17"/>
  <c r="AE336" i="17"/>
  <c r="AE335" i="17"/>
  <c r="AE334" i="17"/>
  <c r="AE333" i="17"/>
  <c r="AE332" i="17"/>
  <c r="AE331" i="17"/>
  <c r="AE330" i="17"/>
  <c r="AI363" i="17"/>
  <c r="AI362" i="17"/>
  <c r="AI361" i="17"/>
  <c r="AI360" i="17"/>
  <c r="AI359" i="17"/>
  <c r="AI358" i="17"/>
  <c r="AI357" i="17"/>
  <c r="AI356" i="17"/>
  <c r="AI355" i="17"/>
  <c r="AI354" i="17"/>
  <c r="AI353" i="17"/>
  <c r="AI352" i="17"/>
  <c r="AI351" i="17"/>
  <c r="AI350" i="17"/>
  <c r="AI349" i="17"/>
  <c r="AI348" i="17"/>
  <c r="AI347" i="17"/>
  <c r="AI346" i="17"/>
  <c r="AI345" i="17"/>
  <c r="AI344" i="17"/>
  <c r="AI343" i="17"/>
  <c r="AI342" i="17"/>
  <c r="AI341" i="17"/>
  <c r="AI340" i="17"/>
  <c r="AI339" i="17"/>
  <c r="AI338" i="17"/>
  <c r="AI337" i="17"/>
  <c r="AI336" i="17"/>
  <c r="AI335" i="17"/>
  <c r="AI334" i="17"/>
  <c r="AI333" i="17"/>
  <c r="AI332" i="17"/>
  <c r="AI331" i="17"/>
  <c r="AI330" i="17"/>
  <c r="AM363" i="17"/>
  <c r="AM362" i="17"/>
  <c r="AM361" i="17"/>
  <c r="AM360" i="17"/>
  <c r="AM359" i="17"/>
  <c r="AM358" i="17"/>
  <c r="AM357" i="17"/>
  <c r="AM356" i="17"/>
  <c r="AM355" i="17"/>
  <c r="AM354" i="17"/>
  <c r="AM353" i="17"/>
  <c r="AM352" i="17"/>
  <c r="AM351" i="17"/>
  <c r="AM350" i="17"/>
  <c r="AM349" i="17"/>
  <c r="AM348" i="17"/>
  <c r="AM347" i="17"/>
  <c r="AM346" i="17"/>
  <c r="AM345" i="17"/>
  <c r="AM344" i="17"/>
  <c r="AM343" i="17"/>
  <c r="AM342" i="17"/>
  <c r="AM341" i="17"/>
  <c r="AM340" i="17"/>
  <c r="AM339" i="17"/>
  <c r="AM338" i="17"/>
  <c r="AM337" i="17"/>
  <c r="AM336" i="17"/>
  <c r="AM335" i="17"/>
  <c r="AM334" i="17"/>
  <c r="AM333" i="17"/>
  <c r="AM332" i="17"/>
  <c r="AM331" i="17"/>
  <c r="AM330" i="17"/>
  <c r="AQ363" i="17"/>
  <c r="AQ362" i="17"/>
  <c r="AQ361" i="17"/>
  <c r="AQ360" i="17"/>
  <c r="AQ359" i="17"/>
  <c r="AQ358" i="17"/>
  <c r="AQ357" i="17"/>
  <c r="AQ356" i="17"/>
  <c r="AQ355" i="17"/>
  <c r="AQ354" i="17"/>
  <c r="AQ353" i="17"/>
  <c r="AQ352" i="17"/>
  <c r="AQ351" i="17"/>
  <c r="AQ350" i="17"/>
  <c r="AQ349" i="17"/>
  <c r="AQ348" i="17"/>
  <c r="AQ347" i="17"/>
  <c r="AQ346" i="17"/>
  <c r="AQ345" i="17"/>
  <c r="AQ344" i="17"/>
  <c r="AQ343" i="17"/>
  <c r="AQ342" i="17"/>
  <c r="AQ341" i="17"/>
  <c r="AQ340" i="17"/>
  <c r="AQ339" i="17"/>
  <c r="AQ338" i="17"/>
  <c r="AQ337" i="17"/>
  <c r="AQ336" i="17"/>
  <c r="AQ335" i="17"/>
  <c r="AQ334" i="17"/>
  <c r="AQ333" i="17"/>
  <c r="AQ332" i="17"/>
  <c r="AQ331" i="17"/>
  <c r="AQ330" i="17"/>
  <c r="AU363" i="17"/>
  <c r="AU362" i="17"/>
  <c r="AU361" i="17"/>
  <c r="AU360" i="17"/>
  <c r="AU359" i="17"/>
  <c r="AU358" i="17"/>
  <c r="AU357" i="17"/>
  <c r="AU356" i="17"/>
  <c r="AU355" i="17"/>
  <c r="AU354" i="17"/>
  <c r="AU353" i="17"/>
  <c r="AU352" i="17"/>
  <c r="AU351" i="17"/>
  <c r="AU350" i="17"/>
  <c r="AU349" i="17"/>
  <c r="AU348" i="17"/>
  <c r="AU347" i="17"/>
  <c r="AU346" i="17"/>
  <c r="AU345" i="17"/>
  <c r="AU344" i="17"/>
  <c r="AU343" i="17"/>
  <c r="AU342" i="17"/>
  <c r="AU341" i="17"/>
  <c r="AU340" i="17"/>
  <c r="AU339" i="17"/>
  <c r="AU338" i="17"/>
  <c r="AU337" i="17"/>
  <c r="AU336" i="17"/>
  <c r="AU335" i="17"/>
  <c r="AU334" i="17"/>
  <c r="AU333" i="17"/>
  <c r="AU332" i="17"/>
  <c r="AU331" i="17"/>
  <c r="AU330" i="17"/>
  <c r="AY363" i="17"/>
  <c r="AY362" i="17"/>
  <c r="AY361" i="17"/>
  <c r="AY360" i="17"/>
  <c r="AY359" i="17"/>
  <c r="AY358" i="17"/>
  <c r="AY357" i="17"/>
  <c r="AY356" i="17"/>
  <c r="AY355" i="17"/>
  <c r="AY354" i="17"/>
  <c r="AY353" i="17"/>
  <c r="AY352" i="17"/>
  <c r="AY351" i="17"/>
  <c r="AY350" i="17"/>
  <c r="AY349" i="17"/>
  <c r="AY348" i="17"/>
  <c r="AY347" i="17"/>
  <c r="AY346" i="17"/>
  <c r="AY345" i="17"/>
  <c r="AY344" i="17"/>
  <c r="AY343" i="17"/>
  <c r="AY342" i="17"/>
  <c r="AY341" i="17"/>
  <c r="AY340" i="17"/>
  <c r="AY339" i="17"/>
  <c r="AY338" i="17"/>
  <c r="AY337" i="17"/>
  <c r="AY336" i="17"/>
  <c r="AY335" i="17"/>
  <c r="AY334" i="17"/>
  <c r="AY333" i="17"/>
  <c r="AY332" i="17"/>
  <c r="AY331" i="17"/>
  <c r="AY330" i="17"/>
  <c r="J52" i="17"/>
  <c r="L219" i="17"/>
  <c r="I7" i="17" s="1"/>
  <c r="C145" i="17" s="1"/>
  <c r="L221" i="17"/>
  <c r="I9" i="17" s="1"/>
  <c r="C147" i="17" s="1"/>
  <c r="L223" i="17"/>
  <c r="I11" i="17" s="1"/>
  <c r="C149" i="17" s="1"/>
  <c r="L225" i="17"/>
  <c r="I13" i="17" s="1"/>
  <c r="L227" i="17"/>
  <c r="I15" i="17" s="1"/>
  <c r="C153" i="17" s="1"/>
  <c r="L229" i="17"/>
  <c r="I17" i="17" s="1"/>
  <c r="C155" i="17" s="1"/>
  <c r="L231" i="17"/>
  <c r="I19" i="17" s="1"/>
  <c r="C157" i="17" s="1"/>
  <c r="P103" i="17"/>
  <c r="P101" i="17"/>
  <c r="P104" i="17"/>
  <c r="P102" i="17"/>
  <c r="P100" i="17"/>
  <c r="P98" i="17"/>
  <c r="P96" i="17"/>
  <c r="P94" i="17"/>
  <c r="P92" i="17"/>
  <c r="P90" i="17"/>
  <c r="P88" i="17"/>
  <c r="P86" i="17"/>
  <c r="P84" i="17"/>
  <c r="P82" i="17"/>
  <c r="P80" i="17"/>
  <c r="P78" i="17"/>
  <c r="P76" i="17"/>
  <c r="P74" i="17"/>
  <c r="P72" i="17"/>
  <c r="P99" i="17"/>
  <c r="P97" i="17"/>
  <c r="P95" i="17"/>
  <c r="P93" i="17"/>
  <c r="P91" i="17"/>
  <c r="P89" i="17"/>
  <c r="P87" i="17"/>
  <c r="P85" i="17"/>
  <c r="P83" i="17"/>
  <c r="P81" i="17"/>
  <c r="P79" i="17"/>
  <c r="P77" i="17"/>
  <c r="P75" i="17"/>
  <c r="P73" i="17"/>
  <c r="P71" i="17"/>
  <c r="T103" i="17"/>
  <c r="T101" i="17"/>
  <c r="T104" i="17"/>
  <c r="T102" i="17"/>
  <c r="T100" i="17"/>
  <c r="T98" i="17"/>
  <c r="T96" i="17"/>
  <c r="T94" i="17"/>
  <c r="T92" i="17"/>
  <c r="T90" i="17"/>
  <c r="T88" i="17"/>
  <c r="T86" i="17"/>
  <c r="T84" i="17"/>
  <c r="T82" i="17"/>
  <c r="T80" i="17"/>
  <c r="T78" i="17"/>
  <c r="T76" i="17"/>
  <c r="T74" i="17"/>
  <c r="T72" i="17"/>
  <c r="T99" i="17"/>
  <c r="T97" i="17"/>
  <c r="T95" i="17"/>
  <c r="T93" i="17"/>
  <c r="T91" i="17"/>
  <c r="T89" i="17"/>
  <c r="T87" i="17"/>
  <c r="T85" i="17"/>
  <c r="T83" i="17"/>
  <c r="T81" i="17"/>
  <c r="T79" i="17"/>
  <c r="T77" i="17"/>
  <c r="T75" i="17"/>
  <c r="T73" i="17"/>
  <c r="T71" i="17"/>
  <c r="X103" i="17"/>
  <c r="X101" i="17"/>
  <c r="X104" i="17"/>
  <c r="X102" i="17"/>
  <c r="X100" i="17"/>
  <c r="X98" i="17"/>
  <c r="X96" i="17"/>
  <c r="X94" i="17"/>
  <c r="X92" i="17"/>
  <c r="X90" i="17"/>
  <c r="X88" i="17"/>
  <c r="X86" i="17"/>
  <c r="X84" i="17"/>
  <c r="X82" i="17"/>
  <c r="X80" i="17"/>
  <c r="X78" i="17"/>
  <c r="X76" i="17"/>
  <c r="X74" i="17"/>
  <c r="X72" i="17"/>
  <c r="X99" i="17"/>
  <c r="X97" i="17"/>
  <c r="X95" i="17"/>
  <c r="X93" i="17"/>
  <c r="X91" i="17"/>
  <c r="X89" i="17"/>
  <c r="X87" i="17"/>
  <c r="X85" i="17"/>
  <c r="X83" i="17"/>
  <c r="X81" i="17"/>
  <c r="X79" i="17"/>
  <c r="X77" i="17"/>
  <c r="X75" i="17"/>
  <c r="X73" i="17"/>
  <c r="X71" i="17"/>
  <c r="AB103" i="17"/>
  <c r="AB101" i="17"/>
  <c r="AB104" i="17"/>
  <c r="AB102" i="17"/>
  <c r="AB100" i="17"/>
  <c r="AB98" i="17"/>
  <c r="AB96" i="17"/>
  <c r="AB94" i="17"/>
  <c r="AB92" i="17"/>
  <c r="AB90" i="17"/>
  <c r="AB88" i="17"/>
  <c r="AB86" i="17"/>
  <c r="AB84" i="17"/>
  <c r="AB82" i="17"/>
  <c r="AB80" i="17"/>
  <c r="AB78" i="17"/>
  <c r="AB76" i="17"/>
  <c r="AB74" i="17"/>
  <c r="AB72" i="17"/>
  <c r="AB99" i="17"/>
  <c r="AB97" i="17"/>
  <c r="AB95" i="17"/>
  <c r="AB93" i="17"/>
  <c r="AB91" i="17"/>
  <c r="AB89" i="17"/>
  <c r="AB87" i="17"/>
  <c r="AB85" i="17"/>
  <c r="AB83" i="17"/>
  <c r="AB81" i="17"/>
  <c r="AB79" i="17"/>
  <c r="AB77" i="17"/>
  <c r="AB75" i="17"/>
  <c r="AB73" i="17"/>
  <c r="AB71" i="17"/>
  <c r="AF103" i="17"/>
  <c r="AF101" i="17"/>
  <c r="AF104" i="17"/>
  <c r="AF102" i="17"/>
  <c r="AF100" i="17"/>
  <c r="AF98" i="17"/>
  <c r="AF96" i="17"/>
  <c r="AF94" i="17"/>
  <c r="AF92" i="17"/>
  <c r="AF90" i="17"/>
  <c r="AF88" i="17"/>
  <c r="AF86" i="17"/>
  <c r="AF84" i="17"/>
  <c r="AF82" i="17"/>
  <c r="AF80" i="17"/>
  <c r="AF78" i="17"/>
  <c r="AF76" i="17"/>
  <c r="AF74" i="17"/>
  <c r="AF72" i="17"/>
  <c r="AF99" i="17"/>
  <c r="AF97" i="17"/>
  <c r="AF95" i="17"/>
  <c r="AF93" i="17"/>
  <c r="AF91" i="17"/>
  <c r="AF89" i="17"/>
  <c r="AF87" i="17"/>
  <c r="AF85" i="17"/>
  <c r="AF83" i="17"/>
  <c r="AF81" i="17"/>
  <c r="AF79" i="17"/>
  <c r="AF77" i="17"/>
  <c r="AF75" i="17"/>
  <c r="AF73" i="17"/>
  <c r="AF71" i="17"/>
  <c r="AJ103" i="17"/>
  <c r="AJ101" i="17"/>
  <c r="AJ104" i="17"/>
  <c r="AJ102" i="17"/>
  <c r="AJ100" i="17"/>
  <c r="AJ98" i="17"/>
  <c r="AJ96" i="17"/>
  <c r="AJ94" i="17"/>
  <c r="AJ92" i="17"/>
  <c r="AJ90" i="17"/>
  <c r="AJ88" i="17"/>
  <c r="AJ86" i="17"/>
  <c r="AJ84" i="17"/>
  <c r="AJ82" i="17"/>
  <c r="AJ80" i="17"/>
  <c r="AJ78" i="17"/>
  <c r="AJ76" i="17"/>
  <c r="AJ74" i="17"/>
  <c r="AJ72" i="17"/>
  <c r="AJ99" i="17"/>
  <c r="AJ97" i="17"/>
  <c r="AJ95" i="17"/>
  <c r="AJ93" i="17"/>
  <c r="AJ91" i="17"/>
  <c r="AJ89" i="17"/>
  <c r="AJ87" i="17"/>
  <c r="AJ85" i="17"/>
  <c r="AJ83" i="17"/>
  <c r="AJ81" i="17"/>
  <c r="AJ79" i="17"/>
  <c r="AJ77" i="17"/>
  <c r="AJ75" i="17"/>
  <c r="AJ73" i="17"/>
  <c r="AJ71" i="17"/>
  <c r="AN103" i="17"/>
  <c r="AN101" i="17"/>
  <c r="AN104" i="17"/>
  <c r="AN102" i="17"/>
  <c r="AN100" i="17"/>
  <c r="AN98" i="17"/>
  <c r="AN96" i="17"/>
  <c r="AN94" i="17"/>
  <c r="AN92" i="17"/>
  <c r="AN90" i="17"/>
  <c r="AN88" i="17"/>
  <c r="AN86" i="17"/>
  <c r="AN84" i="17"/>
  <c r="AN82" i="17"/>
  <c r="AN80" i="17"/>
  <c r="AN78" i="17"/>
  <c r="AN76" i="17"/>
  <c r="AN74" i="17"/>
  <c r="AN72" i="17"/>
  <c r="AN99" i="17"/>
  <c r="AN97" i="17"/>
  <c r="AN95" i="17"/>
  <c r="AN93" i="17"/>
  <c r="AN91" i="17"/>
  <c r="AN89" i="17"/>
  <c r="AN87" i="17"/>
  <c r="AN85" i="17"/>
  <c r="AN83" i="17"/>
  <c r="AN81" i="17"/>
  <c r="AN79" i="17"/>
  <c r="AN77" i="17"/>
  <c r="AN75" i="17"/>
  <c r="AN73" i="17"/>
  <c r="AN71" i="17"/>
  <c r="AR103" i="17"/>
  <c r="AR101" i="17"/>
  <c r="AR104" i="17"/>
  <c r="AR102" i="17"/>
  <c r="AR100" i="17"/>
  <c r="AR98" i="17"/>
  <c r="AR96" i="17"/>
  <c r="AR94" i="17"/>
  <c r="AR92" i="17"/>
  <c r="AR90" i="17"/>
  <c r="AR88" i="17"/>
  <c r="AR86" i="17"/>
  <c r="AR84" i="17"/>
  <c r="AR82" i="17"/>
  <c r="AR80" i="17"/>
  <c r="AR78" i="17"/>
  <c r="AR76" i="17"/>
  <c r="AR74" i="17"/>
  <c r="AR72" i="17"/>
  <c r="AR99" i="17"/>
  <c r="AR97" i="17"/>
  <c r="AR95" i="17"/>
  <c r="AR93" i="17"/>
  <c r="AR91" i="17"/>
  <c r="AR89" i="17"/>
  <c r="AR87" i="17"/>
  <c r="AR85" i="17"/>
  <c r="AR83" i="17"/>
  <c r="AR81" i="17"/>
  <c r="AR79" i="17"/>
  <c r="AR77" i="17"/>
  <c r="AR75" i="17"/>
  <c r="AR73" i="17"/>
  <c r="AR71" i="17"/>
  <c r="AV103" i="17"/>
  <c r="AV101" i="17"/>
  <c r="AV104" i="17"/>
  <c r="AV102" i="17"/>
  <c r="AV100" i="17"/>
  <c r="AV98" i="17"/>
  <c r="AV96" i="17"/>
  <c r="AV94" i="17"/>
  <c r="AV92" i="17"/>
  <c r="AV90" i="17"/>
  <c r="AV88" i="17"/>
  <c r="AV86" i="17"/>
  <c r="AV84" i="17"/>
  <c r="AV82" i="17"/>
  <c r="AV80" i="17"/>
  <c r="AV78" i="17"/>
  <c r="AV76" i="17"/>
  <c r="AV74" i="17"/>
  <c r="AV72" i="17"/>
  <c r="AV99" i="17"/>
  <c r="AV97" i="17"/>
  <c r="AV95" i="17"/>
  <c r="AV93" i="17"/>
  <c r="AV91" i="17"/>
  <c r="AV89" i="17"/>
  <c r="AV87" i="17"/>
  <c r="AV85" i="17"/>
  <c r="AV83" i="17"/>
  <c r="AV81" i="17"/>
  <c r="AV79" i="17"/>
  <c r="AV77" i="17"/>
  <c r="AV75" i="17"/>
  <c r="AV73" i="17"/>
  <c r="AV71" i="17"/>
  <c r="AZ103" i="17"/>
  <c r="AZ101" i="17"/>
  <c r="AZ104" i="17"/>
  <c r="AZ102" i="17"/>
  <c r="AZ100" i="17"/>
  <c r="AZ98" i="17"/>
  <c r="AZ96" i="17"/>
  <c r="AZ94" i="17"/>
  <c r="AZ92" i="17"/>
  <c r="AZ90" i="17"/>
  <c r="AZ88" i="17"/>
  <c r="AZ86" i="17"/>
  <c r="AZ84" i="17"/>
  <c r="AZ82" i="17"/>
  <c r="AZ80" i="17"/>
  <c r="AZ78" i="17"/>
  <c r="AZ76" i="17"/>
  <c r="AZ74" i="17"/>
  <c r="AZ72" i="17"/>
  <c r="AZ99" i="17"/>
  <c r="AZ97" i="17"/>
  <c r="AZ95" i="17"/>
  <c r="AZ93" i="17"/>
  <c r="AZ91" i="17"/>
  <c r="AZ89" i="17"/>
  <c r="AZ87" i="17"/>
  <c r="AZ85" i="17"/>
  <c r="AZ83" i="17"/>
  <c r="AZ81" i="17"/>
  <c r="AZ79" i="17"/>
  <c r="AZ77" i="17"/>
  <c r="AZ75" i="17"/>
  <c r="AZ73" i="17"/>
  <c r="AZ71" i="17"/>
  <c r="O104" i="17"/>
  <c r="O102" i="17"/>
  <c r="O103" i="17"/>
  <c r="O101" i="17"/>
  <c r="O99" i="17"/>
  <c r="O97" i="17"/>
  <c r="O95" i="17"/>
  <c r="O93" i="17"/>
  <c r="O91" i="17"/>
  <c r="O89" i="17"/>
  <c r="O87" i="17"/>
  <c r="O85" i="17"/>
  <c r="O83" i="17"/>
  <c r="O81" i="17"/>
  <c r="O79" i="17"/>
  <c r="O77" i="17"/>
  <c r="O75" i="17"/>
  <c r="O73" i="17"/>
  <c r="O71" i="17"/>
  <c r="O100" i="17"/>
  <c r="O98" i="17"/>
  <c r="O96" i="17"/>
  <c r="O94" i="17"/>
  <c r="O92" i="17"/>
  <c r="O90" i="17"/>
  <c r="O88" i="17"/>
  <c r="O86" i="17"/>
  <c r="O84" i="17"/>
  <c r="O82" i="17"/>
  <c r="O80" i="17"/>
  <c r="O78" i="17"/>
  <c r="O76" i="17"/>
  <c r="O74" i="17"/>
  <c r="O72" i="17"/>
  <c r="S104" i="17"/>
  <c r="S102" i="17"/>
  <c r="S100" i="17"/>
  <c r="S103" i="17"/>
  <c r="S101" i="17"/>
  <c r="S99" i="17"/>
  <c r="S97" i="17"/>
  <c r="S95" i="17"/>
  <c r="S93" i="17"/>
  <c r="S91" i="17"/>
  <c r="S89" i="17"/>
  <c r="S87" i="17"/>
  <c r="S85" i="17"/>
  <c r="S83" i="17"/>
  <c r="S81" i="17"/>
  <c r="S79" i="17"/>
  <c r="S77" i="17"/>
  <c r="S75" i="17"/>
  <c r="S73" i="17"/>
  <c r="S71" i="17"/>
  <c r="S98" i="17"/>
  <c r="S96" i="17"/>
  <c r="S94" i="17"/>
  <c r="S92" i="17"/>
  <c r="S90" i="17"/>
  <c r="S88" i="17"/>
  <c r="S86" i="17"/>
  <c r="S84" i="17"/>
  <c r="S82" i="17"/>
  <c r="S80" i="17"/>
  <c r="S78" i="17"/>
  <c r="S76" i="17"/>
  <c r="S74" i="17"/>
  <c r="S72" i="17"/>
  <c r="W104" i="17"/>
  <c r="W102" i="17"/>
  <c r="W100" i="17"/>
  <c r="W103" i="17"/>
  <c r="W101" i="17"/>
  <c r="W99" i="17"/>
  <c r="W97" i="17"/>
  <c r="W95" i="17"/>
  <c r="W93" i="17"/>
  <c r="W91" i="17"/>
  <c r="W89" i="17"/>
  <c r="W87" i="17"/>
  <c r="W85" i="17"/>
  <c r="W83" i="17"/>
  <c r="W81" i="17"/>
  <c r="W79" i="17"/>
  <c r="W77" i="17"/>
  <c r="W75" i="17"/>
  <c r="W73" i="17"/>
  <c r="W71" i="17"/>
  <c r="W98" i="17"/>
  <c r="W96" i="17"/>
  <c r="W94" i="17"/>
  <c r="W92" i="17"/>
  <c r="W90" i="17"/>
  <c r="W88" i="17"/>
  <c r="W86" i="17"/>
  <c r="W84" i="17"/>
  <c r="W82" i="17"/>
  <c r="W80" i="17"/>
  <c r="W78" i="17"/>
  <c r="W76" i="17"/>
  <c r="W74" i="17"/>
  <c r="W72" i="17"/>
  <c r="AA104" i="17"/>
  <c r="AA102" i="17"/>
  <c r="AA100" i="17"/>
  <c r="AA103" i="17"/>
  <c r="AA101" i="17"/>
  <c r="AA99" i="17"/>
  <c r="AA97" i="17"/>
  <c r="AA95" i="17"/>
  <c r="AA93" i="17"/>
  <c r="AA91" i="17"/>
  <c r="AA89" i="17"/>
  <c r="AA87" i="17"/>
  <c r="AA85" i="17"/>
  <c r="AA83" i="17"/>
  <c r="AA81" i="17"/>
  <c r="AA79" i="17"/>
  <c r="AA77" i="17"/>
  <c r="AA75" i="17"/>
  <c r="AA73" i="17"/>
  <c r="AA71" i="17"/>
  <c r="AA98" i="17"/>
  <c r="AA96" i="17"/>
  <c r="AA94" i="17"/>
  <c r="AA92" i="17"/>
  <c r="AA90" i="17"/>
  <c r="AA88" i="17"/>
  <c r="AA86" i="17"/>
  <c r="AA84" i="17"/>
  <c r="AA82" i="17"/>
  <c r="AA80" i="17"/>
  <c r="AA78" i="17"/>
  <c r="AA76" i="17"/>
  <c r="AA74" i="17"/>
  <c r="AA72" i="17"/>
  <c r="AE104" i="17"/>
  <c r="AE102" i="17"/>
  <c r="AE100" i="17"/>
  <c r="AE103" i="17"/>
  <c r="AE101" i="17"/>
  <c r="AE99" i="17"/>
  <c r="AE97" i="17"/>
  <c r="AE95" i="17"/>
  <c r="AE93" i="17"/>
  <c r="AE91" i="17"/>
  <c r="AE89" i="17"/>
  <c r="AE87" i="17"/>
  <c r="AE85" i="17"/>
  <c r="AE83" i="17"/>
  <c r="AE81" i="17"/>
  <c r="AE79" i="17"/>
  <c r="AE77" i="17"/>
  <c r="AE75" i="17"/>
  <c r="AE73" i="17"/>
  <c r="AE71" i="17"/>
  <c r="AE98" i="17"/>
  <c r="AE96" i="17"/>
  <c r="AE94" i="17"/>
  <c r="AE92" i="17"/>
  <c r="AE90" i="17"/>
  <c r="AE88" i="17"/>
  <c r="AE86" i="17"/>
  <c r="AE84" i="17"/>
  <c r="AE82" i="17"/>
  <c r="AE80" i="17"/>
  <c r="AE78" i="17"/>
  <c r="AE76" i="17"/>
  <c r="AE74" i="17"/>
  <c r="AE72" i="17"/>
  <c r="AI104" i="17"/>
  <c r="AI102" i="17"/>
  <c r="AI100" i="17"/>
  <c r="AI103" i="17"/>
  <c r="AI101" i="17"/>
  <c r="AI99" i="17"/>
  <c r="AI97" i="17"/>
  <c r="AI95" i="17"/>
  <c r="AI93" i="17"/>
  <c r="AI91" i="17"/>
  <c r="AI89" i="17"/>
  <c r="AI87" i="17"/>
  <c r="AI85" i="17"/>
  <c r="AI83" i="17"/>
  <c r="AI81" i="17"/>
  <c r="AI79" i="17"/>
  <c r="AI77" i="17"/>
  <c r="AI75" i="17"/>
  <c r="AI73" i="17"/>
  <c r="AI71" i="17"/>
  <c r="AI98" i="17"/>
  <c r="AI96" i="17"/>
  <c r="AI94" i="17"/>
  <c r="AI92" i="17"/>
  <c r="AI90" i="17"/>
  <c r="AI88" i="17"/>
  <c r="AI86" i="17"/>
  <c r="AI84" i="17"/>
  <c r="AI82" i="17"/>
  <c r="AI80" i="17"/>
  <c r="AI78" i="17"/>
  <c r="AI76" i="17"/>
  <c r="AI74" i="17"/>
  <c r="AI72" i="17"/>
  <c r="AM104" i="17"/>
  <c r="AM102" i="17"/>
  <c r="AM100" i="17"/>
  <c r="AM103" i="17"/>
  <c r="AM101" i="17"/>
  <c r="AM99" i="17"/>
  <c r="AM97" i="17"/>
  <c r="AM95" i="17"/>
  <c r="AM93" i="17"/>
  <c r="AM91" i="17"/>
  <c r="AM89" i="17"/>
  <c r="AM87" i="17"/>
  <c r="AM85" i="17"/>
  <c r="AM83" i="17"/>
  <c r="AM81" i="17"/>
  <c r="AM79" i="17"/>
  <c r="AM77" i="17"/>
  <c r="AM75" i="17"/>
  <c r="AM73" i="17"/>
  <c r="AM71" i="17"/>
  <c r="AM98" i="17"/>
  <c r="AM96" i="17"/>
  <c r="AM94" i="17"/>
  <c r="AM92" i="17"/>
  <c r="AM90" i="17"/>
  <c r="AM88" i="17"/>
  <c r="AM86" i="17"/>
  <c r="AM84" i="17"/>
  <c r="AM82" i="17"/>
  <c r="AM80" i="17"/>
  <c r="AM78" i="17"/>
  <c r="AM76" i="17"/>
  <c r="AM74" i="17"/>
  <c r="AM72" i="17"/>
  <c r="AQ104" i="17"/>
  <c r="AQ102" i="17"/>
  <c r="AQ100" i="17"/>
  <c r="AQ103" i="17"/>
  <c r="AQ101" i="17"/>
  <c r="AQ99" i="17"/>
  <c r="AQ97" i="17"/>
  <c r="AQ95" i="17"/>
  <c r="AQ93" i="17"/>
  <c r="AQ91" i="17"/>
  <c r="AQ89" i="17"/>
  <c r="AQ87" i="17"/>
  <c r="AQ85" i="17"/>
  <c r="AQ83" i="17"/>
  <c r="AQ81" i="17"/>
  <c r="AQ79" i="17"/>
  <c r="AQ77" i="17"/>
  <c r="AQ75" i="17"/>
  <c r="AQ73" i="17"/>
  <c r="AQ71" i="17"/>
  <c r="AQ98" i="17"/>
  <c r="AQ96" i="17"/>
  <c r="AQ94" i="17"/>
  <c r="AQ92" i="17"/>
  <c r="AQ90" i="17"/>
  <c r="AQ88" i="17"/>
  <c r="AQ86" i="17"/>
  <c r="AQ84" i="17"/>
  <c r="AQ82" i="17"/>
  <c r="AQ80" i="17"/>
  <c r="AQ78" i="17"/>
  <c r="AQ76" i="17"/>
  <c r="AQ74" i="17"/>
  <c r="AQ72" i="17"/>
  <c r="AU104" i="17"/>
  <c r="AU102" i="17"/>
  <c r="AU100" i="17"/>
  <c r="AU103" i="17"/>
  <c r="AU101" i="17"/>
  <c r="AU99" i="17"/>
  <c r="AU97" i="17"/>
  <c r="AU95" i="17"/>
  <c r="AU93" i="17"/>
  <c r="AU91" i="17"/>
  <c r="AU89" i="17"/>
  <c r="AU87" i="17"/>
  <c r="AU85" i="17"/>
  <c r="AU83" i="17"/>
  <c r="AU81" i="17"/>
  <c r="AU79" i="17"/>
  <c r="AU77" i="17"/>
  <c r="AU75" i="17"/>
  <c r="AU73" i="17"/>
  <c r="AU71" i="17"/>
  <c r="AU98" i="17"/>
  <c r="AU96" i="17"/>
  <c r="AU94" i="17"/>
  <c r="AU92" i="17"/>
  <c r="AU90" i="17"/>
  <c r="AU88" i="17"/>
  <c r="AU86" i="17"/>
  <c r="AU84" i="17"/>
  <c r="AU82" i="17"/>
  <c r="AU80" i="17"/>
  <c r="AU78" i="17"/>
  <c r="AU76" i="17"/>
  <c r="AU74" i="17"/>
  <c r="AU72" i="17"/>
  <c r="AY104" i="17"/>
  <c r="AY102" i="17"/>
  <c r="AY100" i="17"/>
  <c r="AY103" i="17"/>
  <c r="AY101" i="17"/>
  <c r="AY99" i="17"/>
  <c r="AY97" i="17"/>
  <c r="AY95" i="17"/>
  <c r="AY93" i="17"/>
  <c r="AY91" i="17"/>
  <c r="AY89" i="17"/>
  <c r="AY87" i="17"/>
  <c r="AY85" i="17"/>
  <c r="AY83" i="17"/>
  <c r="AY81" i="17"/>
  <c r="AY79" i="17"/>
  <c r="AY77" i="17"/>
  <c r="AY75" i="17"/>
  <c r="AY73" i="17"/>
  <c r="AY71" i="17"/>
  <c r="AY98" i="17"/>
  <c r="AY96" i="17"/>
  <c r="AY94" i="17"/>
  <c r="AY92" i="17"/>
  <c r="AY90" i="17"/>
  <c r="AY88" i="17"/>
  <c r="AY86" i="17"/>
  <c r="AY84" i="17"/>
  <c r="AY82" i="17"/>
  <c r="AY80" i="17"/>
  <c r="AY78" i="17"/>
  <c r="AY76" i="17"/>
  <c r="AY74" i="17"/>
  <c r="AY72" i="17"/>
  <c r="P289" i="17"/>
  <c r="P288" i="17"/>
  <c r="P287" i="17"/>
  <c r="P286" i="17"/>
  <c r="P285" i="17"/>
  <c r="P284" i="17"/>
  <c r="P283" i="17"/>
  <c r="P282" i="17"/>
  <c r="P281" i="17"/>
  <c r="P280" i="17"/>
  <c r="P279" i="17"/>
  <c r="P278" i="17"/>
  <c r="P277" i="17"/>
  <c r="P276" i="17"/>
  <c r="P275" i="17"/>
  <c r="P274" i="17"/>
  <c r="P273" i="17"/>
  <c r="P272" i="17"/>
  <c r="P271" i="17"/>
  <c r="P270" i="17"/>
  <c r="P269" i="17"/>
  <c r="P268" i="17"/>
  <c r="P267" i="17"/>
  <c r="P266" i="17"/>
  <c r="P265" i="17"/>
  <c r="P264" i="17"/>
  <c r="P263" i="17"/>
  <c r="P262" i="17"/>
  <c r="P261" i="17"/>
  <c r="P260" i="17"/>
  <c r="P259" i="17"/>
  <c r="P258" i="17"/>
  <c r="P257" i="17"/>
  <c r="P256" i="17"/>
  <c r="T289" i="17"/>
  <c r="T288" i="17"/>
  <c r="T287" i="17"/>
  <c r="T286" i="17"/>
  <c r="T285" i="17"/>
  <c r="T284" i="17"/>
  <c r="T283" i="17"/>
  <c r="T282" i="17"/>
  <c r="T281" i="17"/>
  <c r="T280" i="17"/>
  <c r="T279" i="17"/>
  <c r="T278" i="17"/>
  <c r="T277" i="17"/>
  <c r="T276" i="17"/>
  <c r="T275" i="17"/>
  <c r="T274" i="17"/>
  <c r="T273" i="17"/>
  <c r="T272" i="17"/>
  <c r="T271" i="17"/>
  <c r="T270" i="17"/>
  <c r="T269" i="17"/>
  <c r="T268" i="17"/>
  <c r="T267" i="17"/>
  <c r="T266" i="17"/>
  <c r="T265" i="17"/>
  <c r="T264" i="17"/>
  <c r="T263" i="17"/>
  <c r="T262" i="17"/>
  <c r="T261" i="17"/>
  <c r="T260" i="17"/>
  <c r="T259" i="17"/>
  <c r="T258" i="17"/>
  <c r="T257" i="17"/>
  <c r="T256" i="17"/>
  <c r="X289" i="17"/>
  <c r="X288" i="17"/>
  <c r="X287" i="17"/>
  <c r="X286" i="17"/>
  <c r="X285" i="17"/>
  <c r="X284" i="17"/>
  <c r="X283" i="17"/>
  <c r="X282" i="17"/>
  <c r="X281" i="17"/>
  <c r="X280" i="17"/>
  <c r="X279" i="17"/>
  <c r="X278" i="17"/>
  <c r="X277" i="17"/>
  <c r="X276" i="17"/>
  <c r="X275" i="17"/>
  <c r="X274" i="17"/>
  <c r="X273" i="17"/>
  <c r="X272" i="17"/>
  <c r="X271" i="17"/>
  <c r="X270" i="17"/>
  <c r="X269" i="17"/>
  <c r="X268" i="17"/>
  <c r="X267" i="17"/>
  <c r="X266" i="17"/>
  <c r="X265" i="17"/>
  <c r="X264" i="17"/>
  <c r="X263" i="17"/>
  <c r="X262" i="17"/>
  <c r="X261" i="17"/>
  <c r="X260" i="17"/>
  <c r="X259" i="17"/>
  <c r="X258" i="17"/>
  <c r="X257" i="17"/>
  <c r="X256" i="17"/>
  <c r="AB289" i="17"/>
  <c r="AB288" i="17"/>
  <c r="AB287" i="17"/>
  <c r="AB286" i="17"/>
  <c r="AB285" i="17"/>
  <c r="AB284" i="17"/>
  <c r="AB283" i="17"/>
  <c r="AB282" i="17"/>
  <c r="AB281" i="17"/>
  <c r="AB280" i="17"/>
  <c r="AB279" i="17"/>
  <c r="AB278" i="17"/>
  <c r="AB277" i="17"/>
  <c r="AB276" i="17"/>
  <c r="AB275" i="17"/>
  <c r="AB274" i="17"/>
  <c r="AB273" i="17"/>
  <c r="AB272" i="17"/>
  <c r="AB271" i="17"/>
  <c r="AB270" i="17"/>
  <c r="AB269" i="17"/>
  <c r="AB268" i="17"/>
  <c r="AB267" i="17"/>
  <c r="AB266" i="17"/>
  <c r="AB265" i="17"/>
  <c r="AB264" i="17"/>
  <c r="AB263" i="17"/>
  <c r="AB262" i="17"/>
  <c r="AB261" i="17"/>
  <c r="AB260" i="17"/>
  <c r="AB259" i="17"/>
  <c r="AB258" i="17"/>
  <c r="AB257" i="17"/>
  <c r="AB256" i="17"/>
  <c r="AF289" i="17"/>
  <c r="AF288" i="17"/>
  <c r="AF287" i="17"/>
  <c r="AF286" i="17"/>
  <c r="AF285" i="17"/>
  <c r="AF284" i="17"/>
  <c r="AF283" i="17"/>
  <c r="AF282" i="17"/>
  <c r="AF281" i="17"/>
  <c r="AF280" i="17"/>
  <c r="AF279" i="17"/>
  <c r="AF278" i="17"/>
  <c r="AF277" i="17"/>
  <c r="AF276" i="17"/>
  <c r="AF275" i="17"/>
  <c r="AF274" i="17"/>
  <c r="AF273" i="17"/>
  <c r="AF272" i="17"/>
  <c r="AF271" i="17"/>
  <c r="AF270" i="17"/>
  <c r="AF269" i="17"/>
  <c r="AF268" i="17"/>
  <c r="AF267" i="17"/>
  <c r="AF266" i="17"/>
  <c r="AF265" i="17"/>
  <c r="AF264" i="17"/>
  <c r="AF263" i="17"/>
  <c r="AF262" i="17"/>
  <c r="AF261" i="17"/>
  <c r="AF260" i="17"/>
  <c r="AF259" i="17"/>
  <c r="AF258" i="17"/>
  <c r="AF257" i="17"/>
  <c r="AF256" i="17"/>
  <c r="AJ289" i="17"/>
  <c r="AJ288" i="17"/>
  <c r="AJ287" i="17"/>
  <c r="AJ286" i="17"/>
  <c r="AJ285" i="17"/>
  <c r="AJ284" i="17"/>
  <c r="AJ283" i="17"/>
  <c r="AJ282" i="17"/>
  <c r="AJ281" i="17"/>
  <c r="AJ280" i="17"/>
  <c r="AJ279" i="17"/>
  <c r="AJ278" i="17"/>
  <c r="AJ277" i="17"/>
  <c r="AJ276" i="17"/>
  <c r="AJ275" i="17"/>
  <c r="AJ274" i="17"/>
  <c r="AJ273" i="17"/>
  <c r="AJ272" i="17"/>
  <c r="AJ271" i="17"/>
  <c r="AJ270" i="17"/>
  <c r="AJ269" i="17"/>
  <c r="AJ268" i="17"/>
  <c r="AJ267" i="17"/>
  <c r="AJ266" i="17"/>
  <c r="AJ265" i="17"/>
  <c r="AJ264" i="17"/>
  <c r="AJ263" i="17"/>
  <c r="AJ262" i="17"/>
  <c r="AJ261" i="17"/>
  <c r="AJ260" i="17"/>
  <c r="AJ259" i="17"/>
  <c r="AJ258" i="17"/>
  <c r="AJ257" i="17"/>
  <c r="AJ256" i="17"/>
  <c r="AN289" i="17"/>
  <c r="AN288" i="17"/>
  <c r="AN287" i="17"/>
  <c r="AN286" i="17"/>
  <c r="AN285" i="17"/>
  <c r="AN284" i="17"/>
  <c r="AN283" i="17"/>
  <c r="AN282" i="17"/>
  <c r="AN281" i="17"/>
  <c r="AN280" i="17"/>
  <c r="AN279" i="17"/>
  <c r="AN278" i="17"/>
  <c r="AN277" i="17"/>
  <c r="AN276" i="17"/>
  <c r="AN275" i="17"/>
  <c r="AN274" i="17"/>
  <c r="AN273" i="17"/>
  <c r="AN272" i="17"/>
  <c r="AN271" i="17"/>
  <c r="AN270" i="17"/>
  <c r="AN269" i="17"/>
  <c r="AN268" i="17"/>
  <c r="AN267" i="17"/>
  <c r="AN266" i="17"/>
  <c r="AN265" i="17"/>
  <c r="AN264" i="17"/>
  <c r="AN263" i="17"/>
  <c r="AN262" i="17"/>
  <c r="AN261" i="17"/>
  <c r="AN260" i="17"/>
  <c r="AN259" i="17"/>
  <c r="AN258" i="17"/>
  <c r="AN257" i="17"/>
  <c r="AN256" i="17"/>
  <c r="AR289" i="17"/>
  <c r="AR288" i="17"/>
  <c r="AR287" i="17"/>
  <c r="AR286" i="17"/>
  <c r="AR285" i="17"/>
  <c r="AR284" i="17"/>
  <c r="AR283" i="17"/>
  <c r="AR282" i="17"/>
  <c r="AR281" i="17"/>
  <c r="AR280" i="17"/>
  <c r="AR279" i="17"/>
  <c r="AR278" i="17"/>
  <c r="AR277" i="17"/>
  <c r="AR276" i="17"/>
  <c r="AR275" i="17"/>
  <c r="AR274" i="17"/>
  <c r="AR273" i="17"/>
  <c r="AR272" i="17"/>
  <c r="AR271" i="17"/>
  <c r="AR270" i="17"/>
  <c r="AR269" i="17"/>
  <c r="AR268" i="17"/>
  <c r="AR267" i="17"/>
  <c r="AR266" i="17"/>
  <c r="AR265" i="17"/>
  <c r="AR264" i="17"/>
  <c r="AR263" i="17"/>
  <c r="AR262" i="17"/>
  <c r="AR261" i="17"/>
  <c r="AR260" i="17"/>
  <c r="AR259" i="17"/>
  <c r="AR258" i="17"/>
  <c r="AR257" i="17"/>
  <c r="AR256" i="17"/>
  <c r="AV289" i="17"/>
  <c r="AV288" i="17"/>
  <c r="AV287" i="17"/>
  <c r="AV286" i="17"/>
  <c r="AV285" i="17"/>
  <c r="AV284" i="17"/>
  <c r="AV283" i="17"/>
  <c r="AV282" i="17"/>
  <c r="AV281" i="17"/>
  <c r="AV280" i="17"/>
  <c r="AV279" i="17"/>
  <c r="AV278" i="17"/>
  <c r="AV277" i="17"/>
  <c r="AV276" i="17"/>
  <c r="AV275" i="17"/>
  <c r="AV274" i="17"/>
  <c r="AV273" i="17"/>
  <c r="AV272" i="17"/>
  <c r="AV271" i="17"/>
  <c r="AV270" i="17"/>
  <c r="AV269" i="17"/>
  <c r="AV268" i="17"/>
  <c r="AV267" i="17"/>
  <c r="AV266" i="17"/>
  <c r="AV265" i="17"/>
  <c r="AV264" i="17"/>
  <c r="AV263" i="17"/>
  <c r="AV262" i="17"/>
  <c r="AV261" i="17"/>
  <c r="AV260" i="17"/>
  <c r="AV259" i="17"/>
  <c r="AV258" i="17"/>
  <c r="AV257" i="17"/>
  <c r="AV256" i="17"/>
  <c r="AZ289" i="17"/>
  <c r="AZ288" i="17"/>
  <c r="AZ287" i="17"/>
  <c r="AZ286" i="17"/>
  <c r="AZ285" i="17"/>
  <c r="AZ284" i="17"/>
  <c r="AZ283" i="17"/>
  <c r="AZ282" i="17"/>
  <c r="AZ281" i="17"/>
  <c r="AZ280" i="17"/>
  <c r="AZ279" i="17"/>
  <c r="AZ278" i="17"/>
  <c r="AZ277" i="17"/>
  <c r="AZ276" i="17"/>
  <c r="AZ275" i="17"/>
  <c r="AZ274" i="17"/>
  <c r="AZ273" i="17"/>
  <c r="AZ272" i="17"/>
  <c r="AZ271" i="17"/>
  <c r="AZ270" i="17"/>
  <c r="AZ269" i="17"/>
  <c r="AZ268" i="17"/>
  <c r="AZ267" i="17"/>
  <c r="AZ266" i="17"/>
  <c r="AZ265" i="17"/>
  <c r="AZ264" i="17"/>
  <c r="AZ263" i="17"/>
  <c r="AZ262" i="17"/>
  <c r="AZ261" i="17"/>
  <c r="AZ260" i="17"/>
  <c r="AZ259" i="17"/>
  <c r="AZ258" i="17"/>
  <c r="AZ257" i="17"/>
  <c r="AZ256" i="17"/>
  <c r="O289" i="17"/>
  <c r="O288" i="17"/>
  <c r="O287" i="17"/>
  <c r="O286" i="17"/>
  <c r="O285" i="17"/>
  <c r="O284" i="17"/>
  <c r="O283" i="17"/>
  <c r="O282" i="17"/>
  <c r="O281" i="17"/>
  <c r="O280" i="17"/>
  <c r="O279" i="17"/>
  <c r="O278" i="17"/>
  <c r="O277" i="17"/>
  <c r="O276" i="17"/>
  <c r="O275" i="17"/>
  <c r="O274" i="17"/>
  <c r="O273" i="17"/>
  <c r="O272" i="17"/>
  <c r="O271" i="17"/>
  <c r="O270" i="17"/>
  <c r="O269" i="17"/>
  <c r="O268" i="17"/>
  <c r="O267" i="17"/>
  <c r="O266" i="17"/>
  <c r="O265" i="17"/>
  <c r="O264" i="17"/>
  <c r="O263" i="17"/>
  <c r="O262" i="17"/>
  <c r="O261" i="17"/>
  <c r="O260" i="17"/>
  <c r="O259" i="17"/>
  <c r="O258" i="17"/>
  <c r="O257" i="17"/>
  <c r="O256" i="17"/>
  <c r="S289" i="17"/>
  <c r="S288" i="17"/>
  <c r="S287" i="17"/>
  <c r="S286" i="17"/>
  <c r="S285" i="17"/>
  <c r="S284" i="17"/>
  <c r="S283" i="17"/>
  <c r="S282" i="17"/>
  <c r="S281" i="17"/>
  <c r="S280" i="17"/>
  <c r="S279" i="17"/>
  <c r="S278" i="17"/>
  <c r="S277" i="17"/>
  <c r="S276" i="17"/>
  <c r="S275" i="17"/>
  <c r="S274" i="17"/>
  <c r="S273" i="17"/>
  <c r="S272" i="17"/>
  <c r="S271" i="17"/>
  <c r="S270" i="17"/>
  <c r="S269" i="17"/>
  <c r="S268" i="17"/>
  <c r="S267" i="17"/>
  <c r="S266" i="17"/>
  <c r="S265" i="17"/>
  <c r="S264" i="17"/>
  <c r="S263" i="17"/>
  <c r="S262" i="17"/>
  <c r="S261" i="17"/>
  <c r="S260" i="17"/>
  <c r="S259" i="17"/>
  <c r="S258" i="17"/>
  <c r="S257" i="17"/>
  <c r="S256" i="17"/>
  <c r="W289" i="17"/>
  <c r="W288" i="17"/>
  <c r="W287" i="17"/>
  <c r="W286" i="17"/>
  <c r="W285" i="17"/>
  <c r="W284" i="17"/>
  <c r="W283" i="17"/>
  <c r="W282" i="17"/>
  <c r="W281" i="17"/>
  <c r="W280" i="17"/>
  <c r="W279" i="17"/>
  <c r="W278" i="17"/>
  <c r="W277" i="17"/>
  <c r="W276" i="17"/>
  <c r="W275" i="17"/>
  <c r="W274" i="17"/>
  <c r="W273" i="17"/>
  <c r="W272" i="17"/>
  <c r="W271" i="17"/>
  <c r="W270" i="17"/>
  <c r="W269" i="17"/>
  <c r="W268" i="17"/>
  <c r="W267" i="17"/>
  <c r="W266" i="17"/>
  <c r="W265" i="17"/>
  <c r="W264" i="17"/>
  <c r="W263" i="17"/>
  <c r="W262" i="17"/>
  <c r="W261" i="17"/>
  <c r="W260" i="17"/>
  <c r="W259" i="17"/>
  <c r="W258" i="17"/>
  <c r="W257" i="17"/>
  <c r="W256" i="17"/>
  <c r="AA289" i="17"/>
  <c r="AA288" i="17"/>
  <c r="AA287" i="17"/>
  <c r="AA286" i="17"/>
  <c r="AA285" i="17"/>
  <c r="AA284" i="17"/>
  <c r="AA283" i="17"/>
  <c r="AA282" i="17"/>
  <c r="AA281" i="17"/>
  <c r="AA280" i="17"/>
  <c r="AA279" i="17"/>
  <c r="AA278" i="17"/>
  <c r="AA277" i="17"/>
  <c r="AA276" i="17"/>
  <c r="AA275" i="17"/>
  <c r="AA274" i="17"/>
  <c r="AA273" i="17"/>
  <c r="AA272" i="17"/>
  <c r="AA271" i="17"/>
  <c r="AA270" i="17"/>
  <c r="AA269" i="17"/>
  <c r="AA268" i="17"/>
  <c r="AA267" i="17"/>
  <c r="AA266" i="17"/>
  <c r="AA265" i="17"/>
  <c r="AA264" i="17"/>
  <c r="AA263" i="17"/>
  <c r="AA262" i="17"/>
  <c r="AA261" i="17"/>
  <c r="AA260" i="17"/>
  <c r="AA259" i="17"/>
  <c r="AA258" i="17"/>
  <c r="AA257" i="17"/>
  <c r="AA256" i="17"/>
  <c r="AE289" i="17"/>
  <c r="AE288" i="17"/>
  <c r="AE287" i="17"/>
  <c r="AE286" i="17"/>
  <c r="AE285" i="17"/>
  <c r="AE284" i="17"/>
  <c r="AE283" i="17"/>
  <c r="AE282" i="17"/>
  <c r="AE281" i="17"/>
  <c r="AE280" i="17"/>
  <c r="AE279" i="17"/>
  <c r="AE278" i="17"/>
  <c r="AE277" i="17"/>
  <c r="AE276" i="17"/>
  <c r="AE275" i="17"/>
  <c r="AE274" i="17"/>
  <c r="AE273" i="17"/>
  <c r="AE272" i="17"/>
  <c r="AE271" i="17"/>
  <c r="AE270" i="17"/>
  <c r="AE269" i="17"/>
  <c r="AE268" i="17"/>
  <c r="AE267" i="17"/>
  <c r="AE266" i="17"/>
  <c r="AE265" i="17"/>
  <c r="AE264" i="17"/>
  <c r="AE263" i="17"/>
  <c r="AE262" i="17"/>
  <c r="AE261" i="17"/>
  <c r="AE260" i="17"/>
  <c r="AE259" i="17"/>
  <c r="AE258" i="17"/>
  <c r="AE257" i="17"/>
  <c r="AE256" i="17"/>
  <c r="AI289" i="17"/>
  <c r="AI288" i="17"/>
  <c r="AI287" i="17"/>
  <c r="AI286" i="17"/>
  <c r="AI285" i="17"/>
  <c r="AI284" i="17"/>
  <c r="AI283" i="17"/>
  <c r="AI282" i="17"/>
  <c r="AI281" i="17"/>
  <c r="AI280" i="17"/>
  <c r="AI279" i="17"/>
  <c r="AI278" i="17"/>
  <c r="AI277" i="17"/>
  <c r="AI276" i="17"/>
  <c r="AI275" i="17"/>
  <c r="AI274" i="17"/>
  <c r="AI273" i="17"/>
  <c r="AI272" i="17"/>
  <c r="AI271" i="17"/>
  <c r="AI270" i="17"/>
  <c r="AI269" i="17"/>
  <c r="AI268" i="17"/>
  <c r="AI267" i="17"/>
  <c r="AI266" i="17"/>
  <c r="AI265" i="17"/>
  <c r="AI264" i="17"/>
  <c r="AI263" i="17"/>
  <c r="AI262" i="17"/>
  <c r="AI261" i="17"/>
  <c r="AI260" i="17"/>
  <c r="AI259" i="17"/>
  <c r="AI258" i="17"/>
  <c r="AI257" i="17"/>
  <c r="AI256" i="17"/>
  <c r="AM289" i="17"/>
  <c r="AM288" i="17"/>
  <c r="AM287" i="17"/>
  <c r="AM286" i="17"/>
  <c r="AM285" i="17"/>
  <c r="AM284" i="17"/>
  <c r="AM283" i="17"/>
  <c r="AM282" i="17"/>
  <c r="AM281" i="17"/>
  <c r="AM280" i="17"/>
  <c r="AM279" i="17"/>
  <c r="AM278" i="17"/>
  <c r="AM277" i="17"/>
  <c r="AM276" i="17"/>
  <c r="AM275" i="17"/>
  <c r="AM274" i="17"/>
  <c r="AM273" i="17"/>
  <c r="AM272" i="17"/>
  <c r="AM271" i="17"/>
  <c r="AM270" i="17"/>
  <c r="AM269" i="17"/>
  <c r="AM268" i="17"/>
  <c r="AM267" i="17"/>
  <c r="AM266" i="17"/>
  <c r="AM265" i="17"/>
  <c r="AM264" i="17"/>
  <c r="AM263" i="17"/>
  <c r="AM262" i="17"/>
  <c r="AM261" i="17"/>
  <c r="AM260" i="17"/>
  <c r="AM259" i="17"/>
  <c r="AM258" i="17"/>
  <c r="AM257" i="17"/>
  <c r="AM256" i="17"/>
  <c r="AQ289" i="17"/>
  <c r="AQ288" i="17"/>
  <c r="AQ287" i="17"/>
  <c r="AQ286" i="17"/>
  <c r="AQ285" i="17"/>
  <c r="AQ284" i="17"/>
  <c r="AQ283" i="17"/>
  <c r="AQ282" i="17"/>
  <c r="AQ281" i="17"/>
  <c r="AQ280" i="17"/>
  <c r="AQ279" i="17"/>
  <c r="AQ278" i="17"/>
  <c r="AQ277" i="17"/>
  <c r="AQ276" i="17"/>
  <c r="AQ275" i="17"/>
  <c r="AQ274" i="17"/>
  <c r="AQ273" i="17"/>
  <c r="AQ272" i="17"/>
  <c r="AQ271" i="17"/>
  <c r="AQ270" i="17"/>
  <c r="AQ269" i="17"/>
  <c r="AQ268" i="17"/>
  <c r="AQ267" i="17"/>
  <c r="AQ266" i="17"/>
  <c r="AQ265" i="17"/>
  <c r="AQ264" i="17"/>
  <c r="AQ263" i="17"/>
  <c r="AQ262" i="17"/>
  <c r="AQ261" i="17"/>
  <c r="AQ260" i="17"/>
  <c r="AQ259" i="17"/>
  <c r="AQ258" i="17"/>
  <c r="AQ257" i="17"/>
  <c r="AQ256" i="17"/>
  <c r="AU289" i="17"/>
  <c r="AU288" i="17"/>
  <c r="AU287" i="17"/>
  <c r="AU286" i="17"/>
  <c r="AU285" i="17"/>
  <c r="AU284" i="17"/>
  <c r="AU283" i="17"/>
  <c r="AU282" i="17"/>
  <c r="AU281" i="17"/>
  <c r="AU280" i="17"/>
  <c r="AU279" i="17"/>
  <c r="AU278" i="17"/>
  <c r="AU277" i="17"/>
  <c r="AU276" i="17"/>
  <c r="AU275" i="17"/>
  <c r="AU274" i="17"/>
  <c r="AU273" i="17"/>
  <c r="AU272" i="17"/>
  <c r="AU271" i="17"/>
  <c r="AU270" i="17"/>
  <c r="AU269" i="17"/>
  <c r="AU268" i="17"/>
  <c r="AU267" i="17"/>
  <c r="AU266" i="17"/>
  <c r="AU265" i="17"/>
  <c r="AU264" i="17"/>
  <c r="AU263" i="17"/>
  <c r="AU262" i="17"/>
  <c r="AU261" i="17"/>
  <c r="AU260" i="17"/>
  <c r="AU259" i="17"/>
  <c r="AU258" i="17"/>
  <c r="AU257" i="17"/>
  <c r="AU256" i="17"/>
  <c r="AY289" i="17"/>
  <c r="AY288" i="17"/>
  <c r="AY287" i="17"/>
  <c r="AY286" i="17"/>
  <c r="AY285" i="17"/>
  <c r="AY284" i="17"/>
  <c r="AY283" i="17"/>
  <c r="AY282" i="17"/>
  <c r="AY281" i="17"/>
  <c r="AY280" i="17"/>
  <c r="AY279" i="17"/>
  <c r="AY278" i="17"/>
  <c r="AY277" i="17"/>
  <c r="AY276" i="17"/>
  <c r="AY275" i="17"/>
  <c r="AY274" i="17"/>
  <c r="AY273" i="17"/>
  <c r="AY272" i="17"/>
  <c r="AY271" i="17"/>
  <c r="AY270" i="17"/>
  <c r="AY269" i="17"/>
  <c r="AY268" i="17"/>
  <c r="AY267" i="17"/>
  <c r="AY266" i="17"/>
  <c r="AY265" i="17"/>
  <c r="AY264" i="17"/>
  <c r="AY263" i="17"/>
  <c r="AY262" i="17"/>
  <c r="AY261" i="17"/>
  <c r="AY260" i="17"/>
  <c r="AY259" i="17"/>
  <c r="AY258" i="17"/>
  <c r="AY257" i="17"/>
  <c r="AY256" i="17"/>
  <c r="L109" i="17"/>
  <c r="F8" i="17" s="1"/>
  <c r="D109" i="17" s="1"/>
  <c r="L111" i="17"/>
  <c r="F10" i="17" s="1"/>
  <c r="D111" i="17" s="1"/>
  <c r="L113" i="17"/>
  <c r="F12" i="17" s="1"/>
  <c r="D113" i="17" s="1"/>
  <c r="L115" i="17"/>
  <c r="F14" i="17" s="1"/>
  <c r="D115" i="17" s="1"/>
  <c r="L117" i="17"/>
  <c r="F16" i="17" s="1"/>
  <c r="D117" i="17" s="1"/>
  <c r="L119" i="17"/>
  <c r="F18" i="17" s="1"/>
  <c r="D119" i="17" s="1"/>
  <c r="L121" i="17"/>
  <c r="F20" i="17" s="1"/>
  <c r="D121" i="17" s="1"/>
  <c r="L123" i="17"/>
  <c r="F22" i="17" s="1"/>
  <c r="D123" i="17" s="1"/>
  <c r="L125" i="17"/>
  <c r="F24" i="17" s="1"/>
  <c r="D125" i="17" s="1"/>
  <c r="L127" i="17"/>
  <c r="F26" i="17" s="1"/>
  <c r="D127" i="17" s="1"/>
  <c r="L129" i="17"/>
  <c r="F28" i="17" s="1"/>
  <c r="D129" i="17" s="1"/>
  <c r="L131" i="17"/>
  <c r="F30" i="17" s="1"/>
  <c r="D131" i="17" s="1"/>
  <c r="L133" i="17"/>
  <c r="F32" i="17" s="1"/>
  <c r="D133" i="17" s="1"/>
  <c r="L135" i="17"/>
  <c r="F34" i="17" s="1"/>
  <c r="L137" i="17"/>
  <c r="F36" i="17" s="1"/>
  <c r="L139" i="17"/>
  <c r="F38" i="17" s="1"/>
  <c r="L141" i="17"/>
  <c r="F40" i="17" s="1"/>
  <c r="L182" i="17"/>
  <c r="H7" i="17" s="1"/>
  <c r="F108" i="17" s="1"/>
  <c r="L184" i="17"/>
  <c r="H9" i="17" s="1"/>
  <c r="F110" i="17" s="1"/>
  <c r="L186" i="17"/>
  <c r="H11" i="17" s="1"/>
  <c r="F112" i="17" s="1"/>
  <c r="L188" i="17"/>
  <c r="H13" i="17" s="1"/>
  <c r="L190" i="17"/>
  <c r="H15" i="17" s="1"/>
  <c r="F116" i="17" s="1"/>
  <c r="L192" i="17"/>
  <c r="H17" i="17" s="1"/>
  <c r="F118" i="17" s="1"/>
  <c r="L194" i="17"/>
  <c r="H19" i="17" s="1"/>
  <c r="F120" i="17" s="1"/>
  <c r="L196" i="17"/>
  <c r="H21" i="17" s="1"/>
  <c r="L198" i="17"/>
  <c r="H23" i="17" s="1"/>
  <c r="F124" i="17" s="1"/>
  <c r="L200" i="17"/>
  <c r="H25" i="17" s="1"/>
  <c r="F126" i="17" s="1"/>
  <c r="L202" i="17"/>
  <c r="H27" i="17" s="1"/>
  <c r="F128" i="17" s="1"/>
  <c r="L204" i="17"/>
  <c r="H29" i="17" s="1"/>
  <c r="F130" i="17" s="1"/>
  <c r="L206" i="17"/>
  <c r="H31" i="17" s="1"/>
  <c r="F132" i="17" s="1"/>
  <c r="L208" i="17"/>
  <c r="H33" i="17" s="1"/>
  <c r="F134" i="17" s="1"/>
  <c r="L210" i="17"/>
  <c r="H35" i="17" s="1"/>
  <c r="L212" i="17"/>
  <c r="H37" i="17" s="1"/>
  <c r="L214" i="17"/>
  <c r="H39" i="17" s="1"/>
  <c r="N178" i="17"/>
  <c r="N177" i="17"/>
  <c r="N176" i="17"/>
  <c r="N175" i="17"/>
  <c r="N174" i="17"/>
  <c r="N173" i="17"/>
  <c r="N172" i="17"/>
  <c r="N171" i="17"/>
  <c r="N170" i="17"/>
  <c r="N169" i="17"/>
  <c r="N168" i="17"/>
  <c r="N167" i="17"/>
  <c r="N166" i="17"/>
  <c r="N165" i="17"/>
  <c r="N164" i="17"/>
  <c r="N163" i="17"/>
  <c r="N162" i="17"/>
  <c r="N161" i="17"/>
  <c r="N160" i="17"/>
  <c r="N159" i="17"/>
  <c r="N158" i="17"/>
  <c r="N157" i="17"/>
  <c r="N156" i="17"/>
  <c r="N155" i="17"/>
  <c r="N154" i="17"/>
  <c r="N153" i="17"/>
  <c r="N152" i="17"/>
  <c r="N151" i="17"/>
  <c r="N150" i="17"/>
  <c r="N149" i="17"/>
  <c r="N148" i="17"/>
  <c r="N147" i="17"/>
  <c r="N146" i="17"/>
  <c r="N145" i="17"/>
  <c r="R178" i="17"/>
  <c r="R177" i="17"/>
  <c r="R176" i="17"/>
  <c r="R175" i="17"/>
  <c r="R174" i="17"/>
  <c r="R173" i="17"/>
  <c r="R172" i="17"/>
  <c r="R171" i="17"/>
  <c r="R170" i="17"/>
  <c r="R169" i="17"/>
  <c r="R168" i="17"/>
  <c r="R167" i="17"/>
  <c r="R166" i="17"/>
  <c r="R165" i="17"/>
  <c r="R164" i="17"/>
  <c r="R163" i="17"/>
  <c r="R162" i="17"/>
  <c r="R161" i="17"/>
  <c r="R160" i="17"/>
  <c r="R159" i="17"/>
  <c r="R158" i="17"/>
  <c r="R157" i="17"/>
  <c r="R156" i="17"/>
  <c r="R155" i="17"/>
  <c r="R154" i="17"/>
  <c r="R153" i="17"/>
  <c r="R152" i="17"/>
  <c r="R151" i="17"/>
  <c r="R150" i="17"/>
  <c r="R149" i="17"/>
  <c r="R148" i="17"/>
  <c r="R147" i="17"/>
  <c r="R146" i="17"/>
  <c r="R145" i="17"/>
  <c r="V178" i="17"/>
  <c r="V177" i="17"/>
  <c r="V176" i="17"/>
  <c r="V175" i="17"/>
  <c r="V174" i="17"/>
  <c r="V173" i="17"/>
  <c r="V172" i="17"/>
  <c r="V171" i="17"/>
  <c r="V170" i="17"/>
  <c r="V169" i="17"/>
  <c r="V168" i="17"/>
  <c r="V167" i="17"/>
  <c r="V166" i="17"/>
  <c r="V165" i="17"/>
  <c r="V164" i="17"/>
  <c r="V163" i="17"/>
  <c r="V162" i="17"/>
  <c r="V161" i="17"/>
  <c r="V160" i="17"/>
  <c r="V159" i="17"/>
  <c r="V158" i="17"/>
  <c r="V157" i="17"/>
  <c r="V156" i="17"/>
  <c r="V155" i="17"/>
  <c r="V154" i="17"/>
  <c r="V153" i="17"/>
  <c r="V152" i="17"/>
  <c r="V151" i="17"/>
  <c r="V150" i="17"/>
  <c r="V149" i="17"/>
  <c r="V148" i="17"/>
  <c r="V147" i="17"/>
  <c r="V146" i="17"/>
  <c r="V145" i="17"/>
  <c r="Z178" i="17"/>
  <c r="Z177" i="17"/>
  <c r="Z176" i="17"/>
  <c r="Z175" i="17"/>
  <c r="Z174" i="17"/>
  <c r="Z173" i="17"/>
  <c r="Z172" i="17"/>
  <c r="Z171" i="17"/>
  <c r="Z170" i="17"/>
  <c r="Z169" i="17"/>
  <c r="Z168" i="17"/>
  <c r="Z167" i="17"/>
  <c r="Z166" i="17"/>
  <c r="Z165" i="17"/>
  <c r="Z164" i="17"/>
  <c r="Z163" i="17"/>
  <c r="Z162" i="17"/>
  <c r="Z161" i="17"/>
  <c r="Z160" i="17"/>
  <c r="Z159" i="17"/>
  <c r="Z158" i="17"/>
  <c r="Z157" i="17"/>
  <c r="Z156" i="17"/>
  <c r="Z155" i="17"/>
  <c r="Z154" i="17"/>
  <c r="Z153" i="17"/>
  <c r="Z152" i="17"/>
  <c r="Z151" i="17"/>
  <c r="Z150" i="17"/>
  <c r="Z149" i="17"/>
  <c r="Z148" i="17"/>
  <c r="Z147" i="17"/>
  <c r="Z146" i="17"/>
  <c r="Z145" i="17"/>
  <c r="AD178" i="17"/>
  <c r="AD177" i="17"/>
  <c r="AD176" i="17"/>
  <c r="AD175" i="17"/>
  <c r="AD174" i="17"/>
  <c r="AD173" i="17"/>
  <c r="AD172" i="17"/>
  <c r="AD171" i="17"/>
  <c r="AD170" i="17"/>
  <c r="AD169" i="17"/>
  <c r="AD168" i="17"/>
  <c r="AD167" i="17"/>
  <c r="AD166" i="17"/>
  <c r="AD165" i="17"/>
  <c r="AD164" i="17"/>
  <c r="AD163" i="17"/>
  <c r="AD162" i="17"/>
  <c r="AD161" i="17"/>
  <c r="AD160" i="17"/>
  <c r="AD159" i="17"/>
  <c r="AD158" i="17"/>
  <c r="AD157" i="17"/>
  <c r="AD156" i="17"/>
  <c r="AD155" i="17"/>
  <c r="AD154" i="17"/>
  <c r="AD153" i="17"/>
  <c r="AD152" i="17"/>
  <c r="AD151" i="17"/>
  <c r="AD150" i="17"/>
  <c r="AD149" i="17"/>
  <c r="AD148" i="17"/>
  <c r="AD147" i="17"/>
  <c r="AD146" i="17"/>
  <c r="AD145" i="17"/>
  <c r="AH178" i="17"/>
  <c r="AH177" i="17"/>
  <c r="AH176" i="17"/>
  <c r="AH175" i="17"/>
  <c r="AH174" i="17"/>
  <c r="AH173" i="17"/>
  <c r="AH172" i="17"/>
  <c r="AH171" i="17"/>
  <c r="AH170" i="17"/>
  <c r="AH169" i="17"/>
  <c r="AH168" i="17"/>
  <c r="AH167" i="17"/>
  <c r="AH166" i="17"/>
  <c r="AH165" i="17"/>
  <c r="AH164" i="17"/>
  <c r="AH163" i="17"/>
  <c r="AH162" i="17"/>
  <c r="AH161" i="17"/>
  <c r="AH160" i="17"/>
  <c r="AH159" i="17"/>
  <c r="AH158" i="17"/>
  <c r="AH157" i="17"/>
  <c r="AH156" i="17"/>
  <c r="AH155" i="17"/>
  <c r="AH154" i="17"/>
  <c r="AH153" i="17"/>
  <c r="AH152" i="17"/>
  <c r="AH151" i="17"/>
  <c r="AH150" i="17"/>
  <c r="AH149" i="17"/>
  <c r="AH148" i="17"/>
  <c r="AH147" i="17"/>
  <c r="AH146" i="17"/>
  <c r="AH145" i="17"/>
  <c r="AL178" i="17"/>
  <c r="AL177" i="17"/>
  <c r="AL176" i="17"/>
  <c r="AL175" i="17"/>
  <c r="AL174" i="17"/>
  <c r="AL173" i="17"/>
  <c r="AL172" i="17"/>
  <c r="AL171" i="17"/>
  <c r="AL170" i="17"/>
  <c r="AL169" i="17"/>
  <c r="AL168" i="17"/>
  <c r="AL167" i="17"/>
  <c r="AL166" i="17"/>
  <c r="AL165" i="17"/>
  <c r="AL164" i="17"/>
  <c r="AL163" i="17"/>
  <c r="AL162" i="17"/>
  <c r="AL161" i="17"/>
  <c r="AL160" i="17"/>
  <c r="AL159" i="17"/>
  <c r="AL158" i="17"/>
  <c r="AL157" i="17"/>
  <c r="AL156" i="17"/>
  <c r="AL155" i="17"/>
  <c r="AL154" i="17"/>
  <c r="AL153" i="17"/>
  <c r="AL152" i="17"/>
  <c r="AL151" i="17"/>
  <c r="AL150" i="17"/>
  <c r="AL149" i="17"/>
  <c r="AL148" i="17"/>
  <c r="AL147" i="17"/>
  <c r="AL146" i="17"/>
  <c r="AL145" i="17"/>
  <c r="AP178" i="17"/>
  <c r="AP177" i="17"/>
  <c r="AP176" i="17"/>
  <c r="AP175" i="17"/>
  <c r="AP174" i="17"/>
  <c r="AP173" i="17"/>
  <c r="AP172" i="17"/>
  <c r="AP171" i="17"/>
  <c r="AP170" i="17"/>
  <c r="AP169" i="17"/>
  <c r="AP168" i="17"/>
  <c r="AP167" i="17"/>
  <c r="AP166" i="17"/>
  <c r="AP165" i="17"/>
  <c r="AP164" i="17"/>
  <c r="AP163" i="17"/>
  <c r="AP162" i="17"/>
  <c r="AP161" i="17"/>
  <c r="AP160" i="17"/>
  <c r="AP159" i="17"/>
  <c r="AP158" i="17"/>
  <c r="AP157" i="17"/>
  <c r="AP156" i="17"/>
  <c r="AP155" i="17"/>
  <c r="AP154" i="17"/>
  <c r="AP153" i="17"/>
  <c r="AP152" i="17"/>
  <c r="AP151" i="17"/>
  <c r="AP150" i="17"/>
  <c r="AP149" i="17"/>
  <c r="AP148" i="17"/>
  <c r="AP147" i="17"/>
  <c r="AP146" i="17"/>
  <c r="AP145" i="17"/>
  <c r="AT178" i="17"/>
  <c r="AT177" i="17"/>
  <c r="AT176" i="17"/>
  <c r="AT175" i="17"/>
  <c r="AT174" i="17"/>
  <c r="AT173" i="17"/>
  <c r="AT172" i="17"/>
  <c r="AT171" i="17"/>
  <c r="AT170" i="17"/>
  <c r="AT169" i="17"/>
  <c r="AT168" i="17"/>
  <c r="AT167" i="17"/>
  <c r="AT166" i="17"/>
  <c r="AT165" i="17"/>
  <c r="AT164" i="17"/>
  <c r="AT163" i="17"/>
  <c r="AT162" i="17"/>
  <c r="AT161" i="17"/>
  <c r="AT160" i="17"/>
  <c r="AT159" i="17"/>
  <c r="AT158" i="17"/>
  <c r="AT157" i="17"/>
  <c r="AT156" i="17"/>
  <c r="AT155" i="17"/>
  <c r="AT154" i="17"/>
  <c r="AT153" i="17"/>
  <c r="AT152" i="17"/>
  <c r="AT151" i="17"/>
  <c r="AT150" i="17"/>
  <c r="AT149" i="17"/>
  <c r="AT148" i="17"/>
  <c r="AT147" i="17"/>
  <c r="AT146" i="17"/>
  <c r="AT145" i="17"/>
  <c r="AX178" i="17"/>
  <c r="AX177" i="17"/>
  <c r="AX176" i="17"/>
  <c r="AX175" i="17"/>
  <c r="AX174" i="17"/>
  <c r="AX173" i="17"/>
  <c r="AX172" i="17"/>
  <c r="AX171" i="17"/>
  <c r="AX170" i="17"/>
  <c r="AX169" i="17"/>
  <c r="AX168" i="17"/>
  <c r="AX167" i="17"/>
  <c r="AX166" i="17"/>
  <c r="AX165" i="17"/>
  <c r="AX164" i="17"/>
  <c r="AX163" i="17"/>
  <c r="AX162" i="17"/>
  <c r="AX161" i="17"/>
  <c r="AX160" i="17"/>
  <c r="AX159" i="17"/>
  <c r="AX158" i="17"/>
  <c r="AX157" i="17"/>
  <c r="AX156" i="17"/>
  <c r="AX155" i="17"/>
  <c r="AX154" i="17"/>
  <c r="AX153" i="17"/>
  <c r="AX152" i="17"/>
  <c r="AX151" i="17"/>
  <c r="AX150" i="17"/>
  <c r="AX149" i="17"/>
  <c r="AX148" i="17"/>
  <c r="AX147" i="17"/>
  <c r="AX146" i="17"/>
  <c r="AX145"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M147" i="17"/>
  <c r="M146" i="17"/>
  <c r="M145" i="17"/>
  <c r="J62" i="17"/>
  <c r="Q178" i="17"/>
  <c r="Q177" i="17"/>
  <c r="Q176" i="17"/>
  <c r="Q175" i="17"/>
  <c r="Q174" i="17"/>
  <c r="Q173" i="17"/>
  <c r="Q172" i="17"/>
  <c r="Q171" i="17"/>
  <c r="Q170" i="17"/>
  <c r="Q169" i="17"/>
  <c r="Q168" i="17"/>
  <c r="Q167" i="17"/>
  <c r="Q166" i="17"/>
  <c r="Q165" i="17"/>
  <c r="Q164" i="17"/>
  <c r="Q163" i="17"/>
  <c r="Q162" i="17"/>
  <c r="Q161" i="17"/>
  <c r="Q160" i="17"/>
  <c r="Q159" i="17"/>
  <c r="Q158" i="17"/>
  <c r="Q157" i="17"/>
  <c r="Q156" i="17"/>
  <c r="Q155" i="17"/>
  <c r="Q154" i="17"/>
  <c r="Q153" i="17"/>
  <c r="Q152" i="17"/>
  <c r="Q151" i="17"/>
  <c r="Q150" i="17"/>
  <c r="Q149" i="17"/>
  <c r="Q148" i="17"/>
  <c r="Q147" i="17"/>
  <c r="Q146" i="17"/>
  <c r="Q145" i="17"/>
  <c r="U178" i="17"/>
  <c r="U177" i="17"/>
  <c r="U176" i="17"/>
  <c r="U175" i="17"/>
  <c r="U174" i="17"/>
  <c r="U173" i="17"/>
  <c r="U172" i="17"/>
  <c r="U171" i="17"/>
  <c r="U170" i="17"/>
  <c r="U169" i="17"/>
  <c r="U168" i="17"/>
  <c r="U167" i="17"/>
  <c r="U166" i="17"/>
  <c r="U165" i="17"/>
  <c r="U164" i="17"/>
  <c r="U163" i="17"/>
  <c r="U162" i="17"/>
  <c r="U161" i="17"/>
  <c r="U160" i="17"/>
  <c r="U159" i="17"/>
  <c r="U158" i="17"/>
  <c r="U157" i="17"/>
  <c r="U156" i="17"/>
  <c r="U155" i="17"/>
  <c r="U154" i="17"/>
  <c r="U153" i="17"/>
  <c r="U152" i="17"/>
  <c r="U151" i="17"/>
  <c r="U150" i="17"/>
  <c r="U149" i="17"/>
  <c r="U148" i="17"/>
  <c r="U147" i="17"/>
  <c r="U146" i="17"/>
  <c r="U145" i="17"/>
  <c r="Y178" i="17"/>
  <c r="Y177" i="17"/>
  <c r="Y176" i="17"/>
  <c r="Y175" i="17"/>
  <c r="Y174" i="17"/>
  <c r="Y173" i="17"/>
  <c r="Y172" i="17"/>
  <c r="Y171" i="17"/>
  <c r="Y170" i="17"/>
  <c r="Y169" i="17"/>
  <c r="Y168" i="17"/>
  <c r="Y167" i="17"/>
  <c r="Y166" i="17"/>
  <c r="Y165" i="17"/>
  <c r="Y164" i="17"/>
  <c r="Y163" i="17"/>
  <c r="Y162" i="17"/>
  <c r="Y161" i="17"/>
  <c r="Y160" i="17"/>
  <c r="Y159" i="17"/>
  <c r="Y158" i="17"/>
  <c r="Y157" i="17"/>
  <c r="Y156" i="17"/>
  <c r="Y155" i="17"/>
  <c r="Y154" i="17"/>
  <c r="Y153" i="17"/>
  <c r="Y152" i="17"/>
  <c r="Y151" i="17"/>
  <c r="Y150" i="17"/>
  <c r="Y149" i="17"/>
  <c r="Y148" i="17"/>
  <c r="Y147" i="17"/>
  <c r="Y146" i="17"/>
  <c r="Y145" i="17"/>
  <c r="AC178" i="17"/>
  <c r="AC177" i="17"/>
  <c r="AC176" i="17"/>
  <c r="AC175" i="17"/>
  <c r="AC174" i="17"/>
  <c r="AC173" i="17"/>
  <c r="AC172" i="17"/>
  <c r="AC171" i="17"/>
  <c r="AC170" i="17"/>
  <c r="AC169" i="17"/>
  <c r="AC168" i="17"/>
  <c r="AC167" i="17"/>
  <c r="AC166" i="17"/>
  <c r="AC165" i="17"/>
  <c r="AC164" i="17"/>
  <c r="AC163" i="17"/>
  <c r="AC162" i="17"/>
  <c r="AC161" i="17"/>
  <c r="AC160" i="17"/>
  <c r="AC159" i="17"/>
  <c r="AC158" i="17"/>
  <c r="AC157" i="17"/>
  <c r="AC156" i="17"/>
  <c r="AC155" i="17"/>
  <c r="AC154" i="17"/>
  <c r="AC153" i="17"/>
  <c r="AC152" i="17"/>
  <c r="AC151" i="17"/>
  <c r="AC150" i="17"/>
  <c r="AC149" i="17"/>
  <c r="AC148" i="17"/>
  <c r="AC147" i="17"/>
  <c r="AC146" i="17"/>
  <c r="AC145" i="17"/>
  <c r="AG178" i="17"/>
  <c r="AG177" i="17"/>
  <c r="AG176" i="17"/>
  <c r="AG175" i="17"/>
  <c r="AG174" i="17"/>
  <c r="AG173" i="17"/>
  <c r="AG172" i="17"/>
  <c r="AG171" i="17"/>
  <c r="AG170" i="17"/>
  <c r="AG169" i="17"/>
  <c r="AG168" i="17"/>
  <c r="AG167" i="17"/>
  <c r="AG166" i="17"/>
  <c r="AG165" i="17"/>
  <c r="AG164" i="17"/>
  <c r="AG163" i="17"/>
  <c r="AG162" i="17"/>
  <c r="AG161" i="17"/>
  <c r="AG160" i="17"/>
  <c r="AG159" i="17"/>
  <c r="AG158" i="17"/>
  <c r="AG157" i="17"/>
  <c r="AG156" i="17"/>
  <c r="AG155" i="17"/>
  <c r="AG154" i="17"/>
  <c r="AG153" i="17"/>
  <c r="AG152" i="17"/>
  <c r="AG151" i="17"/>
  <c r="AG150" i="17"/>
  <c r="AG149" i="17"/>
  <c r="AG148" i="17"/>
  <c r="AG147" i="17"/>
  <c r="AG146" i="17"/>
  <c r="AG145" i="17"/>
  <c r="AK178" i="17"/>
  <c r="AK177" i="17"/>
  <c r="AK176" i="17"/>
  <c r="AK175" i="17"/>
  <c r="AK174" i="17"/>
  <c r="AK173" i="17"/>
  <c r="AK172" i="17"/>
  <c r="AK171" i="17"/>
  <c r="AK170" i="17"/>
  <c r="AK169" i="17"/>
  <c r="AK168" i="17"/>
  <c r="AK167" i="17"/>
  <c r="AK166" i="17"/>
  <c r="AK165" i="17"/>
  <c r="AK164" i="17"/>
  <c r="AK163" i="17"/>
  <c r="AK162" i="17"/>
  <c r="AK161" i="17"/>
  <c r="AK160" i="17"/>
  <c r="AK159" i="17"/>
  <c r="AK158" i="17"/>
  <c r="AK157" i="17"/>
  <c r="AK156" i="17"/>
  <c r="AK155" i="17"/>
  <c r="AK154" i="17"/>
  <c r="AK153" i="17"/>
  <c r="AK152" i="17"/>
  <c r="AK151" i="17"/>
  <c r="AK150" i="17"/>
  <c r="AK149" i="17"/>
  <c r="AK148" i="17"/>
  <c r="AK147" i="17"/>
  <c r="AK146" i="17"/>
  <c r="AK145" i="17"/>
  <c r="AO178" i="17"/>
  <c r="AO177" i="17"/>
  <c r="AO176" i="17"/>
  <c r="AO175" i="17"/>
  <c r="AO174" i="17"/>
  <c r="AO173" i="17"/>
  <c r="AO172" i="17"/>
  <c r="AO171" i="17"/>
  <c r="AO170" i="17"/>
  <c r="AO169" i="17"/>
  <c r="AO168" i="17"/>
  <c r="AO167" i="17"/>
  <c r="AO166" i="17"/>
  <c r="AO165" i="17"/>
  <c r="AO164" i="17"/>
  <c r="AO163" i="17"/>
  <c r="AO162" i="17"/>
  <c r="AO161" i="17"/>
  <c r="AO160" i="17"/>
  <c r="AO159" i="17"/>
  <c r="AO158" i="17"/>
  <c r="AO157" i="17"/>
  <c r="AO156" i="17"/>
  <c r="AO155" i="17"/>
  <c r="AO154" i="17"/>
  <c r="AO153" i="17"/>
  <c r="AO152" i="17"/>
  <c r="AO151" i="17"/>
  <c r="AO150" i="17"/>
  <c r="AO149" i="17"/>
  <c r="AO148" i="17"/>
  <c r="AO147" i="17"/>
  <c r="AO146" i="17"/>
  <c r="AO145" i="17"/>
  <c r="AS178" i="17"/>
  <c r="AS177" i="17"/>
  <c r="AS176" i="17"/>
  <c r="AS175" i="17"/>
  <c r="AS174" i="17"/>
  <c r="AS173" i="17"/>
  <c r="AS172" i="17"/>
  <c r="AS171" i="17"/>
  <c r="AS170" i="17"/>
  <c r="AS169" i="17"/>
  <c r="AS168" i="17"/>
  <c r="AS167" i="17"/>
  <c r="AS166" i="17"/>
  <c r="AS165" i="17"/>
  <c r="AS164" i="17"/>
  <c r="AS163" i="17"/>
  <c r="AS162" i="17"/>
  <c r="AS161" i="17"/>
  <c r="AS160" i="17"/>
  <c r="AS159" i="17"/>
  <c r="AS158" i="17"/>
  <c r="AS157" i="17"/>
  <c r="AS156" i="17"/>
  <c r="AS155" i="17"/>
  <c r="AS154" i="17"/>
  <c r="AS153" i="17"/>
  <c r="AS152" i="17"/>
  <c r="AS151" i="17"/>
  <c r="AS150" i="17"/>
  <c r="AS149" i="17"/>
  <c r="AS148" i="17"/>
  <c r="AS147" i="17"/>
  <c r="AS146" i="17"/>
  <c r="AS145" i="17"/>
  <c r="AW178" i="17"/>
  <c r="AW177" i="17"/>
  <c r="AW176" i="17"/>
  <c r="AW175" i="17"/>
  <c r="AW174" i="17"/>
  <c r="AW173" i="17"/>
  <c r="AW172" i="17"/>
  <c r="AW171" i="17"/>
  <c r="AW170" i="17"/>
  <c r="AW169" i="17"/>
  <c r="AW168" i="17"/>
  <c r="AW167" i="17"/>
  <c r="AW166" i="17"/>
  <c r="AW165" i="17"/>
  <c r="AW164" i="17"/>
  <c r="AW163" i="17"/>
  <c r="AW162" i="17"/>
  <c r="AW161" i="17"/>
  <c r="AW160" i="17"/>
  <c r="AW159" i="17"/>
  <c r="AW158" i="17"/>
  <c r="AW157" i="17"/>
  <c r="AW156" i="17"/>
  <c r="AW155" i="17"/>
  <c r="AW154" i="17"/>
  <c r="AW153" i="17"/>
  <c r="AW152" i="17"/>
  <c r="AW151" i="17"/>
  <c r="AW150" i="17"/>
  <c r="AW149" i="17"/>
  <c r="AW148" i="17"/>
  <c r="AW147" i="17"/>
  <c r="AW146" i="17"/>
  <c r="AW145" i="17"/>
  <c r="N363" i="17"/>
  <c r="N362" i="17"/>
  <c r="N361" i="17"/>
  <c r="N360" i="17"/>
  <c r="N359" i="17"/>
  <c r="N358" i="17"/>
  <c r="N357" i="17"/>
  <c r="N356" i="17"/>
  <c r="N355" i="17"/>
  <c r="N354" i="17"/>
  <c r="N353" i="17"/>
  <c r="N352" i="17"/>
  <c r="N351" i="17"/>
  <c r="N350" i="17"/>
  <c r="N349" i="17"/>
  <c r="N348" i="17"/>
  <c r="N347" i="17"/>
  <c r="N346" i="17"/>
  <c r="N345" i="17"/>
  <c r="N344" i="17"/>
  <c r="N343" i="17"/>
  <c r="N342" i="17"/>
  <c r="N341" i="17"/>
  <c r="N340" i="17"/>
  <c r="N339" i="17"/>
  <c r="N338" i="17"/>
  <c r="N337" i="17"/>
  <c r="N336" i="17"/>
  <c r="N335" i="17"/>
  <c r="N334" i="17"/>
  <c r="N333" i="17"/>
  <c r="N332" i="17"/>
  <c r="N331" i="17"/>
  <c r="N330" i="17"/>
  <c r="R363" i="17"/>
  <c r="R362" i="17"/>
  <c r="R361" i="17"/>
  <c r="R360" i="17"/>
  <c r="R359" i="17"/>
  <c r="R358" i="17"/>
  <c r="R357" i="17"/>
  <c r="R356" i="17"/>
  <c r="R355" i="17"/>
  <c r="R354" i="17"/>
  <c r="R353" i="17"/>
  <c r="R352" i="17"/>
  <c r="R351" i="17"/>
  <c r="R350" i="17"/>
  <c r="R349" i="17"/>
  <c r="R348" i="17"/>
  <c r="R347" i="17"/>
  <c r="R346" i="17"/>
  <c r="R345" i="17"/>
  <c r="R344" i="17"/>
  <c r="R343" i="17"/>
  <c r="R342" i="17"/>
  <c r="R341" i="17"/>
  <c r="R340" i="17"/>
  <c r="R339" i="17"/>
  <c r="R338" i="17"/>
  <c r="R337" i="17"/>
  <c r="R336" i="17"/>
  <c r="R335" i="17"/>
  <c r="R334" i="17"/>
  <c r="R333" i="17"/>
  <c r="R332" i="17"/>
  <c r="R331" i="17"/>
  <c r="R330" i="17"/>
  <c r="V363" i="17"/>
  <c r="V362" i="17"/>
  <c r="V361" i="17"/>
  <c r="V360" i="17"/>
  <c r="V359" i="17"/>
  <c r="V358" i="17"/>
  <c r="V357" i="17"/>
  <c r="V355" i="17"/>
  <c r="V354" i="17"/>
  <c r="V353" i="17"/>
  <c r="V352" i="17"/>
  <c r="V351" i="17"/>
  <c r="V350" i="17"/>
  <c r="V349" i="17"/>
  <c r="V356" i="17"/>
  <c r="V348" i="17"/>
  <c r="V347" i="17"/>
  <c r="V346" i="17"/>
  <c r="V345" i="17"/>
  <c r="V344" i="17"/>
  <c r="V343" i="17"/>
  <c r="V342" i="17"/>
  <c r="V341" i="17"/>
  <c r="V340" i="17"/>
  <c r="V339" i="17"/>
  <c r="V338" i="17"/>
  <c r="V337" i="17"/>
  <c r="V336" i="17"/>
  <c r="V335" i="17"/>
  <c r="V334" i="17"/>
  <c r="V333" i="17"/>
  <c r="V332" i="17"/>
  <c r="V331" i="17"/>
  <c r="V330" i="17"/>
  <c r="Z363" i="17"/>
  <c r="Z362" i="17"/>
  <c r="Z361" i="17"/>
  <c r="Z360" i="17"/>
  <c r="Z359" i="17"/>
  <c r="Z358" i="17"/>
  <c r="Z357" i="17"/>
  <c r="Z355" i="17"/>
  <c r="Z354" i="17"/>
  <c r="Z353" i="17"/>
  <c r="Z352" i="17"/>
  <c r="Z351" i="17"/>
  <c r="Z350" i="17"/>
  <c r="Z349" i="17"/>
  <c r="Z356" i="17"/>
  <c r="Z348" i="17"/>
  <c r="Z347" i="17"/>
  <c r="Z346" i="17"/>
  <c r="Z345" i="17"/>
  <c r="Z344" i="17"/>
  <c r="Z343" i="17"/>
  <c r="Z342" i="17"/>
  <c r="Z341" i="17"/>
  <c r="Z340" i="17"/>
  <c r="Z339" i="17"/>
  <c r="Z338" i="17"/>
  <c r="Z337" i="17"/>
  <c r="Z336" i="17"/>
  <c r="Z335" i="17"/>
  <c r="Z334" i="17"/>
  <c r="Z333" i="17"/>
  <c r="Z332" i="17"/>
  <c r="Z331" i="17"/>
  <c r="Z330" i="17"/>
  <c r="AD363" i="17"/>
  <c r="AD362" i="17"/>
  <c r="AD361" i="17"/>
  <c r="AD360" i="17"/>
  <c r="AD359" i="17"/>
  <c r="AD358" i="17"/>
  <c r="AD357" i="17"/>
  <c r="AD356" i="17"/>
  <c r="AD355" i="17"/>
  <c r="AD354" i="17"/>
  <c r="AD353" i="17"/>
  <c r="AD352" i="17"/>
  <c r="AD351" i="17"/>
  <c r="AD350" i="17"/>
  <c r="AD349" i="17"/>
  <c r="AD348" i="17"/>
  <c r="AD347" i="17"/>
  <c r="AD346" i="17"/>
  <c r="AD345" i="17"/>
  <c r="AD344" i="17"/>
  <c r="AD343" i="17"/>
  <c r="AD342" i="17"/>
  <c r="AD341" i="17"/>
  <c r="AD340" i="17"/>
  <c r="AD339" i="17"/>
  <c r="AD338" i="17"/>
  <c r="AD337" i="17"/>
  <c r="AD336" i="17"/>
  <c r="AD335" i="17"/>
  <c r="AD334" i="17"/>
  <c r="AD333" i="17"/>
  <c r="AD332" i="17"/>
  <c r="AD331" i="17"/>
  <c r="AD330" i="17"/>
  <c r="AH363" i="17"/>
  <c r="AH362" i="17"/>
  <c r="AH361" i="17"/>
  <c r="AH360" i="17"/>
  <c r="AH359" i="17"/>
  <c r="AH358" i="17"/>
  <c r="AH357" i="17"/>
  <c r="AH356" i="17"/>
  <c r="AH355" i="17"/>
  <c r="AH354" i="17"/>
  <c r="AH353" i="17"/>
  <c r="AH352" i="17"/>
  <c r="AH351" i="17"/>
  <c r="AH350" i="17"/>
  <c r="AH349" i="17"/>
  <c r="AH348" i="17"/>
  <c r="AH347" i="17"/>
  <c r="AH346" i="17"/>
  <c r="AH345" i="17"/>
  <c r="AH344" i="17"/>
  <c r="AH343" i="17"/>
  <c r="AH342" i="17"/>
  <c r="AH341" i="17"/>
  <c r="AH340" i="17"/>
  <c r="AH339" i="17"/>
  <c r="AH338" i="17"/>
  <c r="AH337" i="17"/>
  <c r="AH336" i="17"/>
  <c r="AH335" i="17"/>
  <c r="AH334" i="17"/>
  <c r="AH333" i="17"/>
  <c r="AH332" i="17"/>
  <c r="AH331" i="17"/>
  <c r="AH330" i="17"/>
  <c r="AL363" i="17"/>
  <c r="AL362" i="17"/>
  <c r="AL361" i="17"/>
  <c r="AL360" i="17"/>
  <c r="AL359" i="17"/>
  <c r="AL358" i="17"/>
  <c r="AL357" i="17"/>
  <c r="AL356" i="17"/>
  <c r="AL355" i="17"/>
  <c r="AL354" i="17"/>
  <c r="AL353" i="17"/>
  <c r="AL352" i="17"/>
  <c r="AL351" i="17"/>
  <c r="AL350" i="17"/>
  <c r="AL349" i="17"/>
  <c r="AL348" i="17"/>
  <c r="AL347" i="17"/>
  <c r="AL346" i="17"/>
  <c r="AL345" i="17"/>
  <c r="AL344" i="17"/>
  <c r="AL343" i="17"/>
  <c r="AL342" i="17"/>
  <c r="AL341" i="17"/>
  <c r="AL340" i="17"/>
  <c r="AL339" i="17"/>
  <c r="AL338" i="17"/>
  <c r="AL337" i="17"/>
  <c r="AL336" i="17"/>
  <c r="AL335" i="17"/>
  <c r="AL334" i="17"/>
  <c r="AL333" i="17"/>
  <c r="AL332" i="17"/>
  <c r="AL331" i="17"/>
  <c r="AL330" i="17"/>
  <c r="AP363" i="17"/>
  <c r="AP362" i="17"/>
  <c r="AP361" i="17"/>
  <c r="AP360" i="17"/>
  <c r="AP359" i="17"/>
  <c r="AP358" i="17"/>
  <c r="AP357" i="17"/>
  <c r="AP356" i="17"/>
  <c r="AP355" i="17"/>
  <c r="AP354" i="17"/>
  <c r="AP353" i="17"/>
  <c r="AP352" i="17"/>
  <c r="AP351" i="17"/>
  <c r="AP350" i="17"/>
  <c r="AP349" i="17"/>
  <c r="AP348" i="17"/>
  <c r="AP347" i="17"/>
  <c r="AP346" i="17"/>
  <c r="AP345" i="17"/>
  <c r="AP344" i="17"/>
  <c r="AP343" i="17"/>
  <c r="AP342" i="17"/>
  <c r="AP341" i="17"/>
  <c r="AP340" i="17"/>
  <c r="AP339" i="17"/>
  <c r="AP338" i="17"/>
  <c r="AP337" i="17"/>
  <c r="AP336" i="17"/>
  <c r="AP335" i="17"/>
  <c r="AP334" i="17"/>
  <c r="AP333" i="17"/>
  <c r="AP332" i="17"/>
  <c r="AP331" i="17"/>
  <c r="AP330" i="17"/>
  <c r="AT363" i="17"/>
  <c r="AT362" i="17"/>
  <c r="AT361" i="17"/>
  <c r="AT360" i="17"/>
  <c r="AT359" i="17"/>
  <c r="AT358" i="17"/>
  <c r="AT357" i="17"/>
  <c r="AT356" i="17"/>
  <c r="AT355" i="17"/>
  <c r="AT354" i="17"/>
  <c r="AT353" i="17"/>
  <c r="AT352" i="17"/>
  <c r="AT351" i="17"/>
  <c r="AT350" i="17"/>
  <c r="AT349" i="17"/>
  <c r="AT348" i="17"/>
  <c r="AT347" i="17"/>
  <c r="AT346" i="17"/>
  <c r="AT345" i="17"/>
  <c r="AT344" i="17"/>
  <c r="AT343" i="17"/>
  <c r="AT342" i="17"/>
  <c r="AT341" i="17"/>
  <c r="AT340" i="17"/>
  <c r="AT339" i="17"/>
  <c r="AT338" i="17"/>
  <c r="AT337" i="17"/>
  <c r="AT336" i="17"/>
  <c r="AT335" i="17"/>
  <c r="AT334" i="17"/>
  <c r="AT333" i="17"/>
  <c r="AT332" i="17"/>
  <c r="AT331" i="17"/>
  <c r="AT330" i="17"/>
  <c r="AX363" i="17"/>
  <c r="AX362" i="17"/>
  <c r="AX361" i="17"/>
  <c r="AX360" i="17"/>
  <c r="AX359" i="17"/>
  <c r="AX358" i="17"/>
  <c r="AX357" i="17"/>
  <c r="AX356" i="17"/>
  <c r="AX355" i="17"/>
  <c r="AX354" i="17"/>
  <c r="AX353" i="17"/>
  <c r="AX352" i="17"/>
  <c r="AX351" i="17"/>
  <c r="AX350" i="17"/>
  <c r="AX349" i="17"/>
  <c r="AX348" i="17"/>
  <c r="AX347" i="17"/>
  <c r="AX346" i="17"/>
  <c r="AX345" i="17"/>
  <c r="AX344" i="17"/>
  <c r="AX343" i="17"/>
  <c r="AX342" i="17"/>
  <c r="AX341" i="17"/>
  <c r="AX340" i="17"/>
  <c r="AX339" i="17"/>
  <c r="AX338" i="17"/>
  <c r="AX337" i="17"/>
  <c r="AX336" i="17"/>
  <c r="AX335" i="17"/>
  <c r="AX334" i="17"/>
  <c r="AX333" i="17"/>
  <c r="AX332" i="17"/>
  <c r="AX331" i="17"/>
  <c r="AX330" i="17"/>
  <c r="M363" i="17"/>
  <c r="M362" i="17"/>
  <c r="M361" i="17"/>
  <c r="M360" i="17"/>
  <c r="M359" i="17"/>
  <c r="M358" i="17"/>
  <c r="M357" i="17"/>
  <c r="M356" i="17"/>
  <c r="M355" i="17"/>
  <c r="M354" i="17"/>
  <c r="M353" i="17"/>
  <c r="M352" i="17"/>
  <c r="M351" i="17"/>
  <c r="M350" i="17"/>
  <c r="M349" i="17"/>
  <c r="M348" i="17"/>
  <c r="M347" i="17"/>
  <c r="M346" i="17"/>
  <c r="M345" i="17"/>
  <c r="M344" i="17"/>
  <c r="M343" i="17"/>
  <c r="M342" i="17"/>
  <c r="M341" i="17"/>
  <c r="M340" i="17"/>
  <c r="M339" i="17"/>
  <c r="M338" i="17"/>
  <c r="M337" i="17"/>
  <c r="M336" i="17"/>
  <c r="M335" i="17"/>
  <c r="M334" i="17"/>
  <c r="M333" i="17"/>
  <c r="M332" i="17"/>
  <c r="M331" i="17"/>
  <c r="M330" i="17"/>
  <c r="J68" i="17"/>
  <c r="Q363" i="17"/>
  <c r="Q362" i="17"/>
  <c r="Q361" i="17"/>
  <c r="Q360" i="17"/>
  <c r="Q359" i="17"/>
  <c r="Q358" i="17"/>
  <c r="Q357" i="17"/>
  <c r="Q356" i="17"/>
  <c r="Q355" i="17"/>
  <c r="Q354" i="17"/>
  <c r="Q353" i="17"/>
  <c r="Q352" i="17"/>
  <c r="Q351" i="17"/>
  <c r="Q350" i="17"/>
  <c r="Q349" i="17"/>
  <c r="Q348" i="17"/>
  <c r="Q347" i="17"/>
  <c r="Q346" i="17"/>
  <c r="Q345" i="17"/>
  <c r="Q344" i="17"/>
  <c r="Q343" i="17"/>
  <c r="Q342" i="17"/>
  <c r="Q341" i="17"/>
  <c r="Q340" i="17"/>
  <c r="Q339" i="17"/>
  <c r="Q338" i="17"/>
  <c r="Q337" i="17"/>
  <c r="Q336" i="17"/>
  <c r="Q335" i="17"/>
  <c r="Q334" i="17"/>
  <c r="Q333" i="17"/>
  <c r="Q332" i="17"/>
  <c r="Q331" i="17"/>
  <c r="Q330" i="17"/>
  <c r="U363" i="17"/>
  <c r="U362" i="17"/>
  <c r="U361" i="17"/>
  <c r="U360" i="17"/>
  <c r="U359" i="17"/>
  <c r="U358" i="17"/>
  <c r="U357" i="17"/>
  <c r="U356" i="17"/>
  <c r="U355" i="17"/>
  <c r="U354" i="17"/>
  <c r="U353" i="17"/>
  <c r="U352" i="17"/>
  <c r="U351" i="17"/>
  <c r="U350" i="17"/>
  <c r="U349" i="17"/>
  <c r="U348" i="17"/>
  <c r="U347" i="17"/>
  <c r="U346" i="17"/>
  <c r="U345" i="17"/>
  <c r="U344" i="17"/>
  <c r="U343" i="17"/>
  <c r="U342" i="17"/>
  <c r="U341" i="17"/>
  <c r="U340" i="17"/>
  <c r="U339" i="17"/>
  <c r="U338" i="17"/>
  <c r="U337" i="17"/>
  <c r="U336" i="17"/>
  <c r="U335" i="17"/>
  <c r="U334" i="17"/>
  <c r="U333" i="17"/>
  <c r="U332" i="17"/>
  <c r="U331" i="17"/>
  <c r="U330" i="17"/>
  <c r="Y363" i="17"/>
  <c r="Y362" i="17"/>
  <c r="Y361" i="17"/>
  <c r="Y360" i="17"/>
  <c r="Y359" i="17"/>
  <c r="Y358" i="17"/>
  <c r="Y357" i="17"/>
  <c r="Y356" i="17"/>
  <c r="Y355" i="17"/>
  <c r="Y354" i="17"/>
  <c r="Y353" i="17"/>
  <c r="Y352" i="17"/>
  <c r="Y351" i="17"/>
  <c r="Y350" i="17"/>
  <c r="Y349" i="17"/>
  <c r="Y348" i="17"/>
  <c r="Y347" i="17"/>
  <c r="Y346" i="17"/>
  <c r="Y345" i="17"/>
  <c r="Y344" i="17"/>
  <c r="Y343" i="17"/>
  <c r="Y342" i="17"/>
  <c r="Y341" i="17"/>
  <c r="Y340" i="17"/>
  <c r="Y339" i="17"/>
  <c r="Y338" i="17"/>
  <c r="Y337" i="17"/>
  <c r="Y336" i="17"/>
  <c r="Y335" i="17"/>
  <c r="Y334" i="17"/>
  <c r="Y333" i="17"/>
  <c r="Y332" i="17"/>
  <c r="Y331" i="17"/>
  <c r="Y330" i="17"/>
  <c r="AC363" i="17"/>
  <c r="AC362" i="17"/>
  <c r="AC361" i="17"/>
  <c r="AC360" i="17"/>
  <c r="AC359" i="17"/>
  <c r="AC358" i="17"/>
  <c r="AC357" i="17"/>
  <c r="AC356" i="17"/>
  <c r="AC355" i="17"/>
  <c r="AC354" i="17"/>
  <c r="AC353" i="17"/>
  <c r="AC352" i="17"/>
  <c r="AC351" i="17"/>
  <c r="AC350" i="17"/>
  <c r="AC349" i="17"/>
  <c r="AC348" i="17"/>
  <c r="AC347" i="17"/>
  <c r="AC346" i="17"/>
  <c r="AC345" i="17"/>
  <c r="AC344" i="17"/>
  <c r="AC343" i="17"/>
  <c r="AC342" i="17"/>
  <c r="AC341" i="17"/>
  <c r="AC340" i="17"/>
  <c r="AC339" i="17"/>
  <c r="AC338" i="17"/>
  <c r="AC337" i="17"/>
  <c r="AC336" i="17"/>
  <c r="AC335" i="17"/>
  <c r="AC334" i="17"/>
  <c r="AC333" i="17"/>
  <c r="AC332" i="17"/>
  <c r="AC331" i="17"/>
  <c r="AC330" i="17"/>
  <c r="AG363" i="17"/>
  <c r="AG362" i="17"/>
  <c r="AG361" i="17"/>
  <c r="AG360" i="17"/>
  <c r="AG359" i="17"/>
  <c r="AG358" i="17"/>
  <c r="AG357" i="17"/>
  <c r="AG356" i="17"/>
  <c r="AG355" i="17"/>
  <c r="AG354" i="17"/>
  <c r="AG353" i="17"/>
  <c r="AG352" i="17"/>
  <c r="AG351" i="17"/>
  <c r="AG350" i="17"/>
  <c r="AG349" i="17"/>
  <c r="AG348" i="17"/>
  <c r="AG347" i="17"/>
  <c r="AG346" i="17"/>
  <c r="AG345" i="17"/>
  <c r="AG344" i="17"/>
  <c r="AG343" i="17"/>
  <c r="AG342" i="17"/>
  <c r="AG341" i="17"/>
  <c r="AG340" i="17"/>
  <c r="AG339" i="17"/>
  <c r="AG338" i="17"/>
  <c r="AG337" i="17"/>
  <c r="AG336" i="17"/>
  <c r="AG335" i="17"/>
  <c r="AG334" i="17"/>
  <c r="AG333" i="17"/>
  <c r="AG332" i="17"/>
  <c r="AG331" i="17"/>
  <c r="AG330" i="17"/>
  <c r="AK363" i="17"/>
  <c r="AK362" i="17"/>
  <c r="AK361" i="17"/>
  <c r="AK360" i="17"/>
  <c r="AK359" i="17"/>
  <c r="AK358" i="17"/>
  <c r="AK357" i="17"/>
  <c r="AK356" i="17"/>
  <c r="AK355" i="17"/>
  <c r="AK354" i="17"/>
  <c r="AK353" i="17"/>
  <c r="AK352" i="17"/>
  <c r="AK351" i="17"/>
  <c r="AK350" i="17"/>
  <c r="AK349" i="17"/>
  <c r="AK348" i="17"/>
  <c r="AK347" i="17"/>
  <c r="AK346" i="17"/>
  <c r="AK345" i="17"/>
  <c r="AK344" i="17"/>
  <c r="AK343" i="17"/>
  <c r="AK342" i="17"/>
  <c r="AK341" i="17"/>
  <c r="AK340" i="17"/>
  <c r="AK339" i="17"/>
  <c r="AK338" i="17"/>
  <c r="AK337" i="17"/>
  <c r="AK336" i="17"/>
  <c r="AK335" i="17"/>
  <c r="AK334" i="17"/>
  <c r="AK333" i="17"/>
  <c r="AK332" i="17"/>
  <c r="AK331" i="17"/>
  <c r="AK330" i="17"/>
  <c r="AO363" i="17"/>
  <c r="AO362" i="17"/>
  <c r="AO361" i="17"/>
  <c r="AO360" i="17"/>
  <c r="AO359" i="17"/>
  <c r="AO358" i="17"/>
  <c r="AO357" i="17"/>
  <c r="AO356" i="17"/>
  <c r="AO355" i="17"/>
  <c r="AO354" i="17"/>
  <c r="AO353" i="17"/>
  <c r="AO352" i="17"/>
  <c r="AO351" i="17"/>
  <c r="AO350" i="17"/>
  <c r="AO349" i="17"/>
  <c r="AO348" i="17"/>
  <c r="AO347" i="17"/>
  <c r="AO346" i="17"/>
  <c r="AO345" i="17"/>
  <c r="AO344" i="17"/>
  <c r="AO343" i="17"/>
  <c r="AO342" i="17"/>
  <c r="AO341" i="17"/>
  <c r="AO340" i="17"/>
  <c r="AO339" i="17"/>
  <c r="AO338" i="17"/>
  <c r="AO337" i="17"/>
  <c r="AO336" i="17"/>
  <c r="AO335" i="17"/>
  <c r="AO334" i="17"/>
  <c r="AO333" i="17"/>
  <c r="AO332" i="17"/>
  <c r="AO331" i="17"/>
  <c r="AO330" i="17"/>
  <c r="AS363" i="17"/>
  <c r="AS362" i="17"/>
  <c r="AS361" i="17"/>
  <c r="AS360" i="17"/>
  <c r="AS359" i="17"/>
  <c r="AS358" i="17"/>
  <c r="AS357" i="17"/>
  <c r="AS356" i="17"/>
  <c r="AS355" i="17"/>
  <c r="AS354" i="17"/>
  <c r="AS353" i="17"/>
  <c r="AS352" i="17"/>
  <c r="AS351" i="17"/>
  <c r="AS350" i="17"/>
  <c r="AS349" i="17"/>
  <c r="AS348" i="17"/>
  <c r="AS347" i="17"/>
  <c r="AS346" i="17"/>
  <c r="AS345" i="17"/>
  <c r="AS344" i="17"/>
  <c r="AS343" i="17"/>
  <c r="AS342" i="17"/>
  <c r="AS341" i="17"/>
  <c r="AS340" i="17"/>
  <c r="AS339" i="17"/>
  <c r="AS338" i="17"/>
  <c r="AS337" i="17"/>
  <c r="AS336" i="17"/>
  <c r="AS335" i="17"/>
  <c r="AS334" i="17"/>
  <c r="AS333" i="17"/>
  <c r="AS332" i="17"/>
  <c r="AS331" i="17"/>
  <c r="AS330" i="17"/>
  <c r="AW363" i="17"/>
  <c r="AW362" i="17"/>
  <c r="AW361" i="17"/>
  <c r="AW360" i="17"/>
  <c r="AW359" i="17"/>
  <c r="AW358" i="17"/>
  <c r="AW357" i="17"/>
  <c r="AW356" i="17"/>
  <c r="AW355" i="17"/>
  <c r="AW354" i="17"/>
  <c r="AW353" i="17"/>
  <c r="AW352" i="17"/>
  <c r="AW351" i="17"/>
  <c r="AW350" i="17"/>
  <c r="AW349" i="17"/>
  <c r="AW348" i="17"/>
  <c r="AW347" i="17"/>
  <c r="AW346" i="17"/>
  <c r="AW345" i="17"/>
  <c r="AW344" i="17"/>
  <c r="AW343" i="17"/>
  <c r="AW342" i="17"/>
  <c r="AW341" i="17"/>
  <c r="AW340" i="17"/>
  <c r="AW339" i="17"/>
  <c r="AW338" i="17"/>
  <c r="AW337" i="17"/>
  <c r="AW336" i="17"/>
  <c r="AW335" i="17"/>
  <c r="AW334" i="17"/>
  <c r="AW333" i="17"/>
  <c r="AW332" i="17"/>
  <c r="AW331" i="17"/>
  <c r="AW330" i="17"/>
  <c r="J46" i="17"/>
  <c r="A5" i="17" s="1"/>
  <c r="L293" i="16"/>
  <c r="K7" i="16" s="1"/>
  <c r="E145" i="16" s="1"/>
  <c r="L295" i="16"/>
  <c r="K9" i="16" s="1"/>
  <c r="E147" i="16" s="1"/>
  <c r="L297" i="16"/>
  <c r="K11" i="16" s="1"/>
  <c r="E149" i="16" s="1"/>
  <c r="L299" i="16"/>
  <c r="K13" i="16" s="1"/>
  <c r="L301" i="16"/>
  <c r="K15" i="16" s="1"/>
  <c r="E153" i="16" s="1"/>
  <c r="L303" i="16"/>
  <c r="K17" i="16" s="1"/>
  <c r="E155" i="16" s="1"/>
  <c r="L305" i="16"/>
  <c r="K19" i="16" s="1"/>
  <c r="E157" i="16" s="1"/>
  <c r="L306" i="16"/>
  <c r="K20" i="16" s="1"/>
  <c r="E158" i="16" s="1"/>
  <c r="L308" i="16"/>
  <c r="K22" i="16" s="1"/>
  <c r="E160" i="16" s="1"/>
  <c r="L310" i="16"/>
  <c r="K24" i="16" s="1"/>
  <c r="E162" i="16" s="1"/>
  <c r="L312" i="16"/>
  <c r="K26" i="16" s="1"/>
  <c r="E164" i="16" s="1"/>
  <c r="L314" i="16"/>
  <c r="K28" i="16" s="1"/>
  <c r="E166" i="16" s="1"/>
  <c r="L316" i="16"/>
  <c r="K30" i="16" s="1"/>
  <c r="L318" i="16"/>
  <c r="K32" i="16" s="1"/>
  <c r="E170" i="16" s="1"/>
  <c r="L320" i="16"/>
  <c r="K34" i="16" s="1"/>
  <c r="L323" i="16"/>
  <c r="K37" i="16" s="1"/>
  <c r="L325" i="16"/>
  <c r="K39" i="16" s="1"/>
  <c r="L220" i="16"/>
  <c r="I8" i="16" s="1"/>
  <c r="C146" i="16" s="1"/>
  <c r="L222" i="16"/>
  <c r="I10" i="16" s="1"/>
  <c r="C148" i="16" s="1"/>
  <c r="L224" i="16"/>
  <c r="I12" i="16" s="1"/>
  <c r="L226" i="16"/>
  <c r="I14" i="16" s="1"/>
  <c r="C152" i="16" s="1"/>
  <c r="L228" i="16"/>
  <c r="I16" i="16" s="1"/>
  <c r="C154" i="16" s="1"/>
  <c r="L230" i="16"/>
  <c r="I18" i="16" s="1"/>
  <c r="C156" i="16" s="1"/>
  <c r="L232" i="16"/>
  <c r="I20" i="16" s="1"/>
  <c r="C158" i="16" s="1"/>
  <c r="L234" i="16"/>
  <c r="I22" i="16" s="1"/>
  <c r="C160" i="16" s="1"/>
  <c r="L236" i="16"/>
  <c r="I24" i="16" s="1"/>
  <c r="C162" i="16" s="1"/>
  <c r="L238" i="16"/>
  <c r="I26" i="16" s="1"/>
  <c r="C164" i="16" s="1"/>
  <c r="L240" i="16"/>
  <c r="I28" i="16" s="1"/>
  <c r="C166" i="16" s="1"/>
  <c r="L242" i="16"/>
  <c r="I30" i="16" s="1"/>
  <c r="L244" i="16"/>
  <c r="I32" i="16" s="1"/>
  <c r="C170" i="16" s="1"/>
  <c r="L246" i="16"/>
  <c r="I34" i="16" s="1"/>
  <c r="L248" i="16"/>
  <c r="I36" i="16" s="1"/>
  <c r="L250" i="16"/>
  <c r="I38" i="16" s="1"/>
  <c r="L252" i="16"/>
  <c r="I40" i="16" s="1"/>
  <c r="N104" i="16"/>
  <c r="N102" i="16"/>
  <c r="N103" i="16"/>
  <c r="N101" i="16"/>
  <c r="N100" i="16"/>
  <c r="N98" i="16"/>
  <c r="N96" i="16"/>
  <c r="N94" i="16"/>
  <c r="N92" i="16"/>
  <c r="N90" i="16"/>
  <c r="N88" i="16"/>
  <c r="N86" i="16"/>
  <c r="N84" i="16"/>
  <c r="N82" i="16"/>
  <c r="N80" i="16"/>
  <c r="N78" i="16"/>
  <c r="N76" i="16"/>
  <c r="N74" i="16"/>
  <c r="N72" i="16"/>
  <c r="N99" i="16"/>
  <c r="N97" i="16"/>
  <c r="N95" i="16"/>
  <c r="N93" i="16"/>
  <c r="N91" i="16"/>
  <c r="N89" i="16"/>
  <c r="N87" i="16"/>
  <c r="N85" i="16"/>
  <c r="N83" i="16"/>
  <c r="N81" i="16"/>
  <c r="N79" i="16"/>
  <c r="N77" i="16"/>
  <c r="N75" i="16"/>
  <c r="N73" i="16"/>
  <c r="N71" i="16"/>
  <c r="R104" i="16"/>
  <c r="R102" i="16"/>
  <c r="R103" i="16"/>
  <c r="R101" i="16"/>
  <c r="R100" i="16"/>
  <c r="R98" i="16"/>
  <c r="R96" i="16"/>
  <c r="R94" i="16"/>
  <c r="R92" i="16"/>
  <c r="R90" i="16"/>
  <c r="R88" i="16"/>
  <c r="R86" i="16"/>
  <c r="R84" i="16"/>
  <c r="R82" i="16"/>
  <c r="R80" i="16"/>
  <c r="R78" i="16"/>
  <c r="R76" i="16"/>
  <c r="R74" i="16"/>
  <c r="R72" i="16"/>
  <c r="R99" i="16"/>
  <c r="R97" i="16"/>
  <c r="R95" i="16"/>
  <c r="R93" i="16"/>
  <c r="R91" i="16"/>
  <c r="R89" i="16"/>
  <c r="R87" i="16"/>
  <c r="R85" i="16"/>
  <c r="R83" i="16"/>
  <c r="R81" i="16"/>
  <c r="R79" i="16"/>
  <c r="R77" i="16"/>
  <c r="R75" i="16"/>
  <c r="R73" i="16"/>
  <c r="R71" i="16"/>
  <c r="V104" i="16"/>
  <c r="V102" i="16"/>
  <c r="V103" i="16"/>
  <c r="V101" i="16"/>
  <c r="V100" i="16"/>
  <c r="V98" i="16"/>
  <c r="V96" i="16"/>
  <c r="V94" i="16"/>
  <c r="V92" i="16"/>
  <c r="V90" i="16"/>
  <c r="V88" i="16"/>
  <c r="V86" i="16"/>
  <c r="V84" i="16"/>
  <c r="V82" i="16"/>
  <c r="V80" i="16"/>
  <c r="V78" i="16"/>
  <c r="V76" i="16"/>
  <c r="V74" i="16"/>
  <c r="V72" i="16"/>
  <c r="V99" i="16"/>
  <c r="V97" i="16"/>
  <c r="V95" i="16"/>
  <c r="V93" i="16"/>
  <c r="V91" i="16"/>
  <c r="V89" i="16"/>
  <c r="V87" i="16"/>
  <c r="V85" i="16"/>
  <c r="V83" i="16"/>
  <c r="V81" i="16"/>
  <c r="V79" i="16"/>
  <c r="V77" i="16"/>
  <c r="V75" i="16"/>
  <c r="V73" i="16"/>
  <c r="V71" i="16"/>
  <c r="Z104" i="16"/>
  <c r="Z102" i="16"/>
  <c r="Z103" i="16"/>
  <c r="Z101" i="16"/>
  <c r="Z100" i="16"/>
  <c r="Z98" i="16"/>
  <c r="Z96" i="16"/>
  <c r="Z94" i="16"/>
  <c r="Z92" i="16"/>
  <c r="Z90" i="16"/>
  <c r="Z88" i="16"/>
  <c r="Z86" i="16"/>
  <c r="Z84" i="16"/>
  <c r="Z82" i="16"/>
  <c r="Z80" i="16"/>
  <c r="Z78" i="16"/>
  <c r="Z76" i="16"/>
  <c r="Z74" i="16"/>
  <c r="Z72" i="16"/>
  <c r="Z99" i="16"/>
  <c r="Z97" i="16"/>
  <c r="Z95" i="16"/>
  <c r="Z93" i="16"/>
  <c r="Z91" i="16"/>
  <c r="Z89" i="16"/>
  <c r="Z87" i="16"/>
  <c r="Z85" i="16"/>
  <c r="Z83" i="16"/>
  <c r="Z81" i="16"/>
  <c r="Z79" i="16"/>
  <c r="Z77" i="16"/>
  <c r="Z75" i="16"/>
  <c r="Z73" i="16"/>
  <c r="Z71" i="16"/>
  <c r="AD104" i="16"/>
  <c r="AD102" i="16"/>
  <c r="AD103" i="16"/>
  <c r="AD101" i="16"/>
  <c r="AD100" i="16"/>
  <c r="AD98" i="16"/>
  <c r="AD96" i="16"/>
  <c r="AD94" i="16"/>
  <c r="AD92" i="16"/>
  <c r="AD90" i="16"/>
  <c r="AD88" i="16"/>
  <c r="AD86" i="16"/>
  <c r="AD84" i="16"/>
  <c r="AD82" i="16"/>
  <c r="AD80" i="16"/>
  <c r="AD78" i="16"/>
  <c r="AD76" i="16"/>
  <c r="AD74" i="16"/>
  <c r="AD72" i="16"/>
  <c r="AD99" i="16"/>
  <c r="AD97" i="16"/>
  <c r="AD95" i="16"/>
  <c r="AD93" i="16"/>
  <c r="AD91" i="16"/>
  <c r="AD89" i="16"/>
  <c r="AD87" i="16"/>
  <c r="AD85" i="16"/>
  <c r="AD83" i="16"/>
  <c r="AD81" i="16"/>
  <c r="AD79" i="16"/>
  <c r="AD77" i="16"/>
  <c r="AD75" i="16"/>
  <c r="AD73" i="16"/>
  <c r="AD71" i="16"/>
  <c r="AH104" i="16"/>
  <c r="AH102" i="16"/>
  <c r="AH103" i="16"/>
  <c r="AH101" i="16"/>
  <c r="AH100" i="16"/>
  <c r="AH98" i="16"/>
  <c r="AH96" i="16"/>
  <c r="AH94" i="16"/>
  <c r="AH92" i="16"/>
  <c r="AH90" i="16"/>
  <c r="AH88" i="16"/>
  <c r="AH86" i="16"/>
  <c r="AH84" i="16"/>
  <c r="AH82" i="16"/>
  <c r="AH80" i="16"/>
  <c r="AH78" i="16"/>
  <c r="AH76" i="16"/>
  <c r="AH74" i="16"/>
  <c r="AH72" i="16"/>
  <c r="AH99" i="16"/>
  <c r="AH97" i="16"/>
  <c r="AH95" i="16"/>
  <c r="AH93" i="16"/>
  <c r="AH91" i="16"/>
  <c r="AH89" i="16"/>
  <c r="AH87" i="16"/>
  <c r="AH85" i="16"/>
  <c r="AH83" i="16"/>
  <c r="AH81" i="16"/>
  <c r="AH79" i="16"/>
  <c r="AH77" i="16"/>
  <c r="AH75" i="16"/>
  <c r="AH73" i="16"/>
  <c r="AH71" i="16"/>
  <c r="AL104" i="16"/>
  <c r="AL102" i="16"/>
  <c r="AL103" i="16"/>
  <c r="AL101" i="16"/>
  <c r="AL100" i="16"/>
  <c r="AL98" i="16"/>
  <c r="AL96" i="16"/>
  <c r="AL94" i="16"/>
  <c r="AL92" i="16"/>
  <c r="AL90" i="16"/>
  <c r="AL88" i="16"/>
  <c r="AL86" i="16"/>
  <c r="AL84" i="16"/>
  <c r="AL82" i="16"/>
  <c r="AL80" i="16"/>
  <c r="AL78" i="16"/>
  <c r="AL76" i="16"/>
  <c r="AL74" i="16"/>
  <c r="AL72" i="16"/>
  <c r="AL99" i="16"/>
  <c r="AL97" i="16"/>
  <c r="AL95" i="16"/>
  <c r="AL93" i="16"/>
  <c r="AL91" i="16"/>
  <c r="AL89" i="16"/>
  <c r="AL87" i="16"/>
  <c r="AL85" i="16"/>
  <c r="AL83" i="16"/>
  <c r="AL81" i="16"/>
  <c r="AL79" i="16"/>
  <c r="AL77" i="16"/>
  <c r="AL75" i="16"/>
  <c r="AL73" i="16"/>
  <c r="AL71" i="16"/>
  <c r="AP104" i="16"/>
  <c r="AP102" i="16"/>
  <c r="AP103" i="16"/>
  <c r="AP101" i="16"/>
  <c r="AP100" i="16"/>
  <c r="AP98" i="16"/>
  <c r="AP96" i="16"/>
  <c r="AP94" i="16"/>
  <c r="AP92" i="16"/>
  <c r="AP90" i="16"/>
  <c r="AP88" i="16"/>
  <c r="AP86" i="16"/>
  <c r="AP84" i="16"/>
  <c r="AP82" i="16"/>
  <c r="AP80" i="16"/>
  <c r="AP78" i="16"/>
  <c r="AP76" i="16"/>
  <c r="AP74" i="16"/>
  <c r="AP72" i="16"/>
  <c r="AP99" i="16"/>
  <c r="AP97" i="16"/>
  <c r="AP95" i="16"/>
  <c r="AP93" i="16"/>
  <c r="AP91" i="16"/>
  <c r="AP89" i="16"/>
  <c r="AP87" i="16"/>
  <c r="AP85" i="16"/>
  <c r="AP83" i="16"/>
  <c r="AP81" i="16"/>
  <c r="AP79" i="16"/>
  <c r="AP77" i="16"/>
  <c r="AP75" i="16"/>
  <c r="AP73" i="16"/>
  <c r="AP71" i="16"/>
  <c r="AT104" i="16"/>
  <c r="AT102" i="16"/>
  <c r="AT103" i="16"/>
  <c r="AT101" i="16"/>
  <c r="AT98" i="16"/>
  <c r="AT96" i="16"/>
  <c r="AT94" i="16"/>
  <c r="AT92" i="16"/>
  <c r="AT90" i="16"/>
  <c r="AT88" i="16"/>
  <c r="AT86" i="16"/>
  <c r="AT84" i="16"/>
  <c r="AT82" i="16"/>
  <c r="AT80" i="16"/>
  <c r="AT78" i="16"/>
  <c r="AT76" i="16"/>
  <c r="AT74" i="16"/>
  <c r="AT72" i="16"/>
  <c r="AT100" i="16"/>
  <c r="AT99" i="16"/>
  <c r="AT97" i="16"/>
  <c r="AT95" i="16"/>
  <c r="AT93" i="16"/>
  <c r="AT91" i="16"/>
  <c r="AT89" i="16"/>
  <c r="AT87" i="16"/>
  <c r="AT85" i="16"/>
  <c r="AT83" i="16"/>
  <c r="AT81" i="16"/>
  <c r="AT79" i="16"/>
  <c r="AT77" i="16"/>
  <c r="AT75" i="16"/>
  <c r="AT73" i="16"/>
  <c r="AT71" i="16"/>
  <c r="AX104" i="16"/>
  <c r="AX102" i="16"/>
  <c r="AX100" i="16"/>
  <c r="AX103" i="16"/>
  <c r="AX101" i="16"/>
  <c r="AX98" i="16"/>
  <c r="AX96" i="16"/>
  <c r="AX94" i="16"/>
  <c r="AX92" i="16"/>
  <c r="AX90" i="16"/>
  <c r="AX88" i="16"/>
  <c r="AX86" i="16"/>
  <c r="AX84" i="16"/>
  <c r="AX82" i="16"/>
  <c r="AX80" i="16"/>
  <c r="AX78" i="16"/>
  <c r="AX76" i="16"/>
  <c r="AX74" i="16"/>
  <c r="AX72" i="16"/>
  <c r="AX99" i="16"/>
  <c r="AX97" i="16"/>
  <c r="AX95" i="16"/>
  <c r="AX93" i="16"/>
  <c r="AX91" i="16"/>
  <c r="AX89" i="16"/>
  <c r="AX87" i="16"/>
  <c r="AX85" i="16"/>
  <c r="AX83" i="16"/>
  <c r="AX81" i="16"/>
  <c r="AX79" i="16"/>
  <c r="AX77" i="16"/>
  <c r="AX75" i="16"/>
  <c r="AX73" i="16"/>
  <c r="AX71" i="16"/>
  <c r="M103" i="16"/>
  <c r="M101" i="16"/>
  <c r="M104" i="16"/>
  <c r="M102" i="16"/>
  <c r="M99" i="16"/>
  <c r="M97" i="16"/>
  <c r="M95" i="16"/>
  <c r="M93" i="16"/>
  <c r="M91" i="16"/>
  <c r="M89" i="16"/>
  <c r="M87" i="16"/>
  <c r="M85" i="16"/>
  <c r="M83" i="16"/>
  <c r="M81" i="16"/>
  <c r="M79" i="16"/>
  <c r="M77" i="16"/>
  <c r="M75" i="16"/>
  <c r="M73" i="16"/>
  <c r="M71" i="16"/>
  <c r="M100" i="16"/>
  <c r="M98" i="16"/>
  <c r="M96" i="16"/>
  <c r="M94" i="16"/>
  <c r="M92" i="16"/>
  <c r="M90" i="16"/>
  <c r="M88" i="16"/>
  <c r="M86" i="16"/>
  <c r="M84" i="16"/>
  <c r="M82" i="16"/>
  <c r="M80" i="16"/>
  <c r="M78" i="16"/>
  <c r="M76" i="16"/>
  <c r="M74" i="16"/>
  <c r="M72" i="16"/>
  <c r="J60" i="16"/>
  <c r="Q103" i="16"/>
  <c r="Q101" i="16"/>
  <c r="Q104" i="16"/>
  <c r="Q102" i="16"/>
  <c r="Q99" i="16"/>
  <c r="Q97" i="16"/>
  <c r="Q95" i="16"/>
  <c r="Q93" i="16"/>
  <c r="Q91" i="16"/>
  <c r="Q89" i="16"/>
  <c r="Q87" i="16"/>
  <c r="Q85" i="16"/>
  <c r="Q83" i="16"/>
  <c r="Q81" i="16"/>
  <c r="Q79" i="16"/>
  <c r="Q77" i="16"/>
  <c r="Q75" i="16"/>
  <c r="Q73" i="16"/>
  <c r="Q71" i="16"/>
  <c r="Q100" i="16"/>
  <c r="Q98" i="16"/>
  <c r="Q96" i="16"/>
  <c r="Q94" i="16"/>
  <c r="Q92" i="16"/>
  <c r="Q90" i="16"/>
  <c r="Q88" i="16"/>
  <c r="Q86" i="16"/>
  <c r="Q84" i="16"/>
  <c r="Q82" i="16"/>
  <c r="Q80" i="16"/>
  <c r="Q78" i="16"/>
  <c r="Q76" i="16"/>
  <c r="Q74" i="16"/>
  <c r="Q72" i="16"/>
  <c r="U103" i="16"/>
  <c r="U101" i="16"/>
  <c r="U104" i="16"/>
  <c r="U102" i="16"/>
  <c r="U99" i="16"/>
  <c r="U97" i="16"/>
  <c r="U95" i="16"/>
  <c r="U93" i="16"/>
  <c r="U91" i="16"/>
  <c r="U89" i="16"/>
  <c r="U87" i="16"/>
  <c r="U85" i="16"/>
  <c r="U83" i="16"/>
  <c r="U81" i="16"/>
  <c r="U79" i="16"/>
  <c r="U77" i="16"/>
  <c r="U75" i="16"/>
  <c r="U73" i="16"/>
  <c r="U71" i="16"/>
  <c r="U100" i="16"/>
  <c r="U98" i="16"/>
  <c r="U96" i="16"/>
  <c r="U94" i="16"/>
  <c r="U92" i="16"/>
  <c r="U90" i="16"/>
  <c r="U88" i="16"/>
  <c r="U86" i="16"/>
  <c r="U84" i="16"/>
  <c r="U82" i="16"/>
  <c r="U80" i="16"/>
  <c r="U78" i="16"/>
  <c r="U76" i="16"/>
  <c r="U74" i="16"/>
  <c r="U72" i="16"/>
  <c r="Y103" i="16"/>
  <c r="Y101" i="16"/>
  <c r="Y104" i="16"/>
  <c r="Y102" i="16"/>
  <c r="Y99" i="16"/>
  <c r="Y97" i="16"/>
  <c r="Y95" i="16"/>
  <c r="Y93" i="16"/>
  <c r="Y91" i="16"/>
  <c r="Y89" i="16"/>
  <c r="Y87" i="16"/>
  <c r="Y85" i="16"/>
  <c r="Y83" i="16"/>
  <c r="Y81" i="16"/>
  <c r="Y79" i="16"/>
  <c r="Y77" i="16"/>
  <c r="Y75" i="16"/>
  <c r="Y73" i="16"/>
  <c r="Y71" i="16"/>
  <c r="Y100" i="16"/>
  <c r="Y98" i="16"/>
  <c r="Y96" i="16"/>
  <c r="Y94" i="16"/>
  <c r="Y92" i="16"/>
  <c r="Y90" i="16"/>
  <c r="Y88" i="16"/>
  <c r="Y86" i="16"/>
  <c r="Y84" i="16"/>
  <c r="Y82" i="16"/>
  <c r="Y80" i="16"/>
  <c r="Y78" i="16"/>
  <c r="Y76" i="16"/>
  <c r="Y74" i="16"/>
  <c r="Y72" i="16"/>
  <c r="AC103" i="16"/>
  <c r="AC101" i="16"/>
  <c r="AC104" i="16"/>
  <c r="AC102" i="16"/>
  <c r="AC99" i="16"/>
  <c r="AC97" i="16"/>
  <c r="AC95" i="16"/>
  <c r="AC93" i="16"/>
  <c r="AC91" i="16"/>
  <c r="AC89" i="16"/>
  <c r="AC87" i="16"/>
  <c r="AC85" i="16"/>
  <c r="AC83" i="16"/>
  <c r="AC81" i="16"/>
  <c r="AC79" i="16"/>
  <c r="AC77" i="16"/>
  <c r="AC75" i="16"/>
  <c r="AC73" i="16"/>
  <c r="AC71" i="16"/>
  <c r="AC100" i="16"/>
  <c r="AC98" i="16"/>
  <c r="AC96" i="16"/>
  <c r="AC94" i="16"/>
  <c r="AC92" i="16"/>
  <c r="AC90" i="16"/>
  <c r="AC88" i="16"/>
  <c r="AC86" i="16"/>
  <c r="AC84" i="16"/>
  <c r="AC82" i="16"/>
  <c r="AC80" i="16"/>
  <c r="AC78" i="16"/>
  <c r="AC76" i="16"/>
  <c r="AC74" i="16"/>
  <c r="AC72" i="16"/>
  <c r="AG103" i="16"/>
  <c r="AG101" i="16"/>
  <c r="AG104" i="16"/>
  <c r="AG102" i="16"/>
  <c r="AG99" i="16"/>
  <c r="AG97" i="16"/>
  <c r="AG95" i="16"/>
  <c r="AG93" i="16"/>
  <c r="AG91" i="16"/>
  <c r="AG89" i="16"/>
  <c r="AG87" i="16"/>
  <c r="AG85" i="16"/>
  <c r="AG83" i="16"/>
  <c r="AG81" i="16"/>
  <c r="AG79" i="16"/>
  <c r="AG77" i="16"/>
  <c r="AG75" i="16"/>
  <c r="AG73" i="16"/>
  <c r="AG71" i="16"/>
  <c r="AG100" i="16"/>
  <c r="AG98" i="16"/>
  <c r="AG96" i="16"/>
  <c r="AG94" i="16"/>
  <c r="AG92" i="16"/>
  <c r="AG90" i="16"/>
  <c r="AG88" i="16"/>
  <c r="AG86" i="16"/>
  <c r="AG84" i="16"/>
  <c r="AG82" i="16"/>
  <c r="AG80" i="16"/>
  <c r="AG78" i="16"/>
  <c r="AG76" i="16"/>
  <c r="AG74" i="16"/>
  <c r="AG72" i="16"/>
  <c r="AK103" i="16"/>
  <c r="AK101" i="16"/>
  <c r="AK104" i="16"/>
  <c r="AK102" i="16"/>
  <c r="AK99" i="16"/>
  <c r="AK97" i="16"/>
  <c r="AK95" i="16"/>
  <c r="AK93" i="16"/>
  <c r="AK91" i="16"/>
  <c r="AK89" i="16"/>
  <c r="AK87" i="16"/>
  <c r="AK85" i="16"/>
  <c r="AK83" i="16"/>
  <c r="AK81" i="16"/>
  <c r="AK79" i="16"/>
  <c r="AK77" i="16"/>
  <c r="AK75" i="16"/>
  <c r="AK73" i="16"/>
  <c r="AK71" i="16"/>
  <c r="AK100" i="16"/>
  <c r="AK98" i="16"/>
  <c r="AK96" i="16"/>
  <c r="AK94" i="16"/>
  <c r="AK92" i="16"/>
  <c r="AK90" i="16"/>
  <c r="AK88" i="16"/>
  <c r="AK86" i="16"/>
  <c r="AK84" i="16"/>
  <c r="AK82" i="16"/>
  <c r="AK80" i="16"/>
  <c r="AK78" i="16"/>
  <c r="AK76" i="16"/>
  <c r="AK74" i="16"/>
  <c r="AK72" i="16"/>
  <c r="AO103" i="16"/>
  <c r="AO101" i="16"/>
  <c r="AO104" i="16"/>
  <c r="AO102" i="16"/>
  <c r="AO99" i="16"/>
  <c r="AO97" i="16"/>
  <c r="AO95" i="16"/>
  <c r="AO93" i="16"/>
  <c r="AO91" i="16"/>
  <c r="AO89" i="16"/>
  <c r="AO87" i="16"/>
  <c r="AO85" i="16"/>
  <c r="AO83" i="16"/>
  <c r="AO81" i="16"/>
  <c r="AO79" i="16"/>
  <c r="AO77" i="16"/>
  <c r="AO75" i="16"/>
  <c r="AO73" i="16"/>
  <c r="AO71" i="16"/>
  <c r="AO100" i="16"/>
  <c r="AO98" i="16"/>
  <c r="AO96" i="16"/>
  <c r="AO94" i="16"/>
  <c r="AO92" i="16"/>
  <c r="AO90" i="16"/>
  <c r="AO88" i="16"/>
  <c r="AO86" i="16"/>
  <c r="AO84" i="16"/>
  <c r="AO82" i="16"/>
  <c r="AO80" i="16"/>
  <c r="AO78" i="16"/>
  <c r="AO76" i="16"/>
  <c r="AO74" i="16"/>
  <c r="AO72" i="16"/>
  <c r="AS103" i="16"/>
  <c r="AS101" i="16"/>
  <c r="AS104" i="16"/>
  <c r="AS102" i="16"/>
  <c r="AS100" i="16"/>
  <c r="AS99" i="16"/>
  <c r="AS97" i="16"/>
  <c r="AS95" i="16"/>
  <c r="AS93" i="16"/>
  <c r="AS91" i="16"/>
  <c r="AS89" i="16"/>
  <c r="AS87" i="16"/>
  <c r="AS85" i="16"/>
  <c r="AS83" i="16"/>
  <c r="AS81" i="16"/>
  <c r="AS79" i="16"/>
  <c r="AS77" i="16"/>
  <c r="AS75" i="16"/>
  <c r="AS73" i="16"/>
  <c r="AS71" i="16"/>
  <c r="AS98" i="16"/>
  <c r="AS96" i="16"/>
  <c r="AS94" i="16"/>
  <c r="AS92" i="16"/>
  <c r="AS90" i="16"/>
  <c r="AS88" i="16"/>
  <c r="AS86" i="16"/>
  <c r="AS84" i="16"/>
  <c r="AS82" i="16"/>
  <c r="AS80" i="16"/>
  <c r="AS78" i="16"/>
  <c r="AS76" i="16"/>
  <c r="AS74" i="16"/>
  <c r="AS72" i="16"/>
  <c r="AW103" i="16"/>
  <c r="AW101" i="16"/>
  <c r="AW104" i="16"/>
  <c r="AW102" i="16"/>
  <c r="AW100" i="16"/>
  <c r="AW99" i="16"/>
  <c r="AW97" i="16"/>
  <c r="AW95" i="16"/>
  <c r="AW93" i="16"/>
  <c r="AW91" i="16"/>
  <c r="AW89" i="16"/>
  <c r="AW87" i="16"/>
  <c r="AW85" i="16"/>
  <c r="AW83" i="16"/>
  <c r="AW81" i="16"/>
  <c r="AW79" i="16"/>
  <c r="AW77" i="16"/>
  <c r="AW75" i="16"/>
  <c r="AW73" i="16"/>
  <c r="AW71" i="16"/>
  <c r="AW98" i="16"/>
  <c r="AW96" i="16"/>
  <c r="AW94" i="16"/>
  <c r="AW92" i="16"/>
  <c r="AW90" i="16"/>
  <c r="AW88" i="16"/>
  <c r="AW86" i="16"/>
  <c r="AW84" i="16"/>
  <c r="AW82" i="16"/>
  <c r="AW80" i="16"/>
  <c r="AW78" i="16"/>
  <c r="AW76" i="16"/>
  <c r="AW74" i="16"/>
  <c r="AW72" i="16"/>
  <c r="N289" i="16"/>
  <c r="N288" i="16"/>
  <c r="N287" i="16"/>
  <c r="N286" i="16"/>
  <c r="N285" i="16"/>
  <c r="N284" i="16"/>
  <c r="N283" i="16"/>
  <c r="N282" i="16"/>
  <c r="N281" i="16"/>
  <c r="N280" i="16"/>
  <c r="N279" i="16"/>
  <c r="N278" i="16"/>
  <c r="N277" i="16"/>
  <c r="N276" i="16"/>
  <c r="N275" i="16"/>
  <c r="N274" i="16"/>
  <c r="N273" i="16"/>
  <c r="N272" i="16"/>
  <c r="N271" i="16"/>
  <c r="N270" i="16"/>
  <c r="N269" i="16"/>
  <c r="N268" i="16"/>
  <c r="N267" i="16"/>
  <c r="N266" i="16"/>
  <c r="N265" i="16"/>
  <c r="N264" i="16"/>
  <c r="N263" i="16"/>
  <c r="N262" i="16"/>
  <c r="N261" i="16"/>
  <c r="N260" i="16"/>
  <c r="N259" i="16"/>
  <c r="N258" i="16"/>
  <c r="N257" i="16"/>
  <c r="N256" i="16"/>
  <c r="R289" i="16"/>
  <c r="R288" i="16"/>
  <c r="R287" i="16"/>
  <c r="R286" i="16"/>
  <c r="R285" i="16"/>
  <c r="R284" i="16"/>
  <c r="R283" i="16"/>
  <c r="R282" i="16"/>
  <c r="R281" i="16"/>
  <c r="R280" i="16"/>
  <c r="R279" i="16"/>
  <c r="R278" i="16"/>
  <c r="R277" i="16"/>
  <c r="R276" i="16"/>
  <c r="R275" i="16"/>
  <c r="R274" i="16"/>
  <c r="R273" i="16"/>
  <c r="R272" i="16"/>
  <c r="R271" i="16"/>
  <c r="R270" i="16"/>
  <c r="R269" i="16"/>
  <c r="R268" i="16"/>
  <c r="R267" i="16"/>
  <c r="R266" i="16"/>
  <c r="R265" i="16"/>
  <c r="R264" i="16"/>
  <c r="R263" i="16"/>
  <c r="R262" i="16"/>
  <c r="R261" i="16"/>
  <c r="R260" i="16"/>
  <c r="R259" i="16"/>
  <c r="R258" i="16"/>
  <c r="R257" i="16"/>
  <c r="R256"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Z289" i="16"/>
  <c r="Z288" i="16"/>
  <c r="Z287" i="16"/>
  <c r="Z286" i="16"/>
  <c r="Z285" i="16"/>
  <c r="Z284" i="16"/>
  <c r="Z283" i="16"/>
  <c r="Z282" i="16"/>
  <c r="Z281" i="16"/>
  <c r="Z280" i="16"/>
  <c r="Z279" i="16"/>
  <c r="Z278" i="16"/>
  <c r="Z277" i="16"/>
  <c r="Z276" i="16"/>
  <c r="Z275" i="16"/>
  <c r="Z274" i="16"/>
  <c r="Z273" i="16"/>
  <c r="Z272" i="16"/>
  <c r="Z271" i="16"/>
  <c r="Z270" i="16"/>
  <c r="Z269" i="16"/>
  <c r="Z268" i="16"/>
  <c r="Z267" i="16"/>
  <c r="Z266" i="16"/>
  <c r="Z265" i="16"/>
  <c r="Z264" i="16"/>
  <c r="Z263" i="16"/>
  <c r="Z262" i="16"/>
  <c r="Z261" i="16"/>
  <c r="Z260" i="16"/>
  <c r="Z259" i="16"/>
  <c r="Z258" i="16"/>
  <c r="Z257" i="16"/>
  <c r="Z256" i="16"/>
  <c r="AD289" i="16"/>
  <c r="AD288" i="16"/>
  <c r="AD287" i="16"/>
  <c r="AD286" i="16"/>
  <c r="AD285" i="16"/>
  <c r="AD284" i="16"/>
  <c r="AD283" i="16"/>
  <c r="AD282" i="16"/>
  <c r="AD281" i="16"/>
  <c r="AD280" i="16"/>
  <c r="AD279" i="16"/>
  <c r="AD278" i="16"/>
  <c r="AD277" i="16"/>
  <c r="AD276" i="16"/>
  <c r="AD275" i="16"/>
  <c r="AD274" i="16"/>
  <c r="AD273" i="16"/>
  <c r="AD272" i="16"/>
  <c r="AD271" i="16"/>
  <c r="AD270" i="16"/>
  <c r="AD269" i="16"/>
  <c r="AD268" i="16"/>
  <c r="AD267" i="16"/>
  <c r="AD266" i="16"/>
  <c r="AD265" i="16"/>
  <c r="AD264" i="16"/>
  <c r="AD263" i="16"/>
  <c r="AD262" i="16"/>
  <c r="AD261" i="16"/>
  <c r="AD260" i="16"/>
  <c r="AD259" i="16"/>
  <c r="AD258" i="16"/>
  <c r="AD257" i="16"/>
  <c r="AD256" i="16"/>
  <c r="AH289" i="16"/>
  <c r="AH288" i="16"/>
  <c r="AH287" i="16"/>
  <c r="AH286" i="16"/>
  <c r="AH285" i="16"/>
  <c r="AH284" i="16"/>
  <c r="AH283" i="16"/>
  <c r="AH282" i="16"/>
  <c r="AH281" i="16"/>
  <c r="AH280" i="16"/>
  <c r="AH279" i="16"/>
  <c r="AH278" i="16"/>
  <c r="AH277" i="16"/>
  <c r="AH276" i="16"/>
  <c r="AH275" i="16"/>
  <c r="AH274" i="16"/>
  <c r="AH273" i="16"/>
  <c r="AH272" i="16"/>
  <c r="AH271" i="16"/>
  <c r="AH270" i="16"/>
  <c r="AH269" i="16"/>
  <c r="AH268" i="16"/>
  <c r="AH267" i="16"/>
  <c r="AH266" i="16"/>
  <c r="AH265" i="16"/>
  <c r="AH264" i="16"/>
  <c r="AH263" i="16"/>
  <c r="AH262" i="16"/>
  <c r="AH261" i="16"/>
  <c r="AH260" i="16"/>
  <c r="AH259" i="16"/>
  <c r="AH258" i="16"/>
  <c r="AH257" i="16"/>
  <c r="AH256" i="16"/>
  <c r="AL289" i="16"/>
  <c r="AL288" i="16"/>
  <c r="AL287" i="16"/>
  <c r="AL286" i="16"/>
  <c r="AL285" i="16"/>
  <c r="AL284" i="16"/>
  <c r="AL283" i="16"/>
  <c r="AL282" i="16"/>
  <c r="AL281" i="16"/>
  <c r="AL280" i="16"/>
  <c r="AL279" i="16"/>
  <c r="AL278" i="16"/>
  <c r="AL277" i="16"/>
  <c r="AL276" i="16"/>
  <c r="AL275" i="16"/>
  <c r="AL274" i="16"/>
  <c r="AL273" i="16"/>
  <c r="AL272" i="16"/>
  <c r="AL271" i="16"/>
  <c r="AL270" i="16"/>
  <c r="AL269" i="16"/>
  <c r="AL268" i="16"/>
  <c r="AL267" i="16"/>
  <c r="AL266" i="16"/>
  <c r="AL265" i="16"/>
  <c r="AL264" i="16"/>
  <c r="AL263" i="16"/>
  <c r="AL262" i="16"/>
  <c r="AL261" i="16"/>
  <c r="AL260" i="16"/>
  <c r="AL259" i="16"/>
  <c r="AL258" i="16"/>
  <c r="AL257" i="16"/>
  <c r="AL256" i="16"/>
  <c r="AP289" i="16"/>
  <c r="AP288" i="16"/>
  <c r="AP287" i="16"/>
  <c r="AP286" i="16"/>
  <c r="AP285" i="16"/>
  <c r="AP284" i="16"/>
  <c r="AP283" i="16"/>
  <c r="AP282" i="16"/>
  <c r="AP281" i="16"/>
  <c r="AP280" i="16"/>
  <c r="AP279" i="16"/>
  <c r="AP278" i="16"/>
  <c r="AP277" i="16"/>
  <c r="AP276" i="16"/>
  <c r="AP275" i="16"/>
  <c r="AP274" i="16"/>
  <c r="AP273" i="16"/>
  <c r="AP272" i="16"/>
  <c r="AP271" i="16"/>
  <c r="AP270" i="16"/>
  <c r="AP269" i="16"/>
  <c r="AP268" i="16"/>
  <c r="AP267" i="16"/>
  <c r="AP266" i="16"/>
  <c r="AP265" i="16"/>
  <c r="AP264" i="16"/>
  <c r="AP263" i="16"/>
  <c r="AP262" i="16"/>
  <c r="AP261" i="16"/>
  <c r="AP260" i="16"/>
  <c r="AP259" i="16"/>
  <c r="AP258" i="16"/>
  <c r="AP257" i="16"/>
  <c r="AP256" i="16"/>
  <c r="AT289" i="16"/>
  <c r="AT288" i="16"/>
  <c r="AT287" i="16"/>
  <c r="AT286" i="16"/>
  <c r="AT285" i="16"/>
  <c r="AT284" i="16"/>
  <c r="AT283" i="16"/>
  <c r="AT282" i="16"/>
  <c r="AT281" i="16"/>
  <c r="AT280" i="16"/>
  <c r="AT279" i="16"/>
  <c r="AT278" i="16"/>
  <c r="AT277" i="16"/>
  <c r="AT276" i="16"/>
  <c r="AT275" i="16"/>
  <c r="AT274" i="16"/>
  <c r="AT273" i="16"/>
  <c r="AT272" i="16"/>
  <c r="AT271" i="16"/>
  <c r="AT270" i="16"/>
  <c r="AT269" i="16"/>
  <c r="AT268" i="16"/>
  <c r="AT267" i="16"/>
  <c r="AT266" i="16"/>
  <c r="AT265" i="16"/>
  <c r="AT264" i="16"/>
  <c r="AT263" i="16"/>
  <c r="AT262" i="16"/>
  <c r="AT261" i="16"/>
  <c r="AT260" i="16"/>
  <c r="AT259" i="16"/>
  <c r="AT258" i="16"/>
  <c r="AT257" i="16"/>
  <c r="AT256" i="16"/>
  <c r="AX289" i="16"/>
  <c r="AX288" i="16"/>
  <c r="AX287" i="16"/>
  <c r="AX286" i="16"/>
  <c r="AX285" i="16"/>
  <c r="AX284" i="16"/>
  <c r="AX283" i="16"/>
  <c r="AX282" i="16"/>
  <c r="AX281" i="16"/>
  <c r="AX280" i="16"/>
  <c r="AX279" i="16"/>
  <c r="AX278" i="16"/>
  <c r="AX277" i="16"/>
  <c r="AX276" i="16"/>
  <c r="AX275" i="16"/>
  <c r="AX274" i="16"/>
  <c r="AX273" i="16"/>
  <c r="AX272" i="16"/>
  <c r="AX271" i="16"/>
  <c r="AX270" i="16"/>
  <c r="AX269" i="16"/>
  <c r="AX268" i="16"/>
  <c r="AX267" i="16"/>
  <c r="AX266" i="16"/>
  <c r="AX265" i="16"/>
  <c r="AX264" i="16"/>
  <c r="AX263" i="16"/>
  <c r="AX262" i="16"/>
  <c r="AX261" i="16"/>
  <c r="AX260" i="16"/>
  <c r="AX259" i="16"/>
  <c r="AX258" i="16"/>
  <c r="AX257" i="16"/>
  <c r="AX256" i="16"/>
  <c r="M289" i="16"/>
  <c r="M288" i="16"/>
  <c r="M287" i="16"/>
  <c r="M286" i="16"/>
  <c r="M285" i="16"/>
  <c r="M284" i="16"/>
  <c r="M283" i="16"/>
  <c r="M282" i="16"/>
  <c r="M281" i="16"/>
  <c r="M280" i="16"/>
  <c r="M279" i="16"/>
  <c r="M278" i="16"/>
  <c r="M277" i="16"/>
  <c r="M276" i="16"/>
  <c r="M275" i="16"/>
  <c r="M274" i="16"/>
  <c r="M273" i="16"/>
  <c r="M272" i="16"/>
  <c r="M271" i="16"/>
  <c r="M270" i="16"/>
  <c r="M269" i="16"/>
  <c r="M268" i="16"/>
  <c r="M267" i="16"/>
  <c r="M266" i="16"/>
  <c r="M265" i="16"/>
  <c r="M264" i="16"/>
  <c r="M263" i="16"/>
  <c r="M262" i="16"/>
  <c r="M261" i="16"/>
  <c r="M260" i="16"/>
  <c r="M259" i="16"/>
  <c r="M258" i="16"/>
  <c r="M257" i="16"/>
  <c r="M256" i="16"/>
  <c r="J66"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AC289" i="16"/>
  <c r="AC288" i="16"/>
  <c r="AC287" i="16"/>
  <c r="AC286" i="16"/>
  <c r="AC285" i="16"/>
  <c r="AC284" i="16"/>
  <c r="AC283" i="16"/>
  <c r="AC282" i="16"/>
  <c r="AC281" i="16"/>
  <c r="AC280" i="16"/>
  <c r="AC279" i="16"/>
  <c r="AC278" i="16"/>
  <c r="AC277" i="16"/>
  <c r="AC276" i="16"/>
  <c r="AC275" i="16"/>
  <c r="AC274" i="16"/>
  <c r="AC273" i="16"/>
  <c r="AC272" i="16"/>
  <c r="AC271" i="16"/>
  <c r="AC270" i="16"/>
  <c r="AC269" i="16"/>
  <c r="AC268" i="16"/>
  <c r="AC267" i="16"/>
  <c r="AC266" i="16"/>
  <c r="AC265" i="16"/>
  <c r="AC264" i="16"/>
  <c r="AC263" i="16"/>
  <c r="AC262" i="16"/>
  <c r="AC261" i="16"/>
  <c r="AC260" i="16"/>
  <c r="AC259" i="16"/>
  <c r="AC258" i="16"/>
  <c r="AC257" i="16"/>
  <c r="AC256" i="16"/>
  <c r="AG289" i="16"/>
  <c r="AG288" i="16"/>
  <c r="AG287" i="16"/>
  <c r="AG286" i="16"/>
  <c r="AG285" i="16"/>
  <c r="AG284" i="16"/>
  <c r="AG283" i="16"/>
  <c r="AG282" i="16"/>
  <c r="AG281" i="16"/>
  <c r="AG280" i="16"/>
  <c r="AG279" i="16"/>
  <c r="AG278" i="16"/>
  <c r="AG277" i="16"/>
  <c r="AG276" i="16"/>
  <c r="AG275" i="16"/>
  <c r="AG274" i="16"/>
  <c r="AG273" i="16"/>
  <c r="AG272" i="16"/>
  <c r="AG271" i="16"/>
  <c r="AG270" i="16"/>
  <c r="AG269" i="16"/>
  <c r="AG268" i="16"/>
  <c r="AG267" i="16"/>
  <c r="AG266" i="16"/>
  <c r="AG265" i="16"/>
  <c r="AG264" i="16"/>
  <c r="AG263" i="16"/>
  <c r="AG262" i="16"/>
  <c r="AG261" i="16"/>
  <c r="AG260" i="16"/>
  <c r="AG259" i="16"/>
  <c r="AG258" i="16"/>
  <c r="AG257" i="16"/>
  <c r="AG256" i="16"/>
  <c r="AK289" i="16"/>
  <c r="AK288" i="16"/>
  <c r="AK287" i="16"/>
  <c r="AK286" i="16"/>
  <c r="AK285" i="16"/>
  <c r="AK284" i="16"/>
  <c r="AK283" i="16"/>
  <c r="AK282" i="16"/>
  <c r="AK281" i="16"/>
  <c r="AK280" i="16"/>
  <c r="AK279" i="16"/>
  <c r="AK278" i="16"/>
  <c r="AK277" i="16"/>
  <c r="AK276" i="16"/>
  <c r="AK275" i="16"/>
  <c r="AK274" i="16"/>
  <c r="AK273" i="16"/>
  <c r="AK272" i="16"/>
  <c r="AK271" i="16"/>
  <c r="AK270" i="16"/>
  <c r="AK269" i="16"/>
  <c r="AK268" i="16"/>
  <c r="AK267" i="16"/>
  <c r="AK266" i="16"/>
  <c r="AK265" i="16"/>
  <c r="AK264" i="16"/>
  <c r="AK263" i="16"/>
  <c r="AK262" i="16"/>
  <c r="AK261" i="16"/>
  <c r="AK260" i="16"/>
  <c r="AK259" i="16"/>
  <c r="AK258" i="16"/>
  <c r="AK257" i="16"/>
  <c r="AK256" i="16"/>
  <c r="AO289" i="16"/>
  <c r="AO288" i="16"/>
  <c r="AO287" i="16"/>
  <c r="AO286" i="16"/>
  <c r="AO285" i="16"/>
  <c r="AO284" i="16"/>
  <c r="AO283" i="16"/>
  <c r="AO282" i="16"/>
  <c r="AO281" i="16"/>
  <c r="AO280" i="16"/>
  <c r="AO279" i="16"/>
  <c r="AO278" i="16"/>
  <c r="AO277" i="16"/>
  <c r="AO276" i="16"/>
  <c r="AO275" i="16"/>
  <c r="AO274" i="16"/>
  <c r="AO273" i="16"/>
  <c r="AO272" i="16"/>
  <c r="AO271" i="16"/>
  <c r="AO270" i="16"/>
  <c r="AO269" i="16"/>
  <c r="AO268" i="16"/>
  <c r="AO267" i="16"/>
  <c r="AO266" i="16"/>
  <c r="AO265" i="16"/>
  <c r="AO264" i="16"/>
  <c r="AO263" i="16"/>
  <c r="AO262" i="16"/>
  <c r="AO261" i="16"/>
  <c r="AO260" i="16"/>
  <c r="AO259" i="16"/>
  <c r="AO258" i="16"/>
  <c r="AO257" i="16"/>
  <c r="AO256" i="16"/>
  <c r="AS289" i="16"/>
  <c r="AS288" i="16"/>
  <c r="AS287" i="16"/>
  <c r="AS286" i="16"/>
  <c r="AS285" i="16"/>
  <c r="AS284" i="16"/>
  <c r="AS283" i="16"/>
  <c r="AS282" i="16"/>
  <c r="AS281" i="16"/>
  <c r="AS280" i="16"/>
  <c r="AS279" i="16"/>
  <c r="AS278" i="16"/>
  <c r="AS277" i="16"/>
  <c r="AS276" i="16"/>
  <c r="AS275" i="16"/>
  <c r="AS274" i="16"/>
  <c r="AS273" i="16"/>
  <c r="AS272" i="16"/>
  <c r="AS271" i="16"/>
  <c r="AS270" i="16"/>
  <c r="AS269" i="16"/>
  <c r="AS268" i="16"/>
  <c r="AS267" i="16"/>
  <c r="AS266" i="16"/>
  <c r="AS265" i="16"/>
  <c r="AS264" i="16"/>
  <c r="AS263" i="16"/>
  <c r="AS262" i="16"/>
  <c r="AS261" i="16"/>
  <c r="AS260" i="16"/>
  <c r="AS259" i="16"/>
  <c r="AS258" i="16"/>
  <c r="AS257" i="16"/>
  <c r="AS256" i="16"/>
  <c r="AW289" i="16"/>
  <c r="AW288" i="16"/>
  <c r="AW287" i="16"/>
  <c r="AW286" i="16"/>
  <c r="AW285" i="16"/>
  <c r="AW284" i="16"/>
  <c r="AW283" i="16"/>
  <c r="AW282" i="16"/>
  <c r="AW281" i="16"/>
  <c r="AW280" i="16"/>
  <c r="AW279" i="16"/>
  <c r="AW278" i="16"/>
  <c r="AW277" i="16"/>
  <c r="AW276" i="16"/>
  <c r="AW275" i="16"/>
  <c r="AW274" i="16"/>
  <c r="AW273" i="16"/>
  <c r="AW272" i="16"/>
  <c r="AW271" i="16"/>
  <c r="AW270" i="16"/>
  <c r="AW269" i="16"/>
  <c r="AW268" i="16"/>
  <c r="AW267" i="16"/>
  <c r="AW266" i="16"/>
  <c r="AW265" i="16"/>
  <c r="AW264" i="16"/>
  <c r="AW263" i="16"/>
  <c r="AW262" i="16"/>
  <c r="AW261" i="16"/>
  <c r="AW260" i="16"/>
  <c r="AW259" i="16"/>
  <c r="AW258" i="16"/>
  <c r="AW257" i="16"/>
  <c r="AW256" i="16"/>
  <c r="L109" i="16"/>
  <c r="F8" i="16" s="1"/>
  <c r="D109" i="16" s="1"/>
  <c r="L111" i="16"/>
  <c r="F10" i="16" s="1"/>
  <c r="D111" i="16" s="1"/>
  <c r="L113" i="16"/>
  <c r="F12" i="16" s="1"/>
  <c r="L115" i="16"/>
  <c r="F14" i="16" s="1"/>
  <c r="D115" i="16" s="1"/>
  <c r="L117" i="16"/>
  <c r="F16" i="16" s="1"/>
  <c r="D117" i="16" s="1"/>
  <c r="L119" i="16"/>
  <c r="L121" i="16"/>
  <c r="F20" i="16" s="1"/>
  <c r="D121" i="16" s="1"/>
  <c r="L123" i="16"/>
  <c r="F22" i="16" s="1"/>
  <c r="D123" i="16" s="1"/>
  <c r="L125" i="16"/>
  <c r="F24" i="16" s="1"/>
  <c r="D125" i="16" s="1"/>
  <c r="L127" i="16"/>
  <c r="F26" i="16" s="1"/>
  <c r="D127" i="16" s="1"/>
  <c r="L129" i="16"/>
  <c r="F28" i="16" s="1"/>
  <c r="D129" i="16" s="1"/>
  <c r="L131" i="16"/>
  <c r="F30" i="16" s="1"/>
  <c r="L133" i="16"/>
  <c r="F32" i="16" s="1"/>
  <c r="D133" i="16" s="1"/>
  <c r="L135" i="16"/>
  <c r="F34" i="16" s="1"/>
  <c r="L137" i="16"/>
  <c r="F36" i="16" s="1"/>
  <c r="L139" i="16"/>
  <c r="F38" i="16" s="1"/>
  <c r="L141" i="16"/>
  <c r="F40" i="16" s="1"/>
  <c r="L182" i="16"/>
  <c r="H7" i="16" s="1"/>
  <c r="F108" i="16" s="1"/>
  <c r="L184" i="16"/>
  <c r="H9" i="16" s="1"/>
  <c r="F110" i="16" s="1"/>
  <c r="L186" i="16"/>
  <c r="H11" i="16" s="1"/>
  <c r="F112" i="16" s="1"/>
  <c r="L188" i="16"/>
  <c r="H13" i="16" s="1"/>
  <c r="L190" i="16"/>
  <c r="H15" i="16" s="1"/>
  <c r="F116" i="16" s="1"/>
  <c r="L192" i="16"/>
  <c r="H17" i="16" s="1"/>
  <c r="F118" i="16" s="1"/>
  <c r="L194" i="16"/>
  <c r="H19" i="16" s="1"/>
  <c r="F120" i="16" s="1"/>
  <c r="L196" i="16"/>
  <c r="H21" i="16" s="1"/>
  <c r="L198" i="16"/>
  <c r="H23" i="16" s="1"/>
  <c r="F124" i="16" s="1"/>
  <c r="L200" i="16"/>
  <c r="H25" i="16" s="1"/>
  <c r="F126" i="16" s="1"/>
  <c r="L202" i="16"/>
  <c r="H27" i="16" s="1"/>
  <c r="F128" i="16" s="1"/>
  <c r="L204" i="16"/>
  <c r="H29" i="16" s="1"/>
  <c r="F130" i="16" s="1"/>
  <c r="L206" i="16"/>
  <c r="H31" i="16" s="1"/>
  <c r="F132" i="16" s="1"/>
  <c r="L208" i="16"/>
  <c r="H33" i="16" s="1"/>
  <c r="F134" i="16" s="1"/>
  <c r="L210" i="16"/>
  <c r="H35" i="16" s="1"/>
  <c r="L212" i="16"/>
  <c r="H37" i="16" s="1"/>
  <c r="L214" i="16"/>
  <c r="H39" i="16" s="1"/>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R178" i="16"/>
  <c r="R177" i="16"/>
  <c r="R176" i="16"/>
  <c r="R175" i="16"/>
  <c r="R174" i="16"/>
  <c r="R173" i="16"/>
  <c r="R172" i="16"/>
  <c r="R171" i="16"/>
  <c r="R170" i="16"/>
  <c r="R169" i="16"/>
  <c r="R168" i="16"/>
  <c r="R167" i="16"/>
  <c r="R166" i="16"/>
  <c r="R165" i="16"/>
  <c r="R164" i="16"/>
  <c r="R163" i="16"/>
  <c r="R162" i="16"/>
  <c r="R161" i="16"/>
  <c r="R160" i="16"/>
  <c r="R159" i="16"/>
  <c r="R158" i="16"/>
  <c r="R157" i="16"/>
  <c r="R156" i="16"/>
  <c r="R155" i="16"/>
  <c r="R154" i="16"/>
  <c r="R153" i="16"/>
  <c r="R152" i="16"/>
  <c r="R151" i="16"/>
  <c r="R150" i="16"/>
  <c r="R149" i="16"/>
  <c r="R148" i="16"/>
  <c r="R147" i="16"/>
  <c r="R146" i="16"/>
  <c r="R145"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Z178" i="16"/>
  <c r="Z177" i="16"/>
  <c r="Z176" i="16"/>
  <c r="Z175" i="16"/>
  <c r="Z174" i="16"/>
  <c r="Z173" i="16"/>
  <c r="Z172" i="16"/>
  <c r="Z171" i="16"/>
  <c r="Z170" i="16"/>
  <c r="Z169" i="16"/>
  <c r="Z168" i="16"/>
  <c r="Z167" i="16"/>
  <c r="Z166" i="16"/>
  <c r="Z165" i="16"/>
  <c r="Z164" i="16"/>
  <c r="Z163" i="16"/>
  <c r="Z162" i="16"/>
  <c r="Z161" i="16"/>
  <c r="Z160" i="16"/>
  <c r="Z159" i="16"/>
  <c r="Z158" i="16"/>
  <c r="Z157" i="16"/>
  <c r="Z156" i="16"/>
  <c r="Z155" i="16"/>
  <c r="Z154" i="16"/>
  <c r="Z153" i="16"/>
  <c r="Z152" i="16"/>
  <c r="Z151" i="16"/>
  <c r="Z150" i="16"/>
  <c r="Z149" i="16"/>
  <c r="Z148" i="16"/>
  <c r="Z147" i="16"/>
  <c r="Z146" i="16"/>
  <c r="Z145" i="16"/>
  <c r="AD178" i="16"/>
  <c r="AD177" i="16"/>
  <c r="AD176" i="16"/>
  <c r="AD175" i="16"/>
  <c r="AD174" i="16"/>
  <c r="AD173" i="16"/>
  <c r="AD172" i="16"/>
  <c r="AD171" i="16"/>
  <c r="AD170" i="16"/>
  <c r="AD169" i="16"/>
  <c r="AD168" i="16"/>
  <c r="AD167" i="16"/>
  <c r="AD166" i="16"/>
  <c r="AD165" i="16"/>
  <c r="AD164" i="16"/>
  <c r="AD163" i="16"/>
  <c r="AD162" i="16"/>
  <c r="AD161" i="16"/>
  <c r="AD160" i="16"/>
  <c r="AD159" i="16"/>
  <c r="AD158" i="16"/>
  <c r="AD157" i="16"/>
  <c r="AD156" i="16"/>
  <c r="AD155" i="16"/>
  <c r="AD154" i="16"/>
  <c r="AD153" i="16"/>
  <c r="AD152" i="16"/>
  <c r="AD151" i="16"/>
  <c r="AD150" i="16"/>
  <c r="AD149" i="16"/>
  <c r="AD148" i="16"/>
  <c r="AD147" i="16"/>
  <c r="AD146" i="16"/>
  <c r="AD145" i="16"/>
  <c r="AH178" i="16"/>
  <c r="AH177" i="16"/>
  <c r="AH176" i="16"/>
  <c r="AH175" i="16"/>
  <c r="AH174" i="16"/>
  <c r="AH173" i="16"/>
  <c r="AH172" i="16"/>
  <c r="AH171" i="16"/>
  <c r="AH170" i="16"/>
  <c r="AH169" i="16"/>
  <c r="AH168" i="16"/>
  <c r="AH167" i="16"/>
  <c r="AH166" i="16"/>
  <c r="AH165" i="16"/>
  <c r="AH164" i="16"/>
  <c r="AH163" i="16"/>
  <c r="AH162" i="16"/>
  <c r="AH161" i="16"/>
  <c r="AH160" i="16"/>
  <c r="AH159" i="16"/>
  <c r="AH158" i="16"/>
  <c r="AH157" i="16"/>
  <c r="AH156" i="16"/>
  <c r="AH155" i="16"/>
  <c r="AH154" i="16"/>
  <c r="AH153" i="16"/>
  <c r="AH152" i="16"/>
  <c r="AH151" i="16"/>
  <c r="AH150" i="16"/>
  <c r="AH149" i="16"/>
  <c r="AH148" i="16"/>
  <c r="AH147" i="16"/>
  <c r="AH146" i="16"/>
  <c r="AH145" i="16"/>
  <c r="AL178" i="16"/>
  <c r="AL177" i="16"/>
  <c r="AL176" i="16"/>
  <c r="AL175" i="16"/>
  <c r="AL174" i="16"/>
  <c r="AL173" i="16"/>
  <c r="AL172" i="16"/>
  <c r="AL171" i="16"/>
  <c r="AL170" i="16"/>
  <c r="AL169" i="16"/>
  <c r="AL168" i="16"/>
  <c r="AL167" i="16"/>
  <c r="AL166" i="16"/>
  <c r="AL165" i="16"/>
  <c r="AL164" i="16"/>
  <c r="AL163" i="16"/>
  <c r="AL162" i="16"/>
  <c r="AL161" i="16"/>
  <c r="AL160" i="16"/>
  <c r="AL159" i="16"/>
  <c r="AL158" i="16"/>
  <c r="AL157" i="16"/>
  <c r="AL156" i="16"/>
  <c r="AL155" i="16"/>
  <c r="AL154" i="16"/>
  <c r="AL153" i="16"/>
  <c r="AL152" i="16"/>
  <c r="AL151" i="16"/>
  <c r="AL150" i="16"/>
  <c r="AL149" i="16"/>
  <c r="AL148" i="16"/>
  <c r="AL147" i="16"/>
  <c r="AL146" i="16"/>
  <c r="AL145" i="16"/>
  <c r="AP178" i="16"/>
  <c r="AP177" i="16"/>
  <c r="AP176" i="16"/>
  <c r="AP175" i="16"/>
  <c r="AP174" i="16"/>
  <c r="AP173" i="16"/>
  <c r="AP172" i="16"/>
  <c r="AP171" i="16"/>
  <c r="AP170" i="16"/>
  <c r="AP169" i="16"/>
  <c r="AP168" i="16"/>
  <c r="AP167" i="16"/>
  <c r="AP166" i="16"/>
  <c r="AP165" i="16"/>
  <c r="AP164" i="16"/>
  <c r="AP163" i="16"/>
  <c r="AP162" i="16"/>
  <c r="AP161" i="16"/>
  <c r="AP160" i="16"/>
  <c r="AP159" i="16"/>
  <c r="AP158" i="16"/>
  <c r="AP157" i="16"/>
  <c r="AP156" i="16"/>
  <c r="AP155" i="16"/>
  <c r="AP154" i="16"/>
  <c r="AP153" i="16"/>
  <c r="AP152" i="16"/>
  <c r="AP151" i="16"/>
  <c r="AP150" i="16"/>
  <c r="AP149" i="16"/>
  <c r="AP148" i="16"/>
  <c r="AP147" i="16"/>
  <c r="AP146" i="16"/>
  <c r="AP145" i="16"/>
  <c r="AT178" i="16"/>
  <c r="AT177" i="16"/>
  <c r="AT176" i="16"/>
  <c r="AT175" i="16"/>
  <c r="AT174" i="16"/>
  <c r="AT173" i="16"/>
  <c r="AT172" i="16"/>
  <c r="AT171" i="16"/>
  <c r="AT170" i="16"/>
  <c r="AT169" i="16"/>
  <c r="AT168" i="16"/>
  <c r="AT167" i="16"/>
  <c r="AT166" i="16"/>
  <c r="AT165" i="16"/>
  <c r="AT164" i="16"/>
  <c r="AT163" i="16"/>
  <c r="AT162" i="16"/>
  <c r="AT161" i="16"/>
  <c r="AT160" i="16"/>
  <c r="AT159" i="16"/>
  <c r="AT158" i="16"/>
  <c r="AT157" i="16"/>
  <c r="AT156" i="16"/>
  <c r="AT155" i="16"/>
  <c r="AT154" i="16"/>
  <c r="AT153" i="16"/>
  <c r="AT152" i="16"/>
  <c r="AT151" i="16"/>
  <c r="AT150" i="16"/>
  <c r="AT149" i="16"/>
  <c r="AT148" i="16"/>
  <c r="AT147" i="16"/>
  <c r="AT146" i="16"/>
  <c r="AT145" i="16"/>
  <c r="AX178" i="16"/>
  <c r="AX177" i="16"/>
  <c r="AX176" i="16"/>
  <c r="AX175" i="16"/>
  <c r="AX174" i="16"/>
  <c r="AX173" i="16"/>
  <c r="AX172" i="16"/>
  <c r="AX171" i="16"/>
  <c r="AX170" i="16"/>
  <c r="AX169" i="16"/>
  <c r="AX168" i="16"/>
  <c r="AX167" i="16"/>
  <c r="AX166" i="16"/>
  <c r="AX165" i="16"/>
  <c r="AX164" i="16"/>
  <c r="AX163" i="16"/>
  <c r="AX162" i="16"/>
  <c r="AX161" i="16"/>
  <c r="AX160" i="16"/>
  <c r="AX159" i="16"/>
  <c r="AX158" i="16"/>
  <c r="AX157" i="16"/>
  <c r="AX156" i="16"/>
  <c r="AX155" i="16"/>
  <c r="AX154" i="16"/>
  <c r="AX153" i="16"/>
  <c r="AX152" i="16"/>
  <c r="AX151" i="16"/>
  <c r="AX150" i="16"/>
  <c r="AX149" i="16"/>
  <c r="AX148" i="16"/>
  <c r="AX147" i="16"/>
  <c r="AX146" i="16"/>
  <c r="AX145" i="16"/>
  <c r="M178" i="16"/>
  <c r="M177" i="16"/>
  <c r="M176" i="16"/>
  <c r="M175" i="16"/>
  <c r="M174" i="16"/>
  <c r="M173" i="16"/>
  <c r="M172" i="16"/>
  <c r="M171" i="16"/>
  <c r="M170" i="16"/>
  <c r="M169" i="16"/>
  <c r="M168" i="16"/>
  <c r="M167" i="16"/>
  <c r="M166" i="16"/>
  <c r="M165" i="16"/>
  <c r="M164" i="16"/>
  <c r="M163" i="16"/>
  <c r="M162" i="16"/>
  <c r="M161" i="16"/>
  <c r="M160" i="16"/>
  <c r="M159" i="16"/>
  <c r="M158" i="16"/>
  <c r="M157" i="16"/>
  <c r="M156" i="16"/>
  <c r="M155" i="16"/>
  <c r="M154" i="16"/>
  <c r="M153" i="16"/>
  <c r="M152" i="16"/>
  <c r="M151" i="16"/>
  <c r="M150" i="16"/>
  <c r="M149" i="16"/>
  <c r="M148" i="16"/>
  <c r="M147" i="16"/>
  <c r="M146" i="16"/>
  <c r="M145" i="16"/>
  <c r="J62"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U178" i="16"/>
  <c r="U177" i="16"/>
  <c r="U176" i="16"/>
  <c r="U175" i="16"/>
  <c r="U174" i="16"/>
  <c r="U173" i="16"/>
  <c r="U172" i="16"/>
  <c r="U171" i="16"/>
  <c r="U170" i="16"/>
  <c r="U169" i="16"/>
  <c r="U168" i="16"/>
  <c r="U167" i="16"/>
  <c r="U166" i="16"/>
  <c r="U165" i="16"/>
  <c r="U164" i="16"/>
  <c r="U163" i="16"/>
  <c r="U162" i="16"/>
  <c r="U161" i="16"/>
  <c r="U160" i="16"/>
  <c r="U159" i="16"/>
  <c r="U158" i="16"/>
  <c r="U157" i="16"/>
  <c r="U156" i="16"/>
  <c r="U155" i="16"/>
  <c r="U154" i="16"/>
  <c r="U153" i="16"/>
  <c r="U152" i="16"/>
  <c r="U151" i="16"/>
  <c r="U150" i="16"/>
  <c r="U149" i="16"/>
  <c r="U148" i="16"/>
  <c r="U147" i="16"/>
  <c r="U146" i="16"/>
  <c r="U145"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AC178" i="16"/>
  <c r="AC177" i="16"/>
  <c r="AC176" i="16"/>
  <c r="AC175" i="16"/>
  <c r="AC174" i="16"/>
  <c r="AC173" i="16"/>
  <c r="AC172" i="16"/>
  <c r="AC171" i="16"/>
  <c r="AC170" i="16"/>
  <c r="AC169" i="16"/>
  <c r="AC168" i="16"/>
  <c r="AC167" i="16"/>
  <c r="AC166" i="16"/>
  <c r="AC165" i="16"/>
  <c r="AC164" i="16"/>
  <c r="AC163" i="16"/>
  <c r="AC162" i="16"/>
  <c r="AC161" i="16"/>
  <c r="AC160" i="16"/>
  <c r="AC159" i="16"/>
  <c r="AC158" i="16"/>
  <c r="AC157" i="16"/>
  <c r="AC156" i="16"/>
  <c r="AC155" i="16"/>
  <c r="AC154" i="16"/>
  <c r="AC153" i="16"/>
  <c r="AC152" i="16"/>
  <c r="AC151" i="16"/>
  <c r="AC150" i="16"/>
  <c r="AC149" i="16"/>
  <c r="AC148" i="16"/>
  <c r="AC147" i="16"/>
  <c r="AC146" i="16"/>
  <c r="AC145" i="16"/>
  <c r="AG178" i="16"/>
  <c r="AG177" i="16"/>
  <c r="AG176" i="16"/>
  <c r="AG175" i="16"/>
  <c r="AG174" i="16"/>
  <c r="AG173" i="16"/>
  <c r="AG172" i="16"/>
  <c r="AG171" i="16"/>
  <c r="AG170" i="16"/>
  <c r="AG169" i="16"/>
  <c r="AG168" i="16"/>
  <c r="AG167" i="16"/>
  <c r="AG166" i="16"/>
  <c r="AG165" i="16"/>
  <c r="AG164" i="16"/>
  <c r="AG163" i="16"/>
  <c r="AG162" i="16"/>
  <c r="AG161" i="16"/>
  <c r="AG160" i="16"/>
  <c r="AG159" i="16"/>
  <c r="AG158" i="16"/>
  <c r="AG157" i="16"/>
  <c r="AG156" i="16"/>
  <c r="AG155" i="16"/>
  <c r="AG154" i="16"/>
  <c r="AG153" i="16"/>
  <c r="AG152" i="16"/>
  <c r="AG151" i="16"/>
  <c r="AG150" i="16"/>
  <c r="AG149" i="16"/>
  <c r="AG148" i="16"/>
  <c r="AG147" i="16"/>
  <c r="AG146" i="16"/>
  <c r="AG145" i="16"/>
  <c r="AK178" i="16"/>
  <c r="AK177" i="16"/>
  <c r="AK176" i="16"/>
  <c r="AK175" i="16"/>
  <c r="AK174" i="16"/>
  <c r="AK173" i="16"/>
  <c r="AK172" i="16"/>
  <c r="AK171" i="16"/>
  <c r="AK170" i="16"/>
  <c r="AK169" i="16"/>
  <c r="AK168" i="16"/>
  <c r="AK167" i="16"/>
  <c r="AK166" i="16"/>
  <c r="AK165" i="16"/>
  <c r="AK164" i="16"/>
  <c r="AK163" i="16"/>
  <c r="AK162" i="16"/>
  <c r="AK161" i="16"/>
  <c r="AK160" i="16"/>
  <c r="AK159" i="16"/>
  <c r="AK158" i="16"/>
  <c r="AK157" i="16"/>
  <c r="AK156" i="16"/>
  <c r="AK155" i="16"/>
  <c r="AK154" i="16"/>
  <c r="AK153" i="16"/>
  <c r="AK152" i="16"/>
  <c r="AK151" i="16"/>
  <c r="AK150" i="16"/>
  <c r="AK149" i="16"/>
  <c r="AK148" i="16"/>
  <c r="AK147" i="16"/>
  <c r="AK146" i="16"/>
  <c r="AK145" i="16"/>
  <c r="AO178" i="16"/>
  <c r="AO177" i="16"/>
  <c r="AO176" i="16"/>
  <c r="AO175" i="16"/>
  <c r="AO174" i="16"/>
  <c r="AO173" i="16"/>
  <c r="AO172" i="16"/>
  <c r="AO171" i="16"/>
  <c r="AO170" i="16"/>
  <c r="AO169" i="16"/>
  <c r="AO168" i="16"/>
  <c r="AO167" i="16"/>
  <c r="AO166" i="16"/>
  <c r="AO165" i="16"/>
  <c r="AO164" i="16"/>
  <c r="AO163" i="16"/>
  <c r="AO162" i="16"/>
  <c r="AO161" i="16"/>
  <c r="AO160" i="16"/>
  <c r="AO159" i="16"/>
  <c r="AO158" i="16"/>
  <c r="AO157" i="16"/>
  <c r="AO156" i="16"/>
  <c r="AO155" i="16"/>
  <c r="AO154" i="16"/>
  <c r="AO153" i="16"/>
  <c r="AO152" i="16"/>
  <c r="AO151" i="16"/>
  <c r="AO150" i="16"/>
  <c r="AO149" i="16"/>
  <c r="AO148" i="16"/>
  <c r="AO147" i="16"/>
  <c r="AO146" i="16"/>
  <c r="AO145" i="16"/>
  <c r="AS178" i="16"/>
  <c r="AS177" i="16"/>
  <c r="AS176" i="16"/>
  <c r="AS175" i="16"/>
  <c r="AS174" i="16"/>
  <c r="AS173" i="16"/>
  <c r="AS172" i="16"/>
  <c r="AS171" i="16"/>
  <c r="AS170" i="16"/>
  <c r="AS169" i="16"/>
  <c r="AS168" i="16"/>
  <c r="AS167" i="16"/>
  <c r="AS166" i="16"/>
  <c r="AS165" i="16"/>
  <c r="AS164" i="16"/>
  <c r="AS163" i="16"/>
  <c r="AS162" i="16"/>
  <c r="AS161" i="16"/>
  <c r="AS160" i="16"/>
  <c r="AS159" i="16"/>
  <c r="AS158" i="16"/>
  <c r="AS157" i="16"/>
  <c r="AS156" i="16"/>
  <c r="AS155" i="16"/>
  <c r="AS154" i="16"/>
  <c r="AS153" i="16"/>
  <c r="AS152" i="16"/>
  <c r="AS151" i="16"/>
  <c r="AS150" i="16"/>
  <c r="AS149" i="16"/>
  <c r="AS148" i="16"/>
  <c r="AS147" i="16"/>
  <c r="AS146" i="16"/>
  <c r="AS145" i="16"/>
  <c r="AW178" i="16"/>
  <c r="AW177" i="16"/>
  <c r="AW176" i="16"/>
  <c r="AW175" i="16"/>
  <c r="AW174" i="16"/>
  <c r="AW173" i="16"/>
  <c r="AW172" i="16"/>
  <c r="AW171" i="16"/>
  <c r="AW170" i="16"/>
  <c r="AW169" i="16"/>
  <c r="AW168" i="16"/>
  <c r="AW167" i="16"/>
  <c r="AW166" i="16"/>
  <c r="AW165" i="16"/>
  <c r="AW164" i="16"/>
  <c r="AW163" i="16"/>
  <c r="AW162" i="16"/>
  <c r="AW161" i="16"/>
  <c r="AW160" i="16"/>
  <c r="AW159" i="16"/>
  <c r="AW158" i="16"/>
  <c r="AW157" i="16"/>
  <c r="AW156" i="16"/>
  <c r="AW155" i="16"/>
  <c r="AW154" i="16"/>
  <c r="AW153" i="16"/>
  <c r="AW152" i="16"/>
  <c r="AW151" i="16"/>
  <c r="AW150" i="16"/>
  <c r="AW149" i="16"/>
  <c r="AW148" i="16"/>
  <c r="AW147" i="16"/>
  <c r="AW146" i="16"/>
  <c r="AW145" i="16"/>
  <c r="N363" i="16"/>
  <c r="N362" i="16"/>
  <c r="N361" i="16"/>
  <c r="N360" i="16"/>
  <c r="N359" i="16"/>
  <c r="N358" i="16"/>
  <c r="N357" i="16"/>
  <c r="N356" i="16"/>
  <c r="N355" i="16"/>
  <c r="N354" i="16"/>
  <c r="N353" i="16"/>
  <c r="N352" i="16"/>
  <c r="N351" i="16"/>
  <c r="N350" i="16"/>
  <c r="N349" i="16"/>
  <c r="N348" i="16"/>
  <c r="N347" i="16"/>
  <c r="N346" i="16"/>
  <c r="N345" i="16"/>
  <c r="N344" i="16"/>
  <c r="N343" i="16"/>
  <c r="N342" i="16"/>
  <c r="N341" i="16"/>
  <c r="N340" i="16"/>
  <c r="N339" i="16"/>
  <c r="N338" i="16"/>
  <c r="N337" i="16"/>
  <c r="N336" i="16"/>
  <c r="N335" i="16"/>
  <c r="N334" i="16"/>
  <c r="N333" i="16"/>
  <c r="N332" i="16"/>
  <c r="N331" i="16"/>
  <c r="N330" i="16"/>
  <c r="R363" i="16"/>
  <c r="R362" i="16"/>
  <c r="R361" i="16"/>
  <c r="R360" i="16"/>
  <c r="R359" i="16"/>
  <c r="R358" i="16"/>
  <c r="R357" i="16"/>
  <c r="R356" i="16"/>
  <c r="R355" i="16"/>
  <c r="R354" i="16"/>
  <c r="R353" i="16"/>
  <c r="R352" i="16"/>
  <c r="R351" i="16"/>
  <c r="R350" i="16"/>
  <c r="R349" i="16"/>
  <c r="R348" i="16"/>
  <c r="R347" i="16"/>
  <c r="R346" i="16"/>
  <c r="R345" i="16"/>
  <c r="R344" i="16"/>
  <c r="R343" i="16"/>
  <c r="R342" i="16"/>
  <c r="R341" i="16"/>
  <c r="R340" i="16"/>
  <c r="R339" i="16"/>
  <c r="R338" i="16"/>
  <c r="R337" i="16"/>
  <c r="R336" i="16"/>
  <c r="R335" i="16"/>
  <c r="R334" i="16"/>
  <c r="R333" i="16"/>
  <c r="R332" i="16"/>
  <c r="R331" i="16"/>
  <c r="R330"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Z363" i="16"/>
  <c r="Z362" i="16"/>
  <c r="Z361" i="16"/>
  <c r="Z360" i="16"/>
  <c r="Z359" i="16"/>
  <c r="Z358" i="16"/>
  <c r="Z357" i="16"/>
  <c r="Z356" i="16"/>
  <c r="Z355" i="16"/>
  <c r="Z354" i="16"/>
  <c r="Z353" i="16"/>
  <c r="Z352" i="16"/>
  <c r="Z351" i="16"/>
  <c r="Z350" i="16"/>
  <c r="Z349" i="16"/>
  <c r="Z348" i="16"/>
  <c r="Z347" i="16"/>
  <c r="Z346" i="16"/>
  <c r="Z345" i="16"/>
  <c r="Z344" i="16"/>
  <c r="Z343" i="16"/>
  <c r="Z342" i="16"/>
  <c r="Z341" i="16"/>
  <c r="Z340" i="16"/>
  <c r="Z339" i="16"/>
  <c r="Z338" i="16"/>
  <c r="Z337" i="16"/>
  <c r="Z336" i="16"/>
  <c r="Z335" i="16"/>
  <c r="Z334" i="16"/>
  <c r="Z333" i="16"/>
  <c r="Z332" i="16"/>
  <c r="Z331" i="16"/>
  <c r="Z330" i="16"/>
  <c r="AD363" i="16"/>
  <c r="AD362" i="16"/>
  <c r="AD361" i="16"/>
  <c r="AD360" i="16"/>
  <c r="AD359" i="16"/>
  <c r="AD358" i="16"/>
  <c r="AD357" i="16"/>
  <c r="AD356" i="16"/>
  <c r="AD355" i="16"/>
  <c r="AD354" i="16"/>
  <c r="AD353" i="16"/>
  <c r="AD352" i="16"/>
  <c r="AD351" i="16"/>
  <c r="AD350" i="16"/>
  <c r="AD349" i="16"/>
  <c r="AD348" i="16"/>
  <c r="AD347" i="16"/>
  <c r="AD346" i="16"/>
  <c r="AD345" i="16"/>
  <c r="AD344" i="16"/>
  <c r="AD343" i="16"/>
  <c r="AD342" i="16"/>
  <c r="AD341" i="16"/>
  <c r="AD340" i="16"/>
  <c r="AD339" i="16"/>
  <c r="AD338" i="16"/>
  <c r="AD337" i="16"/>
  <c r="AD336" i="16"/>
  <c r="AD335" i="16"/>
  <c r="AD334" i="16"/>
  <c r="AD333" i="16"/>
  <c r="AD332" i="16"/>
  <c r="AD331" i="16"/>
  <c r="AD330" i="16"/>
  <c r="AH363" i="16"/>
  <c r="AH362" i="16"/>
  <c r="AH361" i="16"/>
  <c r="AH360" i="16"/>
  <c r="AH359" i="16"/>
  <c r="AH358" i="16"/>
  <c r="AH357" i="16"/>
  <c r="AH356" i="16"/>
  <c r="AH355" i="16"/>
  <c r="AH354" i="16"/>
  <c r="AH353" i="16"/>
  <c r="AH352" i="16"/>
  <c r="AH351" i="16"/>
  <c r="AH350" i="16"/>
  <c r="AH349" i="16"/>
  <c r="AH348" i="16"/>
  <c r="AH347" i="16"/>
  <c r="AH346" i="16"/>
  <c r="AH345" i="16"/>
  <c r="AH344" i="16"/>
  <c r="AH343" i="16"/>
  <c r="AH342" i="16"/>
  <c r="AH341" i="16"/>
  <c r="AH340" i="16"/>
  <c r="AH339" i="16"/>
  <c r="AH338" i="16"/>
  <c r="AH337" i="16"/>
  <c r="AH336" i="16"/>
  <c r="AH335" i="16"/>
  <c r="AH334" i="16"/>
  <c r="AH333" i="16"/>
  <c r="AH332" i="16"/>
  <c r="AH331" i="16"/>
  <c r="AH330" i="16"/>
  <c r="AL363" i="16"/>
  <c r="AL362" i="16"/>
  <c r="AL361" i="16"/>
  <c r="AL360" i="16"/>
  <c r="AL359" i="16"/>
  <c r="AL358" i="16"/>
  <c r="AL357" i="16"/>
  <c r="AL356" i="16"/>
  <c r="AL355" i="16"/>
  <c r="AL354" i="16"/>
  <c r="AL353" i="16"/>
  <c r="AL352" i="16"/>
  <c r="AL351" i="16"/>
  <c r="AL350" i="16"/>
  <c r="AL349" i="16"/>
  <c r="AL348" i="16"/>
  <c r="AL347" i="16"/>
  <c r="AL346" i="16"/>
  <c r="AL345" i="16"/>
  <c r="AL344" i="16"/>
  <c r="AL343" i="16"/>
  <c r="AL342" i="16"/>
  <c r="AL341" i="16"/>
  <c r="AL340" i="16"/>
  <c r="AL339" i="16"/>
  <c r="AL338" i="16"/>
  <c r="AL337" i="16"/>
  <c r="AL336" i="16"/>
  <c r="AL335" i="16"/>
  <c r="AL334" i="16"/>
  <c r="AL333" i="16"/>
  <c r="AL332" i="16"/>
  <c r="AL331" i="16"/>
  <c r="AL330" i="16"/>
  <c r="AP363" i="16"/>
  <c r="AP362" i="16"/>
  <c r="AP361" i="16"/>
  <c r="AP360" i="16"/>
  <c r="AP359" i="16"/>
  <c r="AP358" i="16"/>
  <c r="AP357" i="16"/>
  <c r="AP356" i="16"/>
  <c r="AP355" i="16"/>
  <c r="AP354" i="16"/>
  <c r="AP353" i="16"/>
  <c r="AP352" i="16"/>
  <c r="AP351" i="16"/>
  <c r="AP350" i="16"/>
  <c r="AP349" i="16"/>
  <c r="AP348" i="16"/>
  <c r="AP347" i="16"/>
  <c r="AP346" i="16"/>
  <c r="AP345" i="16"/>
  <c r="AP344" i="16"/>
  <c r="AP343" i="16"/>
  <c r="AP342" i="16"/>
  <c r="AP341" i="16"/>
  <c r="AP340" i="16"/>
  <c r="AP339" i="16"/>
  <c r="AP338" i="16"/>
  <c r="AP337" i="16"/>
  <c r="AP336" i="16"/>
  <c r="AP335" i="16"/>
  <c r="AP334" i="16"/>
  <c r="AP333" i="16"/>
  <c r="AP332" i="16"/>
  <c r="AP331" i="16"/>
  <c r="AP330" i="16"/>
  <c r="AT363" i="16"/>
  <c r="AT362" i="16"/>
  <c r="AT361" i="16"/>
  <c r="AT360" i="16"/>
  <c r="AT359" i="16"/>
  <c r="AT358" i="16"/>
  <c r="AT357" i="16"/>
  <c r="AT356" i="16"/>
  <c r="AT355" i="16"/>
  <c r="AT354" i="16"/>
  <c r="AT353" i="16"/>
  <c r="AT352" i="16"/>
  <c r="AT351" i="16"/>
  <c r="AT350" i="16"/>
  <c r="AT349" i="16"/>
  <c r="AT348" i="16"/>
  <c r="AT347" i="16"/>
  <c r="AT346" i="16"/>
  <c r="AT345" i="16"/>
  <c r="AT344" i="16"/>
  <c r="AT343" i="16"/>
  <c r="AT342" i="16"/>
  <c r="AT341" i="16"/>
  <c r="AT340" i="16"/>
  <c r="AT339" i="16"/>
  <c r="AT338" i="16"/>
  <c r="AT337" i="16"/>
  <c r="AT336" i="16"/>
  <c r="AT335" i="16"/>
  <c r="AT334" i="16"/>
  <c r="AT333" i="16"/>
  <c r="AT332" i="16"/>
  <c r="AT331" i="16"/>
  <c r="AT330" i="16"/>
  <c r="AX363" i="16"/>
  <c r="AX362" i="16"/>
  <c r="AX361" i="16"/>
  <c r="AX360" i="16"/>
  <c r="AX359" i="16"/>
  <c r="AX358" i="16"/>
  <c r="AX357" i="16"/>
  <c r="AX356" i="16"/>
  <c r="AX355" i="16"/>
  <c r="AX354" i="16"/>
  <c r="AX353" i="16"/>
  <c r="AX352" i="16"/>
  <c r="AX351" i="16"/>
  <c r="AX350" i="16"/>
  <c r="AX349" i="16"/>
  <c r="AX348" i="16"/>
  <c r="AX347" i="16"/>
  <c r="AX346" i="16"/>
  <c r="AX345" i="16"/>
  <c r="AX344" i="16"/>
  <c r="AX343" i="16"/>
  <c r="AX342" i="16"/>
  <c r="AX341" i="16"/>
  <c r="AX340" i="16"/>
  <c r="AX339" i="16"/>
  <c r="AX338" i="16"/>
  <c r="AX337" i="16"/>
  <c r="AX336" i="16"/>
  <c r="AX335" i="16"/>
  <c r="AX334" i="16"/>
  <c r="AX333" i="16"/>
  <c r="AX332" i="16"/>
  <c r="AX331" i="16"/>
  <c r="AX330" i="16"/>
  <c r="M363" i="16"/>
  <c r="M362" i="16"/>
  <c r="M361" i="16"/>
  <c r="M360" i="16"/>
  <c r="M359" i="16"/>
  <c r="M358" i="16"/>
  <c r="M357" i="16"/>
  <c r="M356" i="16"/>
  <c r="M355" i="16"/>
  <c r="M354" i="16"/>
  <c r="M353" i="16"/>
  <c r="M352" i="16"/>
  <c r="M351" i="16"/>
  <c r="M350" i="16"/>
  <c r="M349" i="16"/>
  <c r="M348" i="16"/>
  <c r="M347" i="16"/>
  <c r="M346" i="16"/>
  <c r="M345" i="16"/>
  <c r="M344" i="16"/>
  <c r="M343" i="16"/>
  <c r="M342" i="16"/>
  <c r="M341" i="16"/>
  <c r="M340" i="16"/>
  <c r="M339" i="16"/>
  <c r="M338" i="16"/>
  <c r="M337" i="16"/>
  <c r="M336" i="16"/>
  <c r="M335" i="16"/>
  <c r="M334" i="16"/>
  <c r="M333" i="16"/>
  <c r="M332" i="16"/>
  <c r="M331" i="16"/>
  <c r="M330" i="16"/>
  <c r="J68"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AC363" i="16"/>
  <c r="AC362" i="16"/>
  <c r="AC361" i="16"/>
  <c r="AC360" i="16"/>
  <c r="AC359" i="16"/>
  <c r="AC358" i="16"/>
  <c r="AC357" i="16"/>
  <c r="AC356" i="16"/>
  <c r="AC355" i="16"/>
  <c r="AC354" i="16"/>
  <c r="AC353" i="16"/>
  <c r="AC352" i="16"/>
  <c r="AC351" i="16"/>
  <c r="AC350" i="16"/>
  <c r="AC349" i="16"/>
  <c r="AC348" i="16"/>
  <c r="AC347" i="16"/>
  <c r="AC346" i="16"/>
  <c r="AC345" i="16"/>
  <c r="AC344" i="16"/>
  <c r="AC343" i="16"/>
  <c r="AC342" i="16"/>
  <c r="AC341" i="16"/>
  <c r="AC340" i="16"/>
  <c r="AC339" i="16"/>
  <c r="AC338" i="16"/>
  <c r="AC337" i="16"/>
  <c r="AC336" i="16"/>
  <c r="AC335" i="16"/>
  <c r="AC334" i="16"/>
  <c r="AC333" i="16"/>
  <c r="AC332" i="16"/>
  <c r="AC331" i="16"/>
  <c r="AC330" i="16"/>
  <c r="AG363" i="16"/>
  <c r="AG362" i="16"/>
  <c r="AG361" i="16"/>
  <c r="AG360" i="16"/>
  <c r="AG359" i="16"/>
  <c r="AG358" i="16"/>
  <c r="AG357" i="16"/>
  <c r="AG356" i="16"/>
  <c r="AG355" i="16"/>
  <c r="AG354" i="16"/>
  <c r="AG353" i="16"/>
  <c r="AG352" i="16"/>
  <c r="AG351" i="16"/>
  <c r="AG350" i="16"/>
  <c r="AG349" i="16"/>
  <c r="AG348" i="16"/>
  <c r="AG347" i="16"/>
  <c r="AG346" i="16"/>
  <c r="AG345" i="16"/>
  <c r="AG344" i="16"/>
  <c r="AG343" i="16"/>
  <c r="AG342" i="16"/>
  <c r="AG341" i="16"/>
  <c r="AG340" i="16"/>
  <c r="AG339" i="16"/>
  <c r="AG338" i="16"/>
  <c r="AG337" i="16"/>
  <c r="AG336" i="16"/>
  <c r="AG335" i="16"/>
  <c r="AG334" i="16"/>
  <c r="AG333" i="16"/>
  <c r="AG332" i="16"/>
  <c r="AG331" i="16"/>
  <c r="AG330" i="16"/>
  <c r="AK363" i="16"/>
  <c r="AK362" i="16"/>
  <c r="AK361" i="16"/>
  <c r="AK360" i="16"/>
  <c r="AK359" i="16"/>
  <c r="AK358" i="16"/>
  <c r="AK357" i="16"/>
  <c r="AK356" i="16"/>
  <c r="AK355" i="16"/>
  <c r="AK354" i="16"/>
  <c r="AK353" i="16"/>
  <c r="AK352" i="16"/>
  <c r="AK351" i="16"/>
  <c r="AK350" i="16"/>
  <c r="AK349" i="16"/>
  <c r="AK348" i="16"/>
  <c r="AK347" i="16"/>
  <c r="AK346" i="16"/>
  <c r="AK345" i="16"/>
  <c r="AK344" i="16"/>
  <c r="AK343" i="16"/>
  <c r="AK342" i="16"/>
  <c r="AK341" i="16"/>
  <c r="AK340" i="16"/>
  <c r="AK339" i="16"/>
  <c r="AK338" i="16"/>
  <c r="AK337" i="16"/>
  <c r="AK336" i="16"/>
  <c r="AK335" i="16"/>
  <c r="AK334" i="16"/>
  <c r="AK333" i="16"/>
  <c r="AK332" i="16"/>
  <c r="AK331" i="16"/>
  <c r="AK330" i="16"/>
  <c r="AO363" i="16"/>
  <c r="AO362" i="16"/>
  <c r="AO361" i="16"/>
  <c r="AO360" i="16"/>
  <c r="AO359" i="16"/>
  <c r="AO358" i="16"/>
  <c r="AO357" i="16"/>
  <c r="AO356" i="16"/>
  <c r="AO355" i="16"/>
  <c r="AO354" i="16"/>
  <c r="AO353" i="16"/>
  <c r="AO352" i="16"/>
  <c r="AO351" i="16"/>
  <c r="AO350" i="16"/>
  <c r="AO349" i="16"/>
  <c r="AO348" i="16"/>
  <c r="AO347" i="16"/>
  <c r="AO346" i="16"/>
  <c r="AO345" i="16"/>
  <c r="AO344" i="16"/>
  <c r="AO343" i="16"/>
  <c r="AO342" i="16"/>
  <c r="AO341" i="16"/>
  <c r="AO340" i="16"/>
  <c r="AO339" i="16"/>
  <c r="AO338" i="16"/>
  <c r="AO337" i="16"/>
  <c r="AO336" i="16"/>
  <c r="AO335" i="16"/>
  <c r="AO334" i="16"/>
  <c r="AO333" i="16"/>
  <c r="AO332" i="16"/>
  <c r="AO331" i="16"/>
  <c r="AO330" i="16"/>
  <c r="AS363" i="16"/>
  <c r="AS362" i="16"/>
  <c r="AS361" i="16"/>
  <c r="AS360" i="16"/>
  <c r="AS359" i="16"/>
  <c r="AS358" i="16"/>
  <c r="AS357" i="16"/>
  <c r="AS356" i="16"/>
  <c r="AS355" i="16"/>
  <c r="AS354" i="16"/>
  <c r="AS353" i="16"/>
  <c r="AS352" i="16"/>
  <c r="AS351" i="16"/>
  <c r="AS350" i="16"/>
  <c r="AS349" i="16"/>
  <c r="AS348" i="16"/>
  <c r="AS347" i="16"/>
  <c r="AS346" i="16"/>
  <c r="AS345" i="16"/>
  <c r="AS344" i="16"/>
  <c r="AS343" i="16"/>
  <c r="AS342" i="16"/>
  <c r="AS341" i="16"/>
  <c r="AS340" i="16"/>
  <c r="AS339" i="16"/>
  <c r="AS338" i="16"/>
  <c r="AS337" i="16"/>
  <c r="AS336" i="16"/>
  <c r="AS335" i="16"/>
  <c r="AS334" i="16"/>
  <c r="AS333" i="16"/>
  <c r="AS332" i="16"/>
  <c r="AS331" i="16"/>
  <c r="AS330" i="16"/>
  <c r="AW363" i="16"/>
  <c r="AW362" i="16"/>
  <c r="AW361" i="16"/>
  <c r="AW360" i="16"/>
  <c r="AW359" i="16"/>
  <c r="AW358" i="16"/>
  <c r="AW357" i="16"/>
  <c r="AW356" i="16"/>
  <c r="AW355" i="16"/>
  <c r="AW354" i="16"/>
  <c r="AW353" i="16"/>
  <c r="AW352" i="16"/>
  <c r="AW351" i="16"/>
  <c r="AW350" i="16"/>
  <c r="AW349" i="16"/>
  <c r="AW348" i="16"/>
  <c r="AW347" i="16"/>
  <c r="AW346" i="16"/>
  <c r="AW345" i="16"/>
  <c r="AW344" i="16"/>
  <c r="AW343" i="16"/>
  <c r="AW342" i="16"/>
  <c r="AW341" i="16"/>
  <c r="AW340" i="16"/>
  <c r="AW339" i="16"/>
  <c r="AW338" i="16"/>
  <c r="AW337" i="16"/>
  <c r="AW336" i="16"/>
  <c r="AW335" i="16"/>
  <c r="AW334" i="16"/>
  <c r="AW333" i="16"/>
  <c r="AW332" i="16"/>
  <c r="AW331" i="16"/>
  <c r="AW330" i="16"/>
  <c r="J46" i="16"/>
  <c r="L294" i="16"/>
  <c r="K8" i="16" s="1"/>
  <c r="E146" i="16" s="1"/>
  <c r="L296" i="16"/>
  <c r="K10" i="16" s="1"/>
  <c r="E148" i="16" s="1"/>
  <c r="L298" i="16"/>
  <c r="K12" i="16" s="1"/>
  <c r="L300" i="16"/>
  <c r="K14" i="16" s="1"/>
  <c r="E152" i="16" s="1"/>
  <c r="L302" i="16"/>
  <c r="K16" i="16" s="1"/>
  <c r="E154" i="16" s="1"/>
  <c r="L304" i="16"/>
  <c r="K18" i="16" s="1"/>
  <c r="E156" i="16" s="1"/>
  <c r="L321" i="16"/>
  <c r="K35" i="16" s="1"/>
  <c r="L307" i="16"/>
  <c r="K21" i="16" s="1"/>
  <c r="L309" i="16"/>
  <c r="K23" i="16" s="1"/>
  <c r="E161" i="16" s="1"/>
  <c r="L311" i="16"/>
  <c r="K25" i="16" s="1"/>
  <c r="E163" i="16" s="1"/>
  <c r="L313" i="16"/>
  <c r="K27" i="16" s="1"/>
  <c r="E165" i="16" s="1"/>
  <c r="L315" i="16"/>
  <c r="K29" i="16" s="1"/>
  <c r="E167" i="16" s="1"/>
  <c r="L317" i="16"/>
  <c r="K31" i="16" s="1"/>
  <c r="E169" i="16" s="1"/>
  <c r="L319" i="16"/>
  <c r="K33" i="16" s="1"/>
  <c r="E171" i="16" s="1"/>
  <c r="L322" i="16"/>
  <c r="K36" i="16" s="1"/>
  <c r="L324" i="16"/>
  <c r="K38" i="16" s="1"/>
  <c r="L326" i="16"/>
  <c r="K40" i="16" s="1"/>
  <c r="L219" i="16"/>
  <c r="I7" i="16" s="1"/>
  <c r="C145" i="16" s="1"/>
  <c r="L221" i="16"/>
  <c r="I9" i="16" s="1"/>
  <c r="C147" i="16" s="1"/>
  <c r="L223" i="16"/>
  <c r="I11" i="16" s="1"/>
  <c r="C149" i="16" s="1"/>
  <c r="L225" i="16"/>
  <c r="I13" i="16" s="1"/>
  <c r="L227" i="16"/>
  <c r="I15" i="16" s="1"/>
  <c r="C153" i="16" s="1"/>
  <c r="L229" i="16"/>
  <c r="I17" i="16" s="1"/>
  <c r="C155" i="16" s="1"/>
  <c r="L231" i="16"/>
  <c r="I19" i="16" s="1"/>
  <c r="C157" i="16" s="1"/>
  <c r="L233" i="16"/>
  <c r="I21" i="16" s="1"/>
  <c r="L235" i="16"/>
  <c r="I23" i="16" s="1"/>
  <c r="C161" i="16" s="1"/>
  <c r="L237" i="16"/>
  <c r="I25" i="16" s="1"/>
  <c r="C163" i="16" s="1"/>
  <c r="L239" i="16"/>
  <c r="I27" i="16" s="1"/>
  <c r="C165" i="16" s="1"/>
  <c r="L241" i="16"/>
  <c r="I29" i="16" s="1"/>
  <c r="C167" i="16" s="1"/>
  <c r="L243" i="16"/>
  <c r="I31" i="16" s="1"/>
  <c r="C169" i="16" s="1"/>
  <c r="L245" i="16"/>
  <c r="I33" i="16" s="1"/>
  <c r="C171" i="16" s="1"/>
  <c r="L247" i="16"/>
  <c r="I35" i="16" s="1"/>
  <c r="L249" i="16"/>
  <c r="I37" i="16" s="1"/>
  <c r="L251" i="16"/>
  <c r="I39" i="16" s="1"/>
  <c r="P104" i="16"/>
  <c r="P102" i="16"/>
  <c r="P103" i="16"/>
  <c r="P101" i="16"/>
  <c r="P100" i="16"/>
  <c r="P98" i="16"/>
  <c r="P96" i="16"/>
  <c r="P94" i="16"/>
  <c r="P92" i="16"/>
  <c r="P90" i="16"/>
  <c r="P88" i="16"/>
  <c r="P86" i="16"/>
  <c r="P84" i="16"/>
  <c r="P82" i="16"/>
  <c r="P80" i="16"/>
  <c r="P78" i="16"/>
  <c r="P76" i="16"/>
  <c r="P74" i="16"/>
  <c r="P72" i="16"/>
  <c r="P99" i="16"/>
  <c r="P97" i="16"/>
  <c r="P95" i="16"/>
  <c r="P93" i="16"/>
  <c r="P91" i="16"/>
  <c r="P89" i="16"/>
  <c r="P87" i="16"/>
  <c r="P85" i="16"/>
  <c r="P83" i="16"/>
  <c r="P81" i="16"/>
  <c r="P79" i="16"/>
  <c r="P77" i="16"/>
  <c r="P75" i="16"/>
  <c r="P73" i="16"/>
  <c r="P71" i="16"/>
  <c r="T104" i="16"/>
  <c r="T102" i="16"/>
  <c r="T103" i="16"/>
  <c r="T101" i="16"/>
  <c r="T100" i="16"/>
  <c r="T98" i="16"/>
  <c r="T96" i="16"/>
  <c r="T94" i="16"/>
  <c r="T92" i="16"/>
  <c r="T90" i="16"/>
  <c r="T88" i="16"/>
  <c r="T86" i="16"/>
  <c r="T84" i="16"/>
  <c r="T82" i="16"/>
  <c r="T80" i="16"/>
  <c r="T78" i="16"/>
  <c r="T76" i="16"/>
  <c r="T74" i="16"/>
  <c r="T72" i="16"/>
  <c r="T99" i="16"/>
  <c r="T97" i="16"/>
  <c r="T95" i="16"/>
  <c r="T93" i="16"/>
  <c r="T91" i="16"/>
  <c r="T89" i="16"/>
  <c r="T87" i="16"/>
  <c r="T85" i="16"/>
  <c r="T83" i="16"/>
  <c r="T81" i="16"/>
  <c r="T79" i="16"/>
  <c r="T77" i="16"/>
  <c r="T75" i="16"/>
  <c r="T73" i="16"/>
  <c r="T71" i="16"/>
  <c r="X104" i="16"/>
  <c r="X102" i="16"/>
  <c r="X103" i="16"/>
  <c r="X101" i="16"/>
  <c r="X100" i="16"/>
  <c r="X98" i="16"/>
  <c r="X96" i="16"/>
  <c r="X94" i="16"/>
  <c r="X92" i="16"/>
  <c r="X90" i="16"/>
  <c r="X88" i="16"/>
  <c r="X86" i="16"/>
  <c r="X84" i="16"/>
  <c r="X82" i="16"/>
  <c r="X80" i="16"/>
  <c r="X78" i="16"/>
  <c r="X76" i="16"/>
  <c r="X74" i="16"/>
  <c r="X72" i="16"/>
  <c r="X99" i="16"/>
  <c r="X97" i="16"/>
  <c r="X95" i="16"/>
  <c r="X93" i="16"/>
  <c r="X91" i="16"/>
  <c r="X89" i="16"/>
  <c r="X87" i="16"/>
  <c r="X85" i="16"/>
  <c r="X83" i="16"/>
  <c r="X81" i="16"/>
  <c r="X79" i="16"/>
  <c r="X77" i="16"/>
  <c r="X75" i="16"/>
  <c r="X73" i="16"/>
  <c r="X71" i="16"/>
  <c r="AB104" i="16"/>
  <c r="AB102" i="16"/>
  <c r="AB103" i="16"/>
  <c r="AB101" i="16"/>
  <c r="AB100" i="16"/>
  <c r="AB98" i="16"/>
  <c r="AB96" i="16"/>
  <c r="AB94" i="16"/>
  <c r="AB92" i="16"/>
  <c r="AB90" i="16"/>
  <c r="AB88" i="16"/>
  <c r="AB86" i="16"/>
  <c r="AB84" i="16"/>
  <c r="AB82" i="16"/>
  <c r="AB80" i="16"/>
  <c r="AB78" i="16"/>
  <c r="AB76" i="16"/>
  <c r="AB74" i="16"/>
  <c r="AB72" i="16"/>
  <c r="AB99" i="16"/>
  <c r="AB97" i="16"/>
  <c r="AB95" i="16"/>
  <c r="AB93" i="16"/>
  <c r="AB91" i="16"/>
  <c r="AB89" i="16"/>
  <c r="AB87" i="16"/>
  <c r="AB85" i="16"/>
  <c r="AB83" i="16"/>
  <c r="AB81" i="16"/>
  <c r="AB79" i="16"/>
  <c r="AB77" i="16"/>
  <c r="AB75" i="16"/>
  <c r="AB73" i="16"/>
  <c r="AB71" i="16"/>
  <c r="AF104" i="16"/>
  <c r="AF102" i="16"/>
  <c r="AF103" i="16"/>
  <c r="AF101" i="16"/>
  <c r="AF100" i="16"/>
  <c r="AF98" i="16"/>
  <c r="AF96" i="16"/>
  <c r="AF94" i="16"/>
  <c r="AF92" i="16"/>
  <c r="AF90" i="16"/>
  <c r="AF88" i="16"/>
  <c r="AF86" i="16"/>
  <c r="AF84" i="16"/>
  <c r="AF82" i="16"/>
  <c r="AF80" i="16"/>
  <c r="AF78" i="16"/>
  <c r="AF76" i="16"/>
  <c r="AF74" i="16"/>
  <c r="AF72" i="16"/>
  <c r="AF99" i="16"/>
  <c r="AF97" i="16"/>
  <c r="AF95" i="16"/>
  <c r="AF93" i="16"/>
  <c r="AF91" i="16"/>
  <c r="AF89" i="16"/>
  <c r="AF87" i="16"/>
  <c r="AF85" i="16"/>
  <c r="AF83" i="16"/>
  <c r="AF81" i="16"/>
  <c r="AF79" i="16"/>
  <c r="AF77" i="16"/>
  <c r="AF75" i="16"/>
  <c r="AF73" i="16"/>
  <c r="AF71" i="16"/>
  <c r="AJ104" i="16"/>
  <c r="AJ102" i="16"/>
  <c r="AJ103" i="16"/>
  <c r="AJ101" i="16"/>
  <c r="AJ100" i="16"/>
  <c r="AJ98" i="16"/>
  <c r="AJ96" i="16"/>
  <c r="AJ94" i="16"/>
  <c r="AJ92" i="16"/>
  <c r="AJ90" i="16"/>
  <c r="AJ88" i="16"/>
  <c r="AJ86" i="16"/>
  <c r="AJ84" i="16"/>
  <c r="AJ82" i="16"/>
  <c r="AJ80" i="16"/>
  <c r="AJ78" i="16"/>
  <c r="AJ76" i="16"/>
  <c r="AJ74" i="16"/>
  <c r="AJ72" i="16"/>
  <c r="AJ99" i="16"/>
  <c r="AJ97" i="16"/>
  <c r="AJ95" i="16"/>
  <c r="AJ93" i="16"/>
  <c r="AJ91" i="16"/>
  <c r="AJ89" i="16"/>
  <c r="AJ87" i="16"/>
  <c r="AJ85" i="16"/>
  <c r="AJ83" i="16"/>
  <c r="AJ81" i="16"/>
  <c r="AJ79" i="16"/>
  <c r="AJ77" i="16"/>
  <c r="AJ75" i="16"/>
  <c r="AJ73" i="16"/>
  <c r="AJ71" i="16"/>
  <c r="AN104" i="16"/>
  <c r="AN102" i="16"/>
  <c r="AN103" i="16"/>
  <c r="AN101" i="16"/>
  <c r="AN100" i="16"/>
  <c r="AN98" i="16"/>
  <c r="AN96" i="16"/>
  <c r="AN94" i="16"/>
  <c r="AN92" i="16"/>
  <c r="AN90" i="16"/>
  <c r="AN88" i="16"/>
  <c r="AN86" i="16"/>
  <c r="AN84" i="16"/>
  <c r="AN82" i="16"/>
  <c r="AN80" i="16"/>
  <c r="AN78" i="16"/>
  <c r="AN76" i="16"/>
  <c r="AN74" i="16"/>
  <c r="AN72" i="16"/>
  <c r="AN99" i="16"/>
  <c r="AN97" i="16"/>
  <c r="AN95" i="16"/>
  <c r="AN93" i="16"/>
  <c r="AN91" i="16"/>
  <c r="AN89" i="16"/>
  <c r="AN87" i="16"/>
  <c r="AN85" i="16"/>
  <c r="AN83" i="16"/>
  <c r="AN81" i="16"/>
  <c r="AN79" i="16"/>
  <c r="AN77" i="16"/>
  <c r="AN75" i="16"/>
  <c r="AN73" i="16"/>
  <c r="AN71" i="16"/>
  <c r="AR104" i="16"/>
  <c r="AR102" i="16"/>
  <c r="AR103" i="16"/>
  <c r="AR101" i="16"/>
  <c r="AR100" i="16"/>
  <c r="AR98" i="16"/>
  <c r="AR96" i="16"/>
  <c r="AR94" i="16"/>
  <c r="AR92" i="16"/>
  <c r="AR90" i="16"/>
  <c r="AR88" i="16"/>
  <c r="AR86" i="16"/>
  <c r="AR84" i="16"/>
  <c r="AR82" i="16"/>
  <c r="AR80" i="16"/>
  <c r="AR78" i="16"/>
  <c r="AR76" i="16"/>
  <c r="AR74" i="16"/>
  <c r="AR72" i="16"/>
  <c r="AR99" i="16"/>
  <c r="AR97" i="16"/>
  <c r="AR95" i="16"/>
  <c r="AR93" i="16"/>
  <c r="AR91" i="16"/>
  <c r="AR89" i="16"/>
  <c r="AR87" i="16"/>
  <c r="AR85" i="16"/>
  <c r="AR83" i="16"/>
  <c r="AR81" i="16"/>
  <c r="AR79" i="16"/>
  <c r="AR77" i="16"/>
  <c r="AR75" i="16"/>
  <c r="AR73" i="16"/>
  <c r="AR71" i="16"/>
  <c r="AV104" i="16"/>
  <c r="AV102" i="16"/>
  <c r="AV103" i="16"/>
  <c r="AV101" i="16"/>
  <c r="AV100" i="16"/>
  <c r="AV98" i="16"/>
  <c r="AV96" i="16"/>
  <c r="AV94" i="16"/>
  <c r="AV92" i="16"/>
  <c r="AV90" i="16"/>
  <c r="AV88" i="16"/>
  <c r="AV86" i="16"/>
  <c r="AV84" i="16"/>
  <c r="AV82" i="16"/>
  <c r="AV80" i="16"/>
  <c r="AV78" i="16"/>
  <c r="AV76" i="16"/>
  <c r="AV74" i="16"/>
  <c r="AV72" i="16"/>
  <c r="AV99" i="16"/>
  <c r="AV97" i="16"/>
  <c r="AV95" i="16"/>
  <c r="AV93" i="16"/>
  <c r="AV91" i="16"/>
  <c r="AV89" i="16"/>
  <c r="AV87" i="16"/>
  <c r="AV85" i="16"/>
  <c r="AV83" i="16"/>
  <c r="AV81" i="16"/>
  <c r="AV79" i="16"/>
  <c r="AV77" i="16"/>
  <c r="AV75" i="16"/>
  <c r="AV73" i="16"/>
  <c r="AV71" i="16"/>
  <c r="AZ104" i="16"/>
  <c r="AZ102" i="16"/>
  <c r="AZ100" i="16"/>
  <c r="AZ103" i="16"/>
  <c r="AZ101" i="16"/>
  <c r="AZ98" i="16"/>
  <c r="AZ96" i="16"/>
  <c r="AZ94" i="16"/>
  <c r="AZ92" i="16"/>
  <c r="AZ90" i="16"/>
  <c r="AZ88" i="16"/>
  <c r="AZ86" i="16"/>
  <c r="AZ84" i="16"/>
  <c r="AZ82" i="16"/>
  <c r="AZ80" i="16"/>
  <c r="AZ78" i="16"/>
  <c r="AZ76" i="16"/>
  <c r="AZ74" i="16"/>
  <c r="AZ72" i="16"/>
  <c r="AZ99" i="16"/>
  <c r="AZ97" i="16"/>
  <c r="AZ95" i="16"/>
  <c r="AZ93" i="16"/>
  <c r="AZ91" i="16"/>
  <c r="AZ89" i="16"/>
  <c r="AZ87" i="16"/>
  <c r="AZ85" i="16"/>
  <c r="AZ83" i="16"/>
  <c r="AZ81" i="16"/>
  <c r="AZ79" i="16"/>
  <c r="AZ77" i="16"/>
  <c r="AZ75" i="16"/>
  <c r="AZ73" i="16"/>
  <c r="AZ71" i="16"/>
  <c r="O103" i="16"/>
  <c r="O101" i="16"/>
  <c r="O104" i="16"/>
  <c r="O102" i="16"/>
  <c r="O99" i="16"/>
  <c r="O97" i="16"/>
  <c r="O95" i="16"/>
  <c r="O93" i="16"/>
  <c r="O91" i="16"/>
  <c r="O89" i="16"/>
  <c r="O87" i="16"/>
  <c r="O85" i="16"/>
  <c r="O83" i="16"/>
  <c r="O81" i="16"/>
  <c r="O79" i="16"/>
  <c r="O77" i="16"/>
  <c r="O75" i="16"/>
  <c r="O73" i="16"/>
  <c r="O71" i="16"/>
  <c r="O100" i="16"/>
  <c r="O98" i="16"/>
  <c r="O96" i="16"/>
  <c r="O94" i="16"/>
  <c r="O92" i="16"/>
  <c r="O90" i="16"/>
  <c r="O88" i="16"/>
  <c r="O86" i="16"/>
  <c r="O84" i="16"/>
  <c r="O82" i="16"/>
  <c r="O80" i="16"/>
  <c r="O78" i="16"/>
  <c r="O76" i="16"/>
  <c r="O74" i="16"/>
  <c r="O72" i="16"/>
  <c r="S103" i="16"/>
  <c r="S101" i="16"/>
  <c r="S104" i="16"/>
  <c r="S102" i="16"/>
  <c r="S99" i="16"/>
  <c r="S97" i="16"/>
  <c r="S95" i="16"/>
  <c r="S93" i="16"/>
  <c r="S91" i="16"/>
  <c r="S89" i="16"/>
  <c r="S87" i="16"/>
  <c r="S85" i="16"/>
  <c r="S83" i="16"/>
  <c r="S81" i="16"/>
  <c r="S79" i="16"/>
  <c r="S77" i="16"/>
  <c r="S75" i="16"/>
  <c r="S73" i="16"/>
  <c r="S71" i="16"/>
  <c r="S100" i="16"/>
  <c r="S98" i="16"/>
  <c r="S96" i="16"/>
  <c r="S94" i="16"/>
  <c r="S92" i="16"/>
  <c r="S90" i="16"/>
  <c r="S88" i="16"/>
  <c r="S86" i="16"/>
  <c r="S84" i="16"/>
  <c r="S82" i="16"/>
  <c r="S80" i="16"/>
  <c r="S78" i="16"/>
  <c r="S76" i="16"/>
  <c r="S74" i="16"/>
  <c r="S72" i="16"/>
  <c r="W103" i="16"/>
  <c r="W101" i="16"/>
  <c r="W104" i="16"/>
  <c r="W102" i="16"/>
  <c r="W99" i="16"/>
  <c r="W97" i="16"/>
  <c r="W95" i="16"/>
  <c r="W93" i="16"/>
  <c r="W91" i="16"/>
  <c r="W89" i="16"/>
  <c r="W87" i="16"/>
  <c r="W85" i="16"/>
  <c r="W83" i="16"/>
  <c r="W81" i="16"/>
  <c r="W79" i="16"/>
  <c r="W77" i="16"/>
  <c r="W75" i="16"/>
  <c r="W73" i="16"/>
  <c r="W71" i="16"/>
  <c r="W100" i="16"/>
  <c r="W98" i="16"/>
  <c r="W96" i="16"/>
  <c r="W94" i="16"/>
  <c r="W92" i="16"/>
  <c r="W90" i="16"/>
  <c r="W88" i="16"/>
  <c r="W86" i="16"/>
  <c r="W84" i="16"/>
  <c r="W82" i="16"/>
  <c r="W80" i="16"/>
  <c r="W78" i="16"/>
  <c r="W76" i="16"/>
  <c r="W74" i="16"/>
  <c r="W72" i="16"/>
  <c r="AA103" i="16"/>
  <c r="AA101" i="16"/>
  <c r="AA104" i="16"/>
  <c r="AA102" i="16"/>
  <c r="AA99" i="16"/>
  <c r="AA97" i="16"/>
  <c r="AA95" i="16"/>
  <c r="AA93" i="16"/>
  <c r="AA91" i="16"/>
  <c r="AA89" i="16"/>
  <c r="AA87" i="16"/>
  <c r="AA85" i="16"/>
  <c r="AA83" i="16"/>
  <c r="AA81" i="16"/>
  <c r="AA79" i="16"/>
  <c r="AA77" i="16"/>
  <c r="AA75" i="16"/>
  <c r="AA73" i="16"/>
  <c r="AA71" i="16"/>
  <c r="AA100" i="16"/>
  <c r="AA98" i="16"/>
  <c r="AA96" i="16"/>
  <c r="AA94" i="16"/>
  <c r="AA92" i="16"/>
  <c r="AA90" i="16"/>
  <c r="AA88" i="16"/>
  <c r="AA86" i="16"/>
  <c r="AA84" i="16"/>
  <c r="AA82" i="16"/>
  <c r="AA80" i="16"/>
  <c r="AA78" i="16"/>
  <c r="AA76" i="16"/>
  <c r="AA74" i="16"/>
  <c r="AA72" i="16"/>
  <c r="AE103" i="16"/>
  <c r="AE101" i="16"/>
  <c r="AE104" i="16"/>
  <c r="AE102" i="16"/>
  <c r="AE99" i="16"/>
  <c r="AE97" i="16"/>
  <c r="AE95" i="16"/>
  <c r="AE93" i="16"/>
  <c r="AE91" i="16"/>
  <c r="AE89" i="16"/>
  <c r="AE87" i="16"/>
  <c r="AE85" i="16"/>
  <c r="AE83" i="16"/>
  <c r="AE81" i="16"/>
  <c r="AE79" i="16"/>
  <c r="AE77" i="16"/>
  <c r="AE75" i="16"/>
  <c r="AE73" i="16"/>
  <c r="AE71" i="16"/>
  <c r="AE100" i="16"/>
  <c r="AE98" i="16"/>
  <c r="AE96" i="16"/>
  <c r="AE94" i="16"/>
  <c r="AE92" i="16"/>
  <c r="AE90" i="16"/>
  <c r="AE88" i="16"/>
  <c r="AE86" i="16"/>
  <c r="AE84" i="16"/>
  <c r="AE82" i="16"/>
  <c r="AE80" i="16"/>
  <c r="AE78" i="16"/>
  <c r="AE76" i="16"/>
  <c r="AE74" i="16"/>
  <c r="AE72" i="16"/>
  <c r="AI103" i="16"/>
  <c r="AI101" i="16"/>
  <c r="AI104" i="16"/>
  <c r="AI102" i="16"/>
  <c r="AI99" i="16"/>
  <c r="AI97" i="16"/>
  <c r="AI95" i="16"/>
  <c r="AI93" i="16"/>
  <c r="AI91" i="16"/>
  <c r="AI89" i="16"/>
  <c r="AI87" i="16"/>
  <c r="AI85" i="16"/>
  <c r="AI83" i="16"/>
  <c r="AI81" i="16"/>
  <c r="AI79" i="16"/>
  <c r="AI77" i="16"/>
  <c r="AI75" i="16"/>
  <c r="AI73" i="16"/>
  <c r="AI71" i="16"/>
  <c r="AI100" i="16"/>
  <c r="AI98" i="16"/>
  <c r="AI96" i="16"/>
  <c r="AI94" i="16"/>
  <c r="AI92" i="16"/>
  <c r="AI90" i="16"/>
  <c r="AI88" i="16"/>
  <c r="AI86" i="16"/>
  <c r="AI84" i="16"/>
  <c r="AI82" i="16"/>
  <c r="AI80" i="16"/>
  <c r="AI78" i="16"/>
  <c r="AI76" i="16"/>
  <c r="AI74" i="16"/>
  <c r="AI72" i="16"/>
  <c r="AM103" i="16"/>
  <c r="AM101" i="16"/>
  <c r="AM104" i="16"/>
  <c r="AM102" i="16"/>
  <c r="AM99" i="16"/>
  <c r="AM97" i="16"/>
  <c r="AM95" i="16"/>
  <c r="AM93" i="16"/>
  <c r="AM91" i="16"/>
  <c r="AM89" i="16"/>
  <c r="AM87" i="16"/>
  <c r="AM85" i="16"/>
  <c r="AM83" i="16"/>
  <c r="AM81" i="16"/>
  <c r="AM79" i="16"/>
  <c r="AM77" i="16"/>
  <c r="AM75" i="16"/>
  <c r="AM73" i="16"/>
  <c r="AM71" i="16"/>
  <c r="AM100" i="16"/>
  <c r="AM98" i="16"/>
  <c r="AM96" i="16"/>
  <c r="AM94" i="16"/>
  <c r="AM92" i="16"/>
  <c r="AM90" i="16"/>
  <c r="AM88" i="16"/>
  <c r="AM86" i="16"/>
  <c r="AM84" i="16"/>
  <c r="AM82" i="16"/>
  <c r="AM80" i="16"/>
  <c r="AM78" i="16"/>
  <c r="AM76" i="16"/>
  <c r="AM74" i="16"/>
  <c r="AM72" i="16"/>
  <c r="AQ103" i="16"/>
  <c r="AQ101" i="16"/>
  <c r="AQ104" i="16"/>
  <c r="AQ102" i="16"/>
  <c r="AQ99" i="16"/>
  <c r="AQ97" i="16"/>
  <c r="AQ95" i="16"/>
  <c r="AQ93" i="16"/>
  <c r="AQ91" i="16"/>
  <c r="AQ89" i="16"/>
  <c r="AQ87" i="16"/>
  <c r="AQ85" i="16"/>
  <c r="AQ83" i="16"/>
  <c r="AQ81" i="16"/>
  <c r="AQ79" i="16"/>
  <c r="AQ77" i="16"/>
  <c r="AQ75" i="16"/>
  <c r="AQ73" i="16"/>
  <c r="AQ71" i="16"/>
  <c r="AQ100" i="16"/>
  <c r="AQ98" i="16"/>
  <c r="AQ96" i="16"/>
  <c r="AQ94" i="16"/>
  <c r="AQ92" i="16"/>
  <c r="AQ90" i="16"/>
  <c r="AQ88" i="16"/>
  <c r="AQ86" i="16"/>
  <c r="AQ84" i="16"/>
  <c r="AQ82" i="16"/>
  <c r="AQ80" i="16"/>
  <c r="AQ78" i="16"/>
  <c r="AQ76" i="16"/>
  <c r="AQ74" i="16"/>
  <c r="AQ72" i="16"/>
  <c r="AU103" i="16"/>
  <c r="AU101" i="16"/>
  <c r="AU104" i="16"/>
  <c r="AU102" i="16"/>
  <c r="AU100" i="16"/>
  <c r="AU99" i="16"/>
  <c r="AU97" i="16"/>
  <c r="AU95" i="16"/>
  <c r="AU93" i="16"/>
  <c r="AU91" i="16"/>
  <c r="AU89" i="16"/>
  <c r="AU87" i="16"/>
  <c r="AU85" i="16"/>
  <c r="AU83" i="16"/>
  <c r="AU81" i="16"/>
  <c r="AU79" i="16"/>
  <c r="AU77" i="16"/>
  <c r="AU75" i="16"/>
  <c r="AU73" i="16"/>
  <c r="AU71" i="16"/>
  <c r="AU98" i="16"/>
  <c r="AU96" i="16"/>
  <c r="AU94" i="16"/>
  <c r="AU92" i="16"/>
  <c r="AU90" i="16"/>
  <c r="AU88" i="16"/>
  <c r="AU86" i="16"/>
  <c r="AU84" i="16"/>
  <c r="AU82" i="16"/>
  <c r="AU80" i="16"/>
  <c r="AU78" i="16"/>
  <c r="AU76" i="16"/>
  <c r="AU74" i="16"/>
  <c r="AU72" i="16"/>
  <c r="AY103" i="16"/>
  <c r="AY101" i="16"/>
  <c r="AY104" i="16"/>
  <c r="AY102" i="16"/>
  <c r="AY100" i="16"/>
  <c r="AY99" i="16"/>
  <c r="AY97" i="16"/>
  <c r="AY95" i="16"/>
  <c r="AY93" i="16"/>
  <c r="AY91" i="16"/>
  <c r="AY89" i="16"/>
  <c r="AY87" i="16"/>
  <c r="AY85" i="16"/>
  <c r="AY83" i="16"/>
  <c r="AY81" i="16"/>
  <c r="AY79" i="16"/>
  <c r="AY77" i="16"/>
  <c r="AY75" i="16"/>
  <c r="AY73" i="16"/>
  <c r="AY71" i="16"/>
  <c r="AY98" i="16"/>
  <c r="AY96" i="16"/>
  <c r="AY94" i="16"/>
  <c r="AY92" i="16"/>
  <c r="AY90" i="16"/>
  <c r="AY88" i="16"/>
  <c r="AY86" i="16"/>
  <c r="AY84" i="16"/>
  <c r="AY82" i="16"/>
  <c r="AY80" i="16"/>
  <c r="AY78" i="16"/>
  <c r="AY76" i="16"/>
  <c r="AY74" i="16"/>
  <c r="AY72"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T289" i="16"/>
  <c r="T288" i="16"/>
  <c r="T287" i="16"/>
  <c r="T286" i="16"/>
  <c r="T285" i="16"/>
  <c r="T284" i="16"/>
  <c r="T283" i="16"/>
  <c r="T282" i="16"/>
  <c r="T281" i="16"/>
  <c r="T280" i="16"/>
  <c r="T279" i="16"/>
  <c r="T278" i="16"/>
  <c r="T277" i="16"/>
  <c r="T276" i="16"/>
  <c r="T275" i="16"/>
  <c r="T274" i="16"/>
  <c r="T273" i="16"/>
  <c r="T272" i="16"/>
  <c r="T271" i="16"/>
  <c r="T270" i="16"/>
  <c r="T269" i="16"/>
  <c r="T268" i="16"/>
  <c r="T267" i="16"/>
  <c r="T266" i="16"/>
  <c r="T265" i="16"/>
  <c r="T264" i="16"/>
  <c r="T263" i="16"/>
  <c r="T262" i="16"/>
  <c r="T261" i="16"/>
  <c r="T260" i="16"/>
  <c r="T259" i="16"/>
  <c r="T258" i="16"/>
  <c r="T257" i="16"/>
  <c r="T256" i="16"/>
  <c r="X289" i="16"/>
  <c r="X288" i="16"/>
  <c r="X287" i="16"/>
  <c r="X286" i="16"/>
  <c r="X285" i="16"/>
  <c r="X284" i="16"/>
  <c r="X283" i="16"/>
  <c r="X282" i="16"/>
  <c r="X281" i="16"/>
  <c r="X280" i="16"/>
  <c r="X279" i="16"/>
  <c r="X278" i="16"/>
  <c r="X277" i="16"/>
  <c r="X276" i="16"/>
  <c r="X275" i="16"/>
  <c r="X274" i="16"/>
  <c r="X273" i="16"/>
  <c r="X272" i="16"/>
  <c r="X271" i="16"/>
  <c r="X270" i="16"/>
  <c r="X269" i="16"/>
  <c r="X268" i="16"/>
  <c r="X267" i="16"/>
  <c r="X266" i="16"/>
  <c r="X265" i="16"/>
  <c r="X264" i="16"/>
  <c r="X263" i="16"/>
  <c r="X262" i="16"/>
  <c r="X261" i="16"/>
  <c r="X260" i="16"/>
  <c r="X259" i="16"/>
  <c r="X258" i="16"/>
  <c r="X257" i="16"/>
  <c r="X256" i="16"/>
  <c r="AB289" i="16"/>
  <c r="AB288" i="16"/>
  <c r="AB287" i="16"/>
  <c r="AB286" i="16"/>
  <c r="AB285" i="16"/>
  <c r="AB284" i="16"/>
  <c r="AB283" i="16"/>
  <c r="AB282" i="16"/>
  <c r="AB281" i="16"/>
  <c r="AB280" i="16"/>
  <c r="AB279" i="16"/>
  <c r="AB278" i="16"/>
  <c r="AB277" i="16"/>
  <c r="AB276" i="16"/>
  <c r="AB275" i="16"/>
  <c r="AB274" i="16"/>
  <c r="AB273" i="16"/>
  <c r="AB272" i="16"/>
  <c r="AB271" i="16"/>
  <c r="AB270" i="16"/>
  <c r="AB269" i="16"/>
  <c r="AB268" i="16"/>
  <c r="AB267" i="16"/>
  <c r="AB266" i="16"/>
  <c r="AB265" i="16"/>
  <c r="AB264" i="16"/>
  <c r="AB263" i="16"/>
  <c r="AB262" i="16"/>
  <c r="AB261" i="16"/>
  <c r="AB260" i="16"/>
  <c r="AB259" i="16"/>
  <c r="AB258" i="16"/>
  <c r="AB257" i="16"/>
  <c r="AB256" i="16"/>
  <c r="AF289" i="16"/>
  <c r="AF288" i="16"/>
  <c r="AF287" i="16"/>
  <c r="AF286" i="16"/>
  <c r="AF285" i="16"/>
  <c r="AF284" i="16"/>
  <c r="AF283" i="16"/>
  <c r="AF282" i="16"/>
  <c r="AF281" i="16"/>
  <c r="AF280" i="16"/>
  <c r="AF279" i="16"/>
  <c r="AF278" i="16"/>
  <c r="AF277" i="16"/>
  <c r="AF276" i="16"/>
  <c r="AF275" i="16"/>
  <c r="AF274" i="16"/>
  <c r="AF273" i="16"/>
  <c r="AF272" i="16"/>
  <c r="AF271" i="16"/>
  <c r="AF270" i="16"/>
  <c r="AF269" i="16"/>
  <c r="AF268" i="16"/>
  <c r="AF267" i="16"/>
  <c r="AF266" i="16"/>
  <c r="AF265" i="16"/>
  <c r="AF264" i="16"/>
  <c r="AF263" i="16"/>
  <c r="AF262" i="16"/>
  <c r="AF261" i="16"/>
  <c r="AF260" i="16"/>
  <c r="AF259" i="16"/>
  <c r="AF258" i="16"/>
  <c r="AF257" i="16"/>
  <c r="AF256" i="16"/>
  <c r="AJ289" i="16"/>
  <c r="AJ288" i="16"/>
  <c r="AJ287" i="16"/>
  <c r="AJ286" i="16"/>
  <c r="AJ285" i="16"/>
  <c r="AJ284" i="16"/>
  <c r="AJ283" i="16"/>
  <c r="AJ282" i="16"/>
  <c r="AJ281" i="16"/>
  <c r="AJ280" i="16"/>
  <c r="AJ279" i="16"/>
  <c r="AJ278" i="16"/>
  <c r="AJ277" i="16"/>
  <c r="AJ276" i="16"/>
  <c r="AJ275" i="16"/>
  <c r="AJ274" i="16"/>
  <c r="AJ273" i="16"/>
  <c r="AJ272" i="16"/>
  <c r="AJ271" i="16"/>
  <c r="AJ270" i="16"/>
  <c r="AJ269" i="16"/>
  <c r="AJ268" i="16"/>
  <c r="AJ267" i="16"/>
  <c r="AJ266" i="16"/>
  <c r="AJ265" i="16"/>
  <c r="AJ264" i="16"/>
  <c r="AJ263" i="16"/>
  <c r="AJ262" i="16"/>
  <c r="AJ261" i="16"/>
  <c r="AJ260" i="16"/>
  <c r="AJ259" i="16"/>
  <c r="AJ258" i="16"/>
  <c r="AJ257" i="16"/>
  <c r="AJ256" i="16"/>
  <c r="AN289" i="16"/>
  <c r="AN288" i="16"/>
  <c r="AN287" i="16"/>
  <c r="AN286" i="16"/>
  <c r="AN285" i="16"/>
  <c r="AN284" i="16"/>
  <c r="AN283" i="16"/>
  <c r="AN282" i="16"/>
  <c r="AN281" i="16"/>
  <c r="AN280" i="16"/>
  <c r="AN279" i="16"/>
  <c r="AN278" i="16"/>
  <c r="AN277" i="16"/>
  <c r="AN276" i="16"/>
  <c r="AN275" i="16"/>
  <c r="AN274" i="16"/>
  <c r="AN273" i="16"/>
  <c r="AN272" i="16"/>
  <c r="AN271" i="16"/>
  <c r="AN270" i="16"/>
  <c r="AN269" i="16"/>
  <c r="AN268" i="16"/>
  <c r="AN267" i="16"/>
  <c r="AN266" i="16"/>
  <c r="AN265" i="16"/>
  <c r="AN264" i="16"/>
  <c r="AN263" i="16"/>
  <c r="AN262" i="16"/>
  <c r="AN261" i="16"/>
  <c r="AN260" i="16"/>
  <c r="AN259" i="16"/>
  <c r="AN258" i="16"/>
  <c r="AN257" i="16"/>
  <c r="AN256" i="16"/>
  <c r="AR289" i="16"/>
  <c r="AR288" i="16"/>
  <c r="AR287" i="16"/>
  <c r="AR286" i="16"/>
  <c r="AR285" i="16"/>
  <c r="AR284" i="16"/>
  <c r="AR283" i="16"/>
  <c r="AR282" i="16"/>
  <c r="AR281" i="16"/>
  <c r="AR280" i="16"/>
  <c r="AR279" i="16"/>
  <c r="AR278" i="16"/>
  <c r="AR277" i="16"/>
  <c r="AR276" i="16"/>
  <c r="AR275" i="16"/>
  <c r="AR274" i="16"/>
  <c r="AR273" i="16"/>
  <c r="AR272" i="16"/>
  <c r="AR271" i="16"/>
  <c r="AR270" i="16"/>
  <c r="AR269" i="16"/>
  <c r="AR268" i="16"/>
  <c r="AR267" i="16"/>
  <c r="AR266" i="16"/>
  <c r="AR265" i="16"/>
  <c r="AR264" i="16"/>
  <c r="AR263" i="16"/>
  <c r="AR262" i="16"/>
  <c r="AR261" i="16"/>
  <c r="AR260" i="16"/>
  <c r="AR259" i="16"/>
  <c r="AR258" i="16"/>
  <c r="AR257" i="16"/>
  <c r="AR256" i="16"/>
  <c r="AV289" i="16"/>
  <c r="AV288" i="16"/>
  <c r="AV287" i="16"/>
  <c r="AV286" i="16"/>
  <c r="AV285" i="16"/>
  <c r="AV284" i="16"/>
  <c r="AV283" i="16"/>
  <c r="AV282" i="16"/>
  <c r="AV281" i="16"/>
  <c r="AV280" i="16"/>
  <c r="AV279" i="16"/>
  <c r="AV278" i="16"/>
  <c r="AV277" i="16"/>
  <c r="AV276" i="16"/>
  <c r="AV275" i="16"/>
  <c r="AV274" i="16"/>
  <c r="AV273" i="16"/>
  <c r="AV272" i="16"/>
  <c r="AV271" i="16"/>
  <c r="AV270" i="16"/>
  <c r="AV269" i="16"/>
  <c r="AV268" i="16"/>
  <c r="AV267" i="16"/>
  <c r="AV266" i="16"/>
  <c r="AV265" i="16"/>
  <c r="AV264" i="16"/>
  <c r="AV263" i="16"/>
  <c r="AV262" i="16"/>
  <c r="AV261" i="16"/>
  <c r="AV260" i="16"/>
  <c r="AV259" i="16"/>
  <c r="AV258" i="16"/>
  <c r="AV257" i="16"/>
  <c r="AV256" i="16"/>
  <c r="AZ289" i="16"/>
  <c r="AZ288" i="16"/>
  <c r="AZ287" i="16"/>
  <c r="AZ286" i="16"/>
  <c r="AZ285" i="16"/>
  <c r="AZ284" i="16"/>
  <c r="AZ283" i="16"/>
  <c r="AZ282" i="16"/>
  <c r="AZ281" i="16"/>
  <c r="AZ280" i="16"/>
  <c r="AZ279" i="16"/>
  <c r="AZ278" i="16"/>
  <c r="AZ277" i="16"/>
  <c r="AZ276" i="16"/>
  <c r="AZ275" i="16"/>
  <c r="AZ274" i="16"/>
  <c r="AZ273" i="16"/>
  <c r="AZ272" i="16"/>
  <c r="AZ271" i="16"/>
  <c r="AZ270" i="16"/>
  <c r="AZ269" i="16"/>
  <c r="AZ268" i="16"/>
  <c r="AZ267" i="16"/>
  <c r="AZ266" i="16"/>
  <c r="AZ265" i="16"/>
  <c r="AZ264" i="16"/>
  <c r="AZ263" i="16"/>
  <c r="AZ262" i="16"/>
  <c r="AZ261" i="16"/>
  <c r="AZ260" i="16"/>
  <c r="AZ259" i="16"/>
  <c r="AZ258" i="16"/>
  <c r="AZ257" i="16"/>
  <c r="AZ256" i="16"/>
  <c r="O289" i="16"/>
  <c r="O288" i="16"/>
  <c r="O287" i="16"/>
  <c r="O286" i="16"/>
  <c r="O285" i="16"/>
  <c r="O284" i="16"/>
  <c r="O283" i="16"/>
  <c r="O282" i="16"/>
  <c r="O281" i="16"/>
  <c r="O280" i="16"/>
  <c r="O279" i="16"/>
  <c r="O278" i="16"/>
  <c r="O277" i="16"/>
  <c r="O276" i="16"/>
  <c r="O275" i="16"/>
  <c r="O274" i="16"/>
  <c r="O273" i="16"/>
  <c r="O272" i="16"/>
  <c r="O271" i="16"/>
  <c r="O270" i="16"/>
  <c r="O269" i="16"/>
  <c r="O268" i="16"/>
  <c r="O267" i="16"/>
  <c r="O266" i="16"/>
  <c r="O265" i="16"/>
  <c r="O264" i="16"/>
  <c r="O263" i="16"/>
  <c r="O262" i="16"/>
  <c r="O261" i="16"/>
  <c r="O260" i="16"/>
  <c r="O259" i="16"/>
  <c r="O258" i="16"/>
  <c r="O257" i="16"/>
  <c r="O256" i="16"/>
  <c r="S289" i="16"/>
  <c r="S288" i="16"/>
  <c r="S287" i="16"/>
  <c r="S286" i="16"/>
  <c r="S285" i="16"/>
  <c r="S284" i="16"/>
  <c r="S283" i="16"/>
  <c r="S282" i="16"/>
  <c r="S281" i="16"/>
  <c r="S280" i="16"/>
  <c r="S279" i="16"/>
  <c r="S278" i="16"/>
  <c r="S277" i="16"/>
  <c r="S276" i="16"/>
  <c r="S275" i="16"/>
  <c r="S274" i="16"/>
  <c r="S273" i="16"/>
  <c r="S272" i="16"/>
  <c r="S271" i="16"/>
  <c r="S270" i="16"/>
  <c r="S269" i="16"/>
  <c r="S268" i="16"/>
  <c r="S267" i="16"/>
  <c r="S266" i="16"/>
  <c r="S265" i="16"/>
  <c r="S264" i="16"/>
  <c r="S263" i="16"/>
  <c r="S262" i="16"/>
  <c r="S261" i="16"/>
  <c r="S260" i="16"/>
  <c r="S259" i="16"/>
  <c r="S258" i="16"/>
  <c r="S257" i="16"/>
  <c r="S256"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3" i="16"/>
  <c r="W262" i="16"/>
  <c r="W261" i="16"/>
  <c r="W260" i="16"/>
  <c r="W259" i="16"/>
  <c r="W258" i="16"/>
  <c r="W257" i="16"/>
  <c r="W256"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E289" i="16"/>
  <c r="AE288" i="16"/>
  <c r="AE287" i="16"/>
  <c r="AE286" i="16"/>
  <c r="AE285" i="16"/>
  <c r="AE284" i="16"/>
  <c r="AE283" i="16"/>
  <c r="AE282" i="16"/>
  <c r="AE281" i="16"/>
  <c r="AE280" i="16"/>
  <c r="AE279" i="16"/>
  <c r="AE278" i="16"/>
  <c r="AE277" i="16"/>
  <c r="AE276" i="16"/>
  <c r="AE275" i="16"/>
  <c r="AE274" i="16"/>
  <c r="AE273" i="16"/>
  <c r="AE272" i="16"/>
  <c r="AE271" i="16"/>
  <c r="AE270" i="16"/>
  <c r="AE269" i="16"/>
  <c r="AE268" i="16"/>
  <c r="AE267" i="16"/>
  <c r="AE266" i="16"/>
  <c r="AE265" i="16"/>
  <c r="AE264" i="16"/>
  <c r="AE263" i="16"/>
  <c r="AE262" i="16"/>
  <c r="AE261" i="16"/>
  <c r="AE260" i="16"/>
  <c r="AE259" i="16"/>
  <c r="AE258" i="16"/>
  <c r="AE257" i="16"/>
  <c r="AE256" i="16"/>
  <c r="AI289" i="16"/>
  <c r="AI288" i="16"/>
  <c r="AI287" i="16"/>
  <c r="AI286" i="16"/>
  <c r="AI285" i="16"/>
  <c r="AI284" i="16"/>
  <c r="AI283" i="16"/>
  <c r="AI282" i="16"/>
  <c r="AI281" i="16"/>
  <c r="AI280" i="16"/>
  <c r="AI279" i="16"/>
  <c r="AI278" i="16"/>
  <c r="AI277" i="16"/>
  <c r="AI276" i="16"/>
  <c r="AI275" i="16"/>
  <c r="AI274" i="16"/>
  <c r="AI273" i="16"/>
  <c r="AI272" i="16"/>
  <c r="AI271" i="16"/>
  <c r="AI270" i="16"/>
  <c r="AI269" i="16"/>
  <c r="AI268" i="16"/>
  <c r="AI267" i="16"/>
  <c r="AI266" i="16"/>
  <c r="AI265" i="16"/>
  <c r="AI264" i="16"/>
  <c r="AI263" i="16"/>
  <c r="AI262" i="16"/>
  <c r="AI261" i="16"/>
  <c r="AI260" i="16"/>
  <c r="AI259" i="16"/>
  <c r="AI258" i="16"/>
  <c r="AI257" i="16"/>
  <c r="AI256" i="16"/>
  <c r="AM289" i="16"/>
  <c r="AM288" i="16"/>
  <c r="AM287" i="16"/>
  <c r="AM286" i="16"/>
  <c r="AM285" i="16"/>
  <c r="AM284" i="16"/>
  <c r="AM283" i="16"/>
  <c r="AM282" i="16"/>
  <c r="AM281" i="16"/>
  <c r="AM280" i="16"/>
  <c r="AM279" i="16"/>
  <c r="AM278" i="16"/>
  <c r="AM277" i="16"/>
  <c r="AM276" i="16"/>
  <c r="AM275" i="16"/>
  <c r="AM274" i="16"/>
  <c r="AM273" i="16"/>
  <c r="AM272" i="16"/>
  <c r="AM271" i="16"/>
  <c r="AM270" i="16"/>
  <c r="AM269" i="16"/>
  <c r="AM268" i="16"/>
  <c r="AM267" i="16"/>
  <c r="AM266" i="16"/>
  <c r="AM265" i="16"/>
  <c r="AM264" i="16"/>
  <c r="AM263" i="16"/>
  <c r="AM262" i="16"/>
  <c r="AM261" i="16"/>
  <c r="AM260" i="16"/>
  <c r="AM259" i="16"/>
  <c r="AM258" i="16"/>
  <c r="AM257" i="16"/>
  <c r="AM256" i="16"/>
  <c r="AQ289" i="16"/>
  <c r="AQ288" i="16"/>
  <c r="AQ287" i="16"/>
  <c r="AQ286" i="16"/>
  <c r="AQ285" i="16"/>
  <c r="AQ284" i="16"/>
  <c r="AQ283" i="16"/>
  <c r="AQ282" i="16"/>
  <c r="AQ281" i="16"/>
  <c r="AQ280" i="16"/>
  <c r="AQ279" i="16"/>
  <c r="AQ278" i="16"/>
  <c r="AQ277" i="16"/>
  <c r="AQ276" i="16"/>
  <c r="AQ275" i="16"/>
  <c r="AQ274" i="16"/>
  <c r="AQ273" i="16"/>
  <c r="AQ272" i="16"/>
  <c r="AQ271" i="16"/>
  <c r="AQ270" i="16"/>
  <c r="AQ269" i="16"/>
  <c r="AQ268" i="16"/>
  <c r="AQ267" i="16"/>
  <c r="AQ266" i="16"/>
  <c r="AQ265" i="16"/>
  <c r="AQ264" i="16"/>
  <c r="AQ263" i="16"/>
  <c r="AQ262" i="16"/>
  <c r="AQ261" i="16"/>
  <c r="AQ260" i="16"/>
  <c r="AQ259" i="16"/>
  <c r="AQ258" i="16"/>
  <c r="AQ257" i="16"/>
  <c r="AQ256" i="16"/>
  <c r="AU289" i="16"/>
  <c r="AU288" i="16"/>
  <c r="AU287" i="16"/>
  <c r="AU286" i="16"/>
  <c r="AU285" i="16"/>
  <c r="AU284" i="16"/>
  <c r="AU283" i="16"/>
  <c r="AU282" i="16"/>
  <c r="AU281" i="16"/>
  <c r="AU280" i="16"/>
  <c r="AU279" i="16"/>
  <c r="AU278" i="16"/>
  <c r="AU277" i="16"/>
  <c r="AU276" i="16"/>
  <c r="AU275" i="16"/>
  <c r="AU274" i="16"/>
  <c r="AU273" i="16"/>
  <c r="AU272" i="16"/>
  <c r="AU271" i="16"/>
  <c r="AU270" i="16"/>
  <c r="AU269" i="16"/>
  <c r="AU268" i="16"/>
  <c r="AU267" i="16"/>
  <c r="AU266" i="16"/>
  <c r="AU265" i="16"/>
  <c r="AU264" i="16"/>
  <c r="AU263" i="16"/>
  <c r="AU262" i="16"/>
  <c r="AU261" i="16"/>
  <c r="AU260" i="16"/>
  <c r="AU259" i="16"/>
  <c r="AU258" i="16"/>
  <c r="AU257" i="16"/>
  <c r="AU256" i="16"/>
  <c r="AY289" i="16"/>
  <c r="AY288" i="16"/>
  <c r="AY287" i="16"/>
  <c r="AY286" i="16"/>
  <c r="AY285" i="16"/>
  <c r="AY284" i="16"/>
  <c r="AY283" i="16"/>
  <c r="AY282" i="16"/>
  <c r="AY281" i="16"/>
  <c r="AY280" i="16"/>
  <c r="AY279" i="16"/>
  <c r="AY278" i="16"/>
  <c r="AY277" i="16"/>
  <c r="AY276" i="16"/>
  <c r="AY275" i="16"/>
  <c r="AY274" i="16"/>
  <c r="AY273" i="16"/>
  <c r="AY272" i="16"/>
  <c r="AY271" i="16"/>
  <c r="AY270" i="16"/>
  <c r="AY269" i="16"/>
  <c r="AY268" i="16"/>
  <c r="AY267" i="16"/>
  <c r="AY266" i="16"/>
  <c r="AY265" i="16"/>
  <c r="AY264" i="16"/>
  <c r="AY263" i="16"/>
  <c r="AY262" i="16"/>
  <c r="AY261" i="16"/>
  <c r="AY260" i="16"/>
  <c r="AY259" i="16"/>
  <c r="AY258" i="16"/>
  <c r="AY257" i="16"/>
  <c r="AY256" i="16"/>
  <c r="L108" i="16"/>
  <c r="F7" i="16" s="1"/>
  <c r="D108" i="16" s="1"/>
  <c r="L110" i="16"/>
  <c r="F9" i="16" s="1"/>
  <c r="D110" i="16" s="1"/>
  <c r="L112" i="16"/>
  <c r="F11" i="16" s="1"/>
  <c r="D112" i="16" s="1"/>
  <c r="L114" i="16"/>
  <c r="F13" i="16" s="1"/>
  <c r="L116" i="16"/>
  <c r="F15" i="16" s="1"/>
  <c r="D116" i="16" s="1"/>
  <c r="L118" i="16"/>
  <c r="F17" i="16" s="1"/>
  <c r="D118" i="16" s="1"/>
  <c r="L120" i="16"/>
  <c r="F19" i="16" s="1"/>
  <c r="D120" i="16" s="1"/>
  <c r="L122" i="16"/>
  <c r="F21" i="16" s="1"/>
  <c r="L124" i="16"/>
  <c r="F23" i="16" s="1"/>
  <c r="D124" i="16" s="1"/>
  <c r="L126" i="16"/>
  <c r="F25" i="16" s="1"/>
  <c r="D126" i="16" s="1"/>
  <c r="L128" i="16"/>
  <c r="F27" i="16" s="1"/>
  <c r="D128" i="16" s="1"/>
  <c r="L130" i="16"/>
  <c r="F29" i="16" s="1"/>
  <c r="D130" i="16" s="1"/>
  <c r="L132" i="16"/>
  <c r="F31" i="16" s="1"/>
  <c r="D132" i="16" s="1"/>
  <c r="L134" i="16"/>
  <c r="F33" i="16" s="1"/>
  <c r="D134" i="16" s="1"/>
  <c r="L136" i="16"/>
  <c r="F35" i="16" s="1"/>
  <c r="L138" i="16"/>
  <c r="F37" i="16" s="1"/>
  <c r="L140" i="16"/>
  <c r="F39" i="16" s="1"/>
  <c r="L183" i="16"/>
  <c r="H8" i="16" s="1"/>
  <c r="F109" i="16" s="1"/>
  <c r="L185" i="16"/>
  <c r="H10" i="16" s="1"/>
  <c r="F111" i="16" s="1"/>
  <c r="L187" i="16"/>
  <c r="H12" i="16" s="1"/>
  <c r="L189" i="16"/>
  <c r="H14" i="16" s="1"/>
  <c r="F115" i="16" s="1"/>
  <c r="L191" i="16"/>
  <c r="H16" i="16" s="1"/>
  <c r="F117" i="16" s="1"/>
  <c r="L193" i="16"/>
  <c r="H18" i="16" s="1"/>
  <c r="F119" i="16" s="1"/>
  <c r="L195" i="16"/>
  <c r="H20" i="16" s="1"/>
  <c r="F121" i="16" s="1"/>
  <c r="L197" i="16"/>
  <c r="H22" i="16" s="1"/>
  <c r="F123" i="16" s="1"/>
  <c r="L199" i="16"/>
  <c r="H24" i="16" s="1"/>
  <c r="F125" i="16" s="1"/>
  <c r="L201" i="16"/>
  <c r="H26" i="16" s="1"/>
  <c r="F127" i="16" s="1"/>
  <c r="L203" i="16"/>
  <c r="H28" i="16" s="1"/>
  <c r="F129" i="16" s="1"/>
  <c r="L205" i="16"/>
  <c r="H30" i="16" s="1"/>
  <c r="L207" i="16"/>
  <c r="H32" i="16" s="1"/>
  <c r="F133" i="16" s="1"/>
  <c r="L209" i="16"/>
  <c r="H34" i="16" s="1"/>
  <c r="L211" i="16"/>
  <c r="H36" i="16" s="1"/>
  <c r="L213" i="16"/>
  <c r="H38" i="16" s="1"/>
  <c r="L215" i="16"/>
  <c r="H40" i="16" s="1"/>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T178" i="16"/>
  <c r="T177" i="16"/>
  <c r="T176" i="16"/>
  <c r="T175" i="16"/>
  <c r="T174" i="16"/>
  <c r="T173" i="16"/>
  <c r="T172" i="16"/>
  <c r="T171" i="16"/>
  <c r="T170" i="16"/>
  <c r="T169" i="16"/>
  <c r="T168" i="16"/>
  <c r="T167" i="16"/>
  <c r="T166" i="16"/>
  <c r="T165" i="16"/>
  <c r="T164" i="16"/>
  <c r="T163" i="16"/>
  <c r="T162" i="16"/>
  <c r="T161" i="16"/>
  <c r="T160" i="16"/>
  <c r="T159" i="16"/>
  <c r="T158" i="16"/>
  <c r="T157" i="16"/>
  <c r="T156" i="16"/>
  <c r="T155" i="16"/>
  <c r="T154" i="16"/>
  <c r="T153" i="16"/>
  <c r="T152" i="16"/>
  <c r="T151" i="16"/>
  <c r="T150" i="16"/>
  <c r="T149" i="16"/>
  <c r="T148" i="16"/>
  <c r="T147" i="16"/>
  <c r="T146" i="16"/>
  <c r="T145" i="16"/>
  <c r="X178" i="16"/>
  <c r="X177" i="16"/>
  <c r="X176" i="16"/>
  <c r="X175" i="16"/>
  <c r="X174" i="16"/>
  <c r="X173" i="16"/>
  <c r="X172" i="16"/>
  <c r="X171" i="16"/>
  <c r="X170" i="16"/>
  <c r="X169" i="16"/>
  <c r="X168" i="16"/>
  <c r="X167" i="16"/>
  <c r="X166" i="16"/>
  <c r="X165" i="16"/>
  <c r="X164" i="16"/>
  <c r="X163" i="16"/>
  <c r="X162" i="16"/>
  <c r="X161" i="16"/>
  <c r="X160" i="16"/>
  <c r="X159" i="16"/>
  <c r="X158" i="16"/>
  <c r="X157" i="16"/>
  <c r="X156" i="16"/>
  <c r="X155" i="16"/>
  <c r="X154" i="16"/>
  <c r="X153" i="16"/>
  <c r="X152" i="16"/>
  <c r="X151" i="16"/>
  <c r="X150" i="16"/>
  <c r="X149" i="16"/>
  <c r="X148" i="16"/>
  <c r="X147" i="16"/>
  <c r="X146" i="16"/>
  <c r="X145" i="16"/>
  <c r="AB178" i="16"/>
  <c r="AB177" i="16"/>
  <c r="AB176" i="16"/>
  <c r="AB175" i="16"/>
  <c r="AB174" i="16"/>
  <c r="AB173" i="16"/>
  <c r="AB172" i="16"/>
  <c r="AB171" i="16"/>
  <c r="AB170" i="16"/>
  <c r="AB169" i="16"/>
  <c r="AB168" i="16"/>
  <c r="AB167" i="16"/>
  <c r="AB166" i="16"/>
  <c r="AB165" i="16"/>
  <c r="AB164" i="16"/>
  <c r="AB163" i="16"/>
  <c r="AB162" i="16"/>
  <c r="AB161" i="16"/>
  <c r="AB160" i="16"/>
  <c r="AB159" i="16"/>
  <c r="AB158" i="16"/>
  <c r="AB157" i="16"/>
  <c r="AB156" i="16"/>
  <c r="AB155" i="16"/>
  <c r="AB154" i="16"/>
  <c r="AB153" i="16"/>
  <c r="AB152" i="16"/>
  <c r="AB151" i="16"/>
  <c r="AB150" i="16"/>
  <c r="AB149" i="16"/>
  <c r="AB148" i="16"/>
  <c r="AB147" i="16"/>
  <c r="AB146" i="16"/>
  <c r="AB145" i="16"/>
  <c r="AF178" i="16"/>
  <c r="AF177" i="16"/>
  <c r="AF176" i="16"/>
  <c r="AF175" i="16"/>
  <c r="AF174" i="16"/>
  <c r="AF173" i="16"/>
  <c r="AF172" i="16"/>
  <c r="AF171" i="16"/>
  <c r="AF170" i="16"/>
  <c r="AF169" i="16"/>
  <c r="AF168" i="16"/>
  <c r="AF167" i="16"/>
  <c r="AF166" i="16"/>
  <c r="AF165" i="16"/>
  <c r="AF164" i="16"/>
  <c r="AF163" i="16"/>
  <c r="AF162" i="16"/>
  <c r="AF161" i="16"/>
  <c r="AF160" i="16"/>
  <c r="AF159" i="16"/>
  <c r="AF158" i="16"/>
  <c r="AF157" i="16"/>
  <c r="AF156" i="16"/>
  <c r="AF155" i="16"/>
  <c r="AF154" i="16"/>
  <c r="AF153" i="16"/>
  <c r="AF152" i="16"/>
  <c r="AF151" i="16"/>
  <c r="AF150" i="16"/>
  <c r="AF149" i="16"/>
  <c r="AF148" i="16"/>
  <c r="AF147" i="16"/>
  <c r="AF146" i="16"/>
  <c r="AF145" i="16"/>
  <c r="AJ178" i="16"/>
  <c r="AJ177" i="16"/>
  <c r="AJ176" i="16"/>
  <c r="AJ175" i="16"/>
  <c r="AJ174" i="16"/>
  <c r="AJ173" i="16"/>
  <c r="AJ172" i="16"/>
  <c r="AJ171" i="16"/>
  <c r="AJ170" i="16"/>
  <c r="AJ169" i="16"/>
  <c r="AJ168" i="16"/>
  <c r="AJ167" i="16"/>
  <c r="AJ166" i="16"/>
  <c r="AJ165" i="16"/>
  <c r="AJ164" i="16"/>
  <c r="AJ163" i="16"/>
  <c r="AJ162" i="16"/>
  <c r="AJ161" i="16"/>
  <c r="AJ160" i="16"/>
  <c r="AJ159" i="16"/>
  <c r="AJ158" i="16"/>
  <c r="AJ157" i="16"/>
  <c r="AJ156" i="16"/>
  <c r="AJ155" i="16"/>
  <c r="AJ154" i="16"/>
  <c r="AJ153" i="16"/>
  <c r="AJ152" i="16"/>
  <c r="AJ151" i="16"/>
  <c r="AJ150" i="16"/>
  <c r="AJ149" i="16"/>
  <c r="AJ148" i="16"/>
  <c r="AJ147" i="16"/>
  <c r="AJ146" i="16"/>
  <c r="AJ145" i="16"/>
  <c r="AN178" i="16"/>
  <c r="AN177" i="16"/>
  <c r="AN176" i="16"/>
  <c r="AN175" i="16"/>
  <c r="AN174" i="16"/>
  <c r="AN173" i="16"/>
  <c r="AN172" i="16"/>
  <c r="AN171" i="16"/>
  <c r="AN170" i="16"/>
  <c r="AN169" i="16"/>
  <c r="AN168" i="16"/>
  <c r="AN167" i="16"/>
  <c r="AN166" i="16"/>
  <c r="AN165" i="16"/>
  <c r="AN164" i="16"/>
  <c r="AN163" i="16"/>
  <c r="AN162" i="16"/>
  <c r="AN161" i="16"/>
  <c r="AN160" i="16"/>
  <c r="AN159" i="16"/>
  <c r="AN158" i="16"/>
  <c r="AN157" i="16"/>
  <c r="AN156" i="16"/>
  <c r="AN155" i="16"/>
  <c r="AN154" i="16"/>
  <c r="AN153" i="16"/>
  <c r="AN152" i="16"/>
  <c r="AN151" i="16"/>
  <c r="AN150" i="16"/>
  <c r="AN149" i="16"/>
  <c r="AN148" i="16"/>
  <c r="AN147" i="16"/>
  <c r="AN146" i="16"/>
  <c r="AN145" i="16"/>
  <c r="AR178" i="16"/>
  <c r="AR177" i="16"/>
  <c r="AR176" i="16"/>
  <c r="AR175" i="16"/>
  <c r="AR174" i="16"/>
  <c r="AR173" i="16"/>
  <c r="AR172" i="16"/>
  <c r="AR171" i="16"/>
  <c r="AR170" i="16"/>
  <c r="AR169" i="16"/>
  <c r="AR168" i="16"/>
  <c r="AR167" i="16"/>
  <c r="AR166" i="16"/>
  <c r="AR165" i="16"/>
  <c r="AR164" i="16"/>
  <c r="AR163" i="16"/>
  <c r="AR162" i="16"/>
  <c r="AR161" i="16"/>
  <c r="AR160" i="16"/>
  <c r="AR159" i="16"/>
  <c r="AR158" i="16"/>
  <c r="AR157" i="16"/>
  <c r="AR156" i="16"/>
  <c r="AR155" i="16"/>
  <c r="AR154" i="16"/>
  <c r="AR153" i="16"/>
  <c r="AR152" i="16"/>
  <c r="AR151" i="16"/>
  <c r="AR150" i="16"/>
  <c r="AR149" i="16"/>
  <c r="AR148" i="16"/>
  <c r="AR147" i="16"/>
  <c r="AR146" i="16"/>
  <c r="AR145" i="16"/>
  <c r="AV178" i="16"/>
  <c r="AV177" i="16"/>
  <c r="AV176" i="16"/>
  <c r="AV175" i="16"/>
  <c r="AV174" i="16"/>
  <c r="AV173" i="16"/>
  <c r="AV172" i="16"/>
  <c r="AV171" i="16"/>
  <c r="AV170" i="16"/>
  <c r="AV169" i="16"/>
  <c r="AV168" i="16"/>
  <c r="AV167" i="16"/>
  <c r="AV166" i="16"/>
  <c r="AV165" i="16"/>
  <c r="AV164" i="16"/>
  <c r="AV163" i="16"/>
  <c r="AV162" i="16"/>
  <c r="AV161" i="16"/>
  <c r="AV160" i="16"/>
  <c r="AV159" i="16"/>
  <c r="AV158" i="16"/>
  <c r="AV157" i="16"/>
  <c r="AV156" i="16"/>
  <c r="AV155" i="16"/>
  <c r="AV154" i="16"/>
  <c r="AV153" i="16"/>
  <c r="AV152" i="16"/>
  <c r="AV151" i="16"/>
  <c r="AV150" i="16"/>
  <c r="AV149" i="16"/>
  <c r="AV148" i="16"/>
  <c r="AV147" i="16"/>
  <c r="AV146" i="16"/>
  <c r="AV145" i="16"/>
  <c r="AZ178" i="16"/>
  <c r="AZ177" i="16"/>
  <c r="AZ176" i="16"/>
  <c r="AZ175" i="16"/>
  <c r="AZ174" i="16"/>
  <c r="AZ173" i="16"/>
  <c r="AZ172" i="16"/>
  <c r="AZ171" i="16"/>
  <c r="AZ170" i="16"/>
  <c r="AZ169" i="16"/>
  <c r="AZ168" i="16"/>
  <c r="AZ167" i="16"/>
  <c r="AZ166" i="16"/>
  <c r="AZ165" i="16"/>
  <c r="AZ164" i="16"/>
  <c r="AZ163" i="16"/>
  <c r="AZ162" i="16"/>
  <c r="AZ161" i="16"/>
  <c r="AZ160" i="16"/>
  <c r="AZ159" i="16"/>
  <c r="AZ158" i="16"/>
  <c r="AZ157" i="16"/>
  <c r="AZ156" i="16"/>
  <c r="AZ155" i="16"/>
  <c r="AZ154" i="16"/>
  <c r="AZ153" i="16"/>
  <c r="AZ152" i="16"/>
  <c r="AZ151" i="16"/>
  <c r="AZ150" i="16"/>
  <c r="AZ149" i="16"/>
  <c r="AZ148" i="16"/>
  <c r="AZ147" i="16"/>
  <c r="AZ146" i="16"/>
  <c r="AZ145" i="16"/>
  <c r="O178" i="16"/>
  <c r="O177" i="16"/>
  <c r="O176" i="16"/>
  <c r="O175" i="16"/>
  <c r="O174" i="16"/>
  <c r="O173" i="16"/>
  <c r="O172" i="16"/>
  <c r="O171" i="16"/>
  <c r="O170" i="16"/>
  <c r="O169" i="16"/>
  <c r="O168" i="16"/>
  <c r="O167" i="16"/>
  <c r="O166" i="16"/>
  <c r="O165" i="16"/>
  <c r="O164" i="16"/>
  <c r="O163" i="16"/>
  <c r="O162" i="16"/>
  <c r="O161" i="16"/>
  <c r="O160" i="16"/>
  <c r="O159" i="16"/>
  <c r="O158" i="16"/>
  <c r="O157" i="16"/>
  <c r="O156" i="16"/>
  <c r="O155" i="16"/>
  <c r="O154" i="16"/>
  <c r="O153" i="16"/>
  <c r="O152" i="16"/>
  <c r="O151" i="16"/>
  <c r="O150" i="16"/>
  <c r="O149" i="16"/>
  <c r="O148" i="16"/>
  <c r="O147" i="16"/>
  <c r="O146" i="16"/>
  <c r="O145" i="16"/>
  <c r="S178" i="16"/>
  <c r="S177" i="16"/>
  <c r="S176" i="16"/>
  <c r="S175" i="16"/>
  <c r="S174" i="16"/>
  <c r="S173" i="16"/>
  <c r="S172" i="16"/>
  <c r="S171" i="16"/>
  <c r="S170" i="16"/>
  <c r="S169" i="16"/>
  <c r="S168" i="16"/>
  <c r="S167" i="16"/>
  <c r="S166" i="16"/>
  <c r="S165" i="16"/>
  <c r="S164" i="16"/>
  <c r="S163" i="16"/>
  <c r="S162" i="16"/>
  <c r="S161" i="16"/>
  <c r="S160" i="16"/>
  <c r="S159" i="16"/>
  <c r="S158" i="16"/>
  <c r="S157" i="16"/>
  <c r="S156" i="16"/>
  <c r="S155" i="16"/>
  <c r="S154" i="16"/>
  <c r="S153" i="16"/>
  <c r="S152" i="16"/>
  <c r="S151" i="16"/>
  <c r="S150" i="16"/>
  <c r="S149" i="16"/>
  <c r="S148" i="16"/>
  <c r="S147" i="16"/>
  <c r="S146" i="16"/>
  <c r="S145"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E178" i="16"/>
  <c r="AE177" i="16"/>
  <c r="AE176" i="16"/>
  <c r="AE175" i="16"/>
  <c r="AE174" i="16"/>
  <c r="AE173" i="16"/>
  <c r="AE172" i="16"/>
  <c r="AE171" i="16"/>
  <c r="AE170" i="16"/>
  <c r="AE169" i="16"/>
  <c r="AE168" i="16"/>
  <c r="AE167" i="16"/>
  <c r="AE166" i="16"/>
  <c r="AE165" i="16"/>
  <c r="AE164" i="16"/>
  <c r="AE163" i="16"/>
  <c r="AE162" i="16"/>
  <c r="AE161" i="16"/>
  <c r="AE160" i="16"/>
  <c r="AE159" i="16"/>
  <c r="AE158" i="16"/>
  <c r="AE157" i="16"/>
  <c r="AE156" i="16"/>
  <c r="AE155" i="16"/>
  <c r="AE154" i="16"/>
  <c r="AE153" i="16"/>
  <c r="AE152" i="16"/>
  <c r="AE151" i="16"/>
  <c r="AE150" i="16"/>
  <c r="AE149" i="16"/>
  <c r="AE148" i="16"/>
  <c r="AE147" i="16"/>
  <c r="AE146" i="16"/>
  <c r="AE145" i="16"/>
  <c r="AI178" i="16"/>
  <c r="AI177" i="16"/>
  <c r="AI176" i="16"/>
  <c r="AI175" i="16"/>
  <c r="AI174" i="16"/>
  <c r="AI173" i="16"/>
  <c r="AI172" i="16"/>
  <c r="AI171" i="16"/>
  <c r="AI170" i="16"/>
  <c r="AI169" i="16"/>
  <c r="AI168" i="16"/>
  <c r="AI167" i="16"/>
  <c r="AI166" i="16"/>
  <c r="AI165" i="16"/>
  <c r="AI164" i="16"/>
  <c r="AI163" i="16"/>
  <c r="AI162" i="16"/>
  <c r="AI161" i="16"/>
  <c r="AI160" i="16"/>
  <c r="AI159" i="16"/>
  <c r="AI158" i="16"/>
  <c r="AI157" i="16"/>
  <c r="AI156" i="16"/>
  <c r="AI155" i="16"/>
  <c r="AI154" i="16"/>
  <c r="AI153" i="16"/>
  <c r="AI152" i="16"/>
  <c r="AI151" i="16"/>
  <c r="AI150" i="16"/>
  <c r="AI149" i="16"/>
  <c r="AI148" i="16"/>
  <c r="AI147" i="16"/>
  <c r="AI146" i="16"/>
  <c r="AI145" i="16"/>
  <c r="AM178" i="16"/>
  <c r="AM177" i="16"/>
  <c r="AM176" i="16"/>
  <c r="AM175" i="16"/>
  <c r="AM174" i="16"/>
  <c r="AM173" i="16"/>
  <c r="AM172" i="16"/>
  <c r="AM171" i="16"/>
  <c r="AM170" i="16"/>
  <c r="AM169" i="16"/>
  <c r="AM168" i="16"/>
  <c r="AM167" i="16"/>
  <c r="AM166" i="16"/>
  <c r="AM165" i="16"/>
  <c r="AM164" i="16"/>
  <c r="AM163" i="16"/>
  <c r="AM162" i="16"/>
  <c r="AM161" i="16"/>
  <c r="AM160" i="16"/>
  <c r="AM159" i="16"/>
  <c r="AM158" i="16"/>
  <c r="AM157" i="16"/>
  <c r="AM156" i="16"/>
  <c r="AM155" i="16"/>
  <c r="AM154" i="16"/>
  <c r="AM153" i="16"/>
  <c r="AM152" i="16"/>
  <c r="AM151" i="16"/>
  <c r="AM150" i="16"/>
  <c r="AM149" i="16"/>
  <c r="AM148" i="16"/>
  <c r="AM147" i="16"/>
  <c r="AM146" i="16"/>
  <c r="AM145" i="16"/>
  <c r="AQ178" i="16"/>
  <c r="AQ177" i="16"/>
  <c r="AQ176" i="16"/>
  <c r="AQ175" i="16"/>
  <c r="AQ174" i="16"/>
  <c r="AQ173" i="16"/>
  <c r="AQ172" i="16"/>
  <c r="AQ171" i="16"/>
  <c r="AQ170" i="16"/>
  <c r="AQ169" i="16"/>
  <c r="AQ168" i="16"/>
  <c r="AQ167" i="16"/>
  <c r="AQ166" i="16"/>
  <c r="AQ165" i="16"/>
  <c r="AQ164" i="16"/>
  <c r="AQ163" i="16"/>
  <c r="AQ162" i="16"/>
  <c r="AQ161" i="16"/>
  <c r="AQ160" i="16"/>
  <c r="AQ159" i="16"/>
  <c r="AQ158" i="16"/>
  <c r="AQ157" i="16"/>
  <c r="AQ156" i="16"/>
  <c r="AQ155" i="16"/>
  <c r="AQ154" i="16"/>
  <c r="AQ153" i="16"/>
  <c r="AQ152" i="16"/>
  <c r="AQ151" i="16"/>
  <c r="AQ150" i="16"/>
  <c r="AQ149" i="16"/>
  <c r="AQ148" i="16"/>
  <c r="AQ147" i="16"/>
  <c r="AQ146" i="16"/>
  <c r="AQ145" i="16"/>
  <c r="AU178" i="16"/>
  <c r="AU177" i="16"/>
  <c r="AU176" i="16"/>
  <c r="AU175" i="16"/>
  <c r="AU174" i="16"/>
  <c r="AU173" i="16"/>
  <c r="AU172" i="16"/>
  <c r="AU171" i="16"/>
  <c r="AU170" i="16"/>
  <c r="AU169" i="16"/>
  <c r="AU168" i="16"/>
  <c r="AU167" i="16"/>
  <c r="AU166" i="16"/>
  <c r="AU165" i="16"/>
  <c r="AU164" i="16"/>
  <c r="AU163" i="16"/>
  <c r="AU162" i="16"/>
  <c r="AU161" i="16"/>
  <c r="AU160" i="16"/>
  <c r="AU159" i="16"/>
  <c r="AU158" i="16"/>
  <c r="AU157" i="16"/>
  <c r="AU156" i="16"/>
  <c r="AU155" i="16"/>
  <c r="AU154" i="16"/>
  <c r="AU153" i="16"/>
  <c r="AU152" i="16"/>
  <c r="AU151" i="16"/>
  <c r="AU150" i="16"/>
  <c r="AU149" i="16"/>
  <c r="AU148" i="16"/>
  <c r="AU147" i="16"/>
  <c r="AU146" i="16"/>
  <c r="AU145" i="16"/>
  <c r="AY178" i="16"/>
  <c r="AY177" i="16"/>
  <c r="AY176" i="16"/>
  <c r="AY175" i="16"/>
  <c r="AY174" i="16"/>
  <c r="AY173" i="16"/>
  <c r="AY172" i="16"/>
  <c r="AY171" i="16"/>
  <c r="AY170" i="16"/>
  <c r="AY169" i="16"/>
  <c r="AY168" i="16"/>
  <c r="AY167" i="16"/>
  <c r="AY166" i="16"/>
  <c r="AY165" i="16"/>
  <c r="AY164" i="16"/>
  <c r="AY163" i="16"/>
  <c r="AY162" i="16"/>
  <c r="AY161" i="16"/>
  <c r="AY160" i="16"/>
  <c r="AY159" i="16"/>
  <c r="AY158" i="16"/>
  <c r="AY157" i="16"/>
  <c r="AY156" i="16"/>
  <c r="AY155" i="16"/>
  <c r="AY154" i="16"/>
  <c r="AY153" i="16"/>
  <c r="AY152" i="16"/>
  <c r="AY151" i="16"/>
  <c r="AY150" i="16"/>
  <c r="AY149" i="16"/>
  <c r="AY148" i="16"/>
  <c r="AY147" i="16"/>
  <c r="AY146" i="16"/>
  <c r="AY145"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T363" i="16"/>
  <c r="T362" i="16"/>
  <c r="T361" i="16"/>
  <c r="T360" i="16"/>
  <c r="T359" i="16"/>
  <c r="T358" i="16"/>
  <c r="T357" i="16"/>
  <c r="T356" i="16"/>
  <c r="T355" i="16"/>
  <c r="T354" i="16"/>
  <c r="T353" i="16"/>
  <c r="T352" i="16"/>
  <c r="T351" i="16"/>
  <c r="T350" i="16"/>
  <c r="T349" i="16"/>
  <c r="T347" i="16"/>
  <c r="T346" i="16"/>
  <c r="T345" i="16"/>
  <c r="T344" i="16"/>
  <c r="T343" i="16"/>
  <c r="T342" i="16"/>
  <c r="T341" i="16"/>
  <c r="T340" i="16"/>
  <c r="T348" i="16"/>
  <c r="T339" i="16"/>
  <c r="T338" i="16"/>
  <c r="T337" i="16"/>
  <c r="T336" i="16"/>
  <c r="T335" i="16"/>
  <c r="T334" i="16"/>
  <c r="T333" i="16"/>
  <c r="T332" i="16"/>
  <c r="T331" i="16"/>
  <c r="T330" i="16"/>
  <c r="X363" i="16"/>
  <c r="X362" i="16"/>
  <c r="X361" i="16"/>
  <c r="X360" i="16"/>
  <c r="X359" i="16"/>
  <c r="X358" i="16"/>
  <c r="X357" i="16"/>
  <c r="X356" i="16"/>
  <c r="X355" i="16"/>
  <c r="X354" i="16"/>
  <c r="X353" i="16"/>
  <c r="X352" i="16"/>
  <c r="X351" i="16"/>
  <c r="X350" i="16"/>
  <c r="X349" i="16"/>
  <c r="X348" i="16"/>
  <c r="X347" i="16"/>
  <c r="X346" i="16"/>
  <c r="X345" i="16"/>
  <c r="X344" i="16"/>
  <c r="X343" i="16"/>
  <c r="X342" i="16"/>
  <c r="X341" i="16"/>
  <c r="X340" i="16"/>
  <c r="X339" i="16"/>
  <c r="X338" i="16"/>
  <c r="X337" i="16"/>
  <c r="X336" i="16"/>
  <c r="X335" i="16"/>
  <c r="X334" i="16"/>
  <c r="X333" i="16"/>
  <c r="X332" i="16"/>
  <c r="X331" i="16"/>
  <c r="X330" i="16"/>
  <c r="AB363" i="16"/>
  <c r="AB362" i="16"/>
  <c r="AB361" i="16"/>
  <c r="AB360" i="16"/>
  <c r="AB359" i="16"/>
  <c r="AB358" i="16"/>
  <c r="AB357" i="16"/>
  <c r="AB356" i="16"/>
  <c r="AB355" i="16"/>
  <c r="AB354" i="16"/>
  <c r="AB353" i="16"/>
  <c r="AB352" i="16"/>
  <c r="AB351" i="16"/>
  <c r="AB350" i="16"/>
  <c r="AB349" i="16"/>
  <c r="AB348" i="16"/>
  <c r="AB347" i="16"/>
  <c r="AB346" i="16"/>
  <c r="AB345" i="16"/>
  <c r="AB344" i="16"/>
  <c r="AB343" i="16"/>
  <c r="AB342" i="16"/>
  <c r="AB341" i="16"/>
  <c r="AB340" i="16"/>
  <c r="AB339" i="16"/>
  <c r="AB338" i="16"/>
  <c r="AB337" i="16"/>
  <c r="AB336" i="16"/>
  <c r="AB335" i="16"/>
  <c r="AB334" i="16"/>
  <c r="AB333" i="16"/>
  <c r="AB332" i="16"/>
  <c r="AB331" i="16"/>
  <c r="AB330" i="16"/>
  <c r="AF363" i="16"/>
  <c r="AF362" i="16"/>
  <c r="AF361" i="16"/>
  <c r="AF360" i="16"/>
  <c r="AF359" i="16"/>
  <c r="AF358" i="16"/>
  <c r="AF357" i="16"/>
  <c r="AF356" i="16"/>
  <c r="AF355" i="16"/>
  <c r="AF354" i="16"/>
  <c r="AF353" i="16"/>
  <c r="AF352" i="16"/>
  <c r="AF351" i="16"/>
  <c r="AF350" i="16"/>
  <c r="AF349" i="16"/>
  <c r="AF348" i="16"/>
  <c r="AF347" i="16"/>
  <c r="AF346" i="16"/>
  <c r="AF345" i="16"/>
  <c r="AF344" i="16"/>
  <c r="AF343" i="16"/>
  <c r="AF342" i="16"/>
  <c r="AF341" i="16"/>
  <c r="AF340" i="16"/>
  <c r="AF339" i="16"/>
  <c r="AF338" i="16"/>
  <c r="AF337" i="16"/>
  <c r="AF336" i="16"/>
  <c r="AF335" i="16"/>
  <c r="AF334" i="16"/>
  <c r="AF333" i="16"/>
  <c r="AF332" i="16"/>
  <c r="AF331" i="16"/>
  <c r="AF330" i="16"/>
  <c r="AJ363" i="16"/>
  <c r="AJ362" i="16"/>
  <c r="AJ361" i="16"/>
  <c r="AJ360" i="16"/>
  <c r="AJ359" i="16"/>
  <c r="AJ358" i="16"/>
  <c r="AJ357" i="16"/>
  <c r="AJ356" i="16"/>
  <c r="AJ355" i="16"/>
  <c r="AJ354" i="16"/>
  <c r="AJ353" i="16"/>
  <c r="AJ352" i="16"/>
  <c r="AJ351" i="16"/>
  <c r="AJ350" i="16"/>
  <c r="AJ349" i="16"/>
  <c r="AJ348" i="16"/>
  <c r="AJ347" i="16"/>
  <c r="AJ346" i="16"/>
  <c r="AJ345" i="16"/>
  <c r="AJ344" i="16"/>
  <c r="AJ343" i="16"/>
  <c r="AJ342" i="16"/>
  <c r="AJ341" i="16"/>
  <c r="AJ340" i="16"/>
  <c r="AJ339" i="16"/>
  <c r="AJ338" i="16"/>
  <c r="AJ337" i="16"/>
  <c r="AJ336" i="16"/>
  <c r="AJ335" i="16"/>
  <c r="AJ334" i="16"/>
  <c r="AJ333" i="16"/>
  <c r="AJ332" i="16"/>
  <c r="AJ331" i="16"/>
  <c r="AJ330" i="16"/>
  <c r="AN363" i="16"/>
  <c r="AN362" i="16"/>
  <c r="AN361" i="16"/>
  <c r="AN360" i="16"/>
  <c r="AN359" i="16"/>
  <c r="AN358" i="16"/>
  <c r="AN357" i="16"/>
  <c r="AN356" i="16"/>
  <c r="AN355" i="16"/>
  <c r="AN354" i="16"/>
  <c r="AN353" i="16"/>
  <c r="AN352" i="16"/>
  <c r="AN351" i="16"/>
  <c r="AN350" i="16"/>
  <c r="AN349" i="16"/>
  <c r="AN348" i="16"/>
  <c r="AN347" i="16"/>
  <c r="AN346" i="16"/>
  <c r="AN345" i="16"/>
  <c r="AN344" i="16"/>
  <c r="AN343" i="16"/>
  <c r="AN342" i="16"/>
  <c r="AN341" i="16"/>
  <c r="AN340" i="16"/>
  <c r="AN339" i="16"/>
  <c r="AN338" i="16"/>
  <c r="AN337" i="16"/>
  <c r="AN336" i="16"/>
  <c r="AN335" i="16"/>
  <c r="AN334" i="16"/>
  <c r="AN333" i="16"/>
  <c r="AN332" i="16"/>
  <c r="AN331" i="16"/>
  <c r="AN330" i="16"/>
  <c r="AR363" i="16"/>
  <c r="AR362" i="16"/>
  <c r="AR361" i="16"/>
  <c r="AR360" i="16"/>
  <c r="AR359" i="16"/>
  <c r="AR358" i="16"/>
  <c r="AR357" i="16"/>
  <c r="AR356" i="16"/>
  <c r="AR355" i="16"/>
  <c r="AR354" i="16"/>
  <c r="AR353" i="16"/>
  <c r="AR352" i="16"/>
  <c r="AR351" i="16"/>
  <c r="AR350" i="16"/>
  <c r="AR349" i="16"/>
  <c r="AR348" i="16"/>
  <c r="AR347" i="16"/>
  <c r="AR346" i="16"/>
  <c r="AR345" i="16"/>
  <c r="AR344" i="16"/>
  <c r="AR343" i="16"/>
  <c r="AR342" i="16"/>
  <c r="AR341" i="16"/>
  <c r="AR340" i="16"/>
  <c r="AR339" i="16"/>
  <c r="AR338" i="16"/>
  <c r="AR337" i="16"/>
  <c r="AR336" i="16"/>
  <c r="AR335" i="16"/>
  <c r="AR334" i="16"/>
  <c r="AR333" i="16"/>
  <c r="AR332" i="16"/>
  <c r="AR331" i="16"/>
  <c r="AR330" i="16"/>
  <c r="AV363" i="16"/>
  <c r="AV362" i="16"/>
  <c r="AV361" i="16"/>
  <c r="AV360" i="16"/>
  <c r="AV359" i="16"/>
  <c r="AV358" i="16"/>
  <c r="AV357" i="16"/>
  <c r="AV356" i="16"/>
  <c r="AV355" i="16"/>
  <c r="AV354" i="16"/>
  <c r="AV353" i="16"/>
  <c r="AV352" i="16"/>
  <c r="AV351" i="16"/>
  <c r="AV350" i="16"/>
  <c r="AV349" i="16"/>
  <c r="AV348" i="16"/>
  <c r="AV347" i="16"/>
  <c r="AV346" i="16"/>
  <c r="AV345" i="16"/>
  <c r="AV344" i="16"/>
  <c r="AV343" i="16"/>
  <c r="AV342" i="16"/>
  <c r="AV341" i="16"/>
  <c r="AV340" i="16"/>
  <c r="AV339" i="16"/>
  <c r="AV338" i="16"/>
  <c r="AV337" i="16"/>
  <c r="AV336" i="16"/>
  <c r="AV335" i="16"/>
  <c r="AV334" i="16"/>
  <c r="AV333" i="16"/>
  <c r="AV332" i="16"/>
  <c r="AV331" i="16"/>
  <c r="AV330" i="16"/>
  <c r="AZ363" i="16"/>
  <c r="AZ362" i="16"/>
  <c r="AZ361" i="16"/>
  <c r="AZ360" i="16"/>
  <c r="AZ359" i="16"/>
  <c r="AZ358" i="16"/>
  <c r="AZ357" i="16"/>
  <c r="AZ356" i="16"/>
  <c r="AZ355" i="16"/>
  <c r="AZ354" i="16"/>
  <c r="AZ353" i="16"/>
  <c r="AZ352" i="16"/>
  <c r="AZ351" i="16"/>
  <c r="AZ350" i="16"/>
  <c r="AZ349" i="16"/>
  <c r="AZ348" i="16"/>
  <c r="AZ347" i="16"/>
  <c r="AZ346" i="16"/>
  <c r="AZ345" i="16"/>
  <c r="AZ344" i="16"/>
  <c r="AZ343" i="16"/>
  <c r="AZ342" i="16"/>
  <c r="AZ341" i="16"/>
  <c r="AZ340" i="16"/>
  <c r="AZ339" i="16"/>
  <c r="AZ338" i="16"/>
  <c r="AZ337" i="16"/>
  <c r="AZ336" i="16"/>
  <c r="AZ335" i="16"/>
  <c r="AZ334" i="16"/>
  <c r="AZ333" i="16"/>
  <c r="AZ332" i="16"/>
  <c r="AZ331" i="16"/>
  <c r="AZ330" i="16"/>
  <c r="O363" i="16"/>
  <c r="O362" i="16"/>
  <c r="O361" i="16"/>
  <c r="O360" i="16"/>
  <c r="O359" i="16"/>
  <c r="O358" i="16"/>
  <c r="O357" i="16"/>
  <c r="O356" i="16"/>
  <c r="O355" i="16"/>
  <c r="O354" i="16"/>
  <c r="O353" i="16"/>
  <c r="O352" i="16"/>
  <c r="O351" i="16"/>
  <c r="O350" i="16"/>
  <c r="O349" i="16"/>
  <c r="O348" i="16"/>
  <c r="O347" i="16"/>
  <c r="O346" i="16"/>
  <c r="O345" i="16"/>
  <c r="O344" i="16"/>
  <c r="O343" i="16"/>
  <c r="O342" i="16"/>
  <c r="O341" i="16"/>
  <c r="O340" i="16"/>
  <c r="O339" i="16"/>
  <c r="O338" i="16"/>
  <c r="O337" i="16"/>
  <c r="O336" i="16"/>
  <c r="O335" i="16"/>
  <c r="O334" i="16"/>
  <c r="O333" i="16"/>
  <c r="O332" i="16"/>
  <c r="O331" i="16"/>
  <c r="O330" i="16"/>
  <c r="S363" i="16"/>
  <c r="S362" i="16"/>
  <c r="S361" i="16"/>
  <c r="S360" i="16"/>
  <c r="S359" i="16"/>
  <c r="S358" i="16"/>
  <c r="S357" i="16"/>
  <c r="S356" i="16"/>
  <c r="S355" i="16"/>
  <c r="S354" i="16"/>
  <c r="S353" i="16"/>
  <c r="S352" i="16"/>
  <c r="S351" i="16"/>
  <c r="S350" i="16"/>
  <c r="S349" i="16"/>
  <c r="S348" i="16"/>
  <c r="S347" i="16"/>
  <c r="S346" i="16"/>
  <c r="S345" i="16"/>
  <c r="S344" i="16"/>
  <c r="S343" i="16"/>
  <c r="S342" i="16"/>
  <c r="S341" i="16"/>
  <c r="S340" i="16"/>
  <c r="S339" i="16"/>
  <c r="S338" i="16"/>
  <c r="S337" i="16"/>
  <c r="S336" i="16"/>
  <c r="S335" i="16"/>
  <c r="S334" i="16"/>
  <c r="S333" i="16"/>
  <c r="S332" i="16"/>
  <c r="S331" i="16"/>
  <c r="S330" i="16"/>
  <c r="W363" i="16"/>
  <c r="W362" i="16"/>
  <c r="W361" i="16"/>
  <c r="W360" i="16"/>
  <c r="W359" i="16"/>
  <c r="W358" i="16"/>
  <c r="W357" i="16"/>
  <c r="W356" i="16"/>
  <c r="W355" i="16"/>
  <c r="W354" i="16"/>
  <c r="W353" i="16"/>
  <c r="W352" i="16"/>
  <c r="W351" i="16"/>
  <c r="W350" i="16"/>
  <c r="W349" i="16"/>
  <c r="W348" i="16"/>
  <c r="W347" i="16"/>
  <c r="W346" i="16"/>
  <c r="W345" i="16"/>
  <c r="W344" i="16"/>
  <c r="W343" i="16"/>
  <c r="W342" i="16"/>
  <c r="W341" i="16"/>
  <c r="W340" i="16"/>
  <c r="W339" i="16"/>
  <c r="W338" i="16"/>
  <c r="W337" i="16"/>
  <c r="W336" i="16"/>
  <c r="W335" i="16"/>
  <c r="W334" i="16"/>
  <c r="W333" i="16"/>
  <c r="W332" i="16"/>
  <c r="W331" i="16"/>
  <c r="W330"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E363" i="16"/>
  <c r="AE362" i="16"/>
  <c r="AE361" i="16"/>
  <c r="AE360" i="16"/>
  <c r="AE359" i="16"/>
  <c r="AE358" i="16"/>
  <c r="AE357" i="16"/>
  <c r="AE356" i="16"/>
  <c r="AE355" i="16"/>
  <c r="AE354" i="16"/>
  <c r="AE353" i="16"/>
  <c r="AE352" i="16"/>
  <c r="AE351" i="16"/>
  <c r="AE350" i="16"/>
  <c r="AE349" i="16"/>
  <c r="AE348" i="16"/>
  <c r="AE347" i="16"/>
  <c r="AE346" i="16"/>
  <c r="AE345" i="16"/>
  <c r="AE344" i="16"/>
  <c r="AE343" i="16"/>
  <c r="AE342" i="16"/>
  <c r="AE341" i="16"/>
  <c r="AE340" i="16"/>
  <c r="AE339" i="16"/>
  <c r="AE338" i="16"/>
  <c r="AE337" i="16"/>
  <c r="AE336" i="16"/>
  <c r="AE335" i="16"/>
  <c r="AE334" i="16"/>
  <c r="AE333" i="16"/>
  <c r="AE332" i="16"/>
  <c r="AE331" i="16"/>
  <c r="AE330" i="16"/>
  <c r="AI363" i="16"/>
  <c r="AI362" i="16"/>
  <c r="AI361" i="16"/>
  <c r="AI360" i="16"/>
  <c r="AI359" i="16"/>
  <c r="AI358" i="16"/>
  <c r="AI357" i="16"/>
  <c r="AI356" i="16"/>
  <c r="AI355" i="16"/>
  <c r="AI354" i="16"/>
  <c r="AI353" i="16"/>
  <c r="AI352" i="16"/>
  <c r="AI351" i="16"/>
  <c r="AI350" i="16"/>
  <c r="AI349" i="16"/>
  <c r="AI348" i="16"/>
  <c r="AI347" i="16"/>
  <c r="AI346" i="16"/>
  <c r="AI345" i="16"/>
  <c r="AI344" i="16"/>
  <c r="AI343" i="16"/>
  <c r="AI342" i="16"/>
  <c r="AI341" i="16"/>
  <c r="AI340" i="16"/>
  <c r="AI339" i="16"/>
  <c r="AI338" i="16"/>
  <c r="AI337" i="16"/>
  <c r="AI336" i="16"/>
  <c r="AI335" i="16"/>
  <c r="AI334" i="16"/>
  <c r="AI333" i="16"/>
  <c r="AI332" i="16"/>
  <c r="AI331" i="16"/>
  <c r="AI330" i="16"/>
  <c r="AM363" i="16"/>
  <c r="AM362" i="16"/>
  <c r="AM361" i="16"/>
  <c r="AM360" i="16"/>
  <c r="AM359" i="16"/>
  <c r="AM358" i="16"/>
  <c r="AM357" i="16"/>
  <c r="AM356" i="16"/>
  <c r="AM355" i="16"/>
  <c r="AM354" i="16"/>
  <c r="AM353" i="16"/>
  <c r="AM352" i="16"/>
  <c r="AM351" i="16"/>
  <c r="AM350" i="16"/>
  <c r="AM349" i="16"/>
  <c r="AM348" i="16"/>
  <c r="AM347" i="16"/>
  <c r="AM346" i="16"/>
  <c r="AM345" i="16"/>
  <c r="AM344" i="16"/>
  <c r="AM343" i="16"/>
  <c r="AM342" i="16"/>
  <c r="AM341" i="16"/>
  <c r="AM340" i="16"/>
  <c r="AM339" i="16"/>
  <c r="AM338" i="16"/>
  <c r="AM337" i="16"/>
  <c r="AM336" i="16"/>
  <c r="AM335" i="16"/>
  <c r="AM334" i="16"/>
  <c r="AM333" i="16"/>
  <c r="AM332" i="16"/>
  <c r="AM331" i="16"/>
  <c r="AM330" i="16"/>
  <c r="AQ363" i="16"/>
  <c r="AQ362" i="16"/>
  <c r="AQ361" i="16"/>
  <c r="AQ360" i="16"/>
  <c r="AQ359" i="16"/>
  <c r="AQ358" i="16"/>
  <c r="AQ357" i="16"/>
  <c r="AQ356" i="16"/>
  <c r="AQ355" i="16"/>
  <c r="AQ354" i="16"/>
  <c r="AQ353" i="16"/>
  <c r="AQ352" i="16"/>
  <c r="AQ351" i="16"/>
  <c r="AQ350" i="16"/>
  <c r="AQ349" i="16"/>
  <c r="AQ348" i="16"/>
  <c r="AQ347" i="16"/>
  <c r="AQ346" i="16"/>
  <c r="AQ345" i="16"/>
  <c r="AQ344" i="16"/>
  <c r="AQ343" i="16"/>
  <c r="AQ342" i="16"/>
  <c r="AQ341" i="16"/>
  <c r="AQ340" i="16"/>
  <c r="AQ339" i="16"/>
  <c r="AQ338" i="16"/>
  <c r="AQ337" i="16"/>
  <c r="AQ336" i="16"/>
  <c r="AQ335" i="16"/>
  <c r="AQ334" i="16"/>
  <c r="AQ333" i="16"/>
  <c r="AQ332" i="16"/>
  <c r="AQ331" i="16"/>
  <c r="AQ330" i="16"/>
  <c r="AU363" i="16"/>
  <c r="AU362" i="16"/>
  <c r="AU361" i="16"/>
  <c r="AU360" i="16"/>
  <c r="AU359" i="16"/>
  <c r="AU358" i="16"/>
  <c r="AU357" i="16"/>
  <c r="AU356" i="16"/>
  <c r="AU355" i="16"/>
  <c r="AU354" i="16"/>
  <c r="AU353" i="16"/>
  <c r="AU352" i="16"/>
  <c r="AU351" i="16"/>
  <c r="AU350" i="16"/>
  <c r="AU349" i="16"/>
  <c r="AU348" i="16"/>
  <c r="AU347" i="16"/>
  <c r="AU346" i="16"/>
  <c r="AU345" i="16"/>
  <c r="AU344" i="16"/>
  <c r="AU343" i="16"/>
  <c r="AU342" i="16"/>
  <c r="AU341" i="16"/>
  <c r="AU340" i="16"/>
  <c r="AU339" i="16"/>
  <c r="AU338" i="16"/>
  <c r="AU337" i="16"/>
  <c r="AU336" i="16"/>
  <c r="AU335" i="16"/>
  <c r="AU334" i="16"/>
  <c r="AU333" i="16"/>
  <c r="AU332" i="16"/>
  <c r="AU331" i="16"/>
  <c r="AU330" i="16"/>
  <c r="AY363" i="16"/>
  <c r="AY362" i="16"/>
  <c r="AY361" i="16"/>
  <c r="AY360" i="16"/>
  <c r="AY359" i="16"/>
  <c r="AY358" i="16"/>
  <c r="AY357" i="16"/>
  <c r="AY356" i="16"/>
  <c r="AY355" i="16"/>
  <c r="AY354" i="16"/>
  <c r="AY353" i="16"/>
  <c r="AY352" i="16"/>
  <c r="AY351" i="16"/>
  <c r="AY350" i="16"/>
  <c r="AY349" i="16"/>
  <c r="AY348" i="16"/>
  <c r="AY347" i="16"/>
  <c r="AY346" i="16"/>
  <c r="AY345" i="16"/>
  <c r="AY344" i="16"/>
  <c r="AY343" i="16"/>
  <c r="AY342" i="16"/>
  <c r="AY341" i="16"/>
  <c r="AY340" i="16"/>
  <c r="AY339" i="16"/>
  <c r="AY338" i="16"/>
  <c r="AY337" i="16"/>
  <c r="AY336" i="16"/>
  <c r="AY335" i="16"/>
  <c r="AY334" i="16"/>
  <c r="AY333" i="16"/>
  <c r="AY332" i="16"/>
  <c r="AY331" i="16"/>
  <c r="AY330" i="16"/>
  <c r="L183" i="15"/>
  <c r="H8" i="15" s="1"/>
  <c r="F109" i="15" s="1"/>
  <c r="L185" i="15"/>
  <c r="H10" i="15" s="1"/>
  <c r="L187" i="15"/>
  <c r="H12" i="15" s="1"/>
  <c r="L189" i="15"/>
  <c r="H14" i="15" s="1"/>
  <c r="F115" i="15" s="1"/>
  <c r="L191" i="15"/>
  <c r="H16" i="15" s="1"/>
  <c r="L193" i="15"/>
  <c r="H18" i="15" s="1"/>
  <c r="F119" i="15" s="1"/>
  <c r="L195" i="15"/>
  <c r="H20" i="15" s="1"/>
  <c r="F121" i="15" s="1"/>
  <c r="L197" i="15"/>
  <c r="H22" i="15" s="1"/>
  <c r="F123" i="15" s="1"/>
  <c r="L199" i="15"/>
  <c r="H24" i="15" s="1"/>
  <c r="F125" i="15" s="1"/>
  <c r="L201" i="15"/>
  <c r="H26" i="15" s="1"/>
  <c r="F127" i="15" s="1"/>
  <c r="L203" i="15"/>
  <c r="H28" i="15" s="1"/>
  <c r="L205" i="15"/>
  <c r="H30" i="15" s="1"/>
  <c r="L207" i="15"/>
  <c r="H32" i="15" s="1"/>
  <c r="F133" i="15" s="1"/>
  <c r="L209" i="15"/>
  <c r="H34" i="15" s="1"/>
  <c r="L211" i="15"/>
  <c r="H36" i="15" s="1"/>
  <c r="L213" i="15"/>
  <c r="H38" i="15" s="1"/>
  <c r="L215" i="15"/>
  <c r="H40" i="15" s="1"/>
  <c r="L219" i="15"/>
  <c r="I7" i="15" s="1"/>
  <c r="C145" i="15" s="1"/>
  <c r="L221" i="15"/>
  <c r="I9" i="15" s="1"/>
  <c r="C147" i="15" s="1"/>
  <c r="L223" i="15"/>
  <c r="I11" i="15" s="1"/>
  <c r="L225" i="15"/>
  <c r="I13" i="15" s="1"/>
  <c r="L227" i="15"/>
  <c r="I15" i="15" s="1"/>
  <c r="C153" i="15" s="1"/>
  <c r="L229" i="15"/>
  <c r="I17" i="15" s="1"/>
  <c r="C155" i="15" s="1"/>
  <c r="L231" i="15"/>
  <c r="I19" i="15" s="1"/>
  <c r="L233" i="15"/>
  <c r="I21" i="15" s="1"/>
  <c r="L235" i="15"/>
  <c r="I23" i="15" s="1"/>
  <c r="C161" i="15" s="1"/>
  <c r="L237" i="15"/>
  <c r="I25" i="15" s="1"/>
  <c r="C163" i="15" s="1"/>
  <c r="L239" i="15"/>
  <c r="I27" i="15" s="1"/>
  <c r="L241" i="15"/>
  <c r="I29" i="15" s="1"/>
  <c r="C167" i="15" s="1"/>
  <c r="L243" i="15"/>
  <c r="I31" i="15" s="1"/>
  <c r="C169" i="15" s="1"/>
  <c r="L245" i="15"/>
  <c r="I33" i="15" s="1"/>
  <c r="C171" i="15" s="1"/>
  <c r="L247" i="15"/>
  <c r="I35" i="15" s="1"/>
  <c r="L249" i="15"/>
  <c r="I37" i="15" s="1"/>
  <c r="L251" i="15"/>
  <c r="I39" i="15" s="1"/>
  <c r="L294" i="15"/>
  <c r="K8" i="15" s="1"/>
  <c r="E146" i="15" s="1"/>
  <c r="L296" i="15"/>
  <c r="K10" i="15" s="1"/>
  <c r="L298" i="15"/>
  <c r="K12" i="15" s="1"/>
  <c r="L300" i="15"/>
  <c r="K14" i="15" s="1"/>
  <c r="E152" i="15" s="1"/>
  <c r="L302" i="15"/>
  <c r="K16" i="15" s="1"/>
  <c r="L304" i="15"/>
  <c r="K18" i="15" s="1"/>
  <c r="E156" i="15" s="1"/>
  <c r="L306" i="15"/>
  <c r="K20" i="15" s="1"/>
  <c r="E158" i="15" s="1"/>
  <c r="L308" i="15"/>
  <c r="K22" i="15" s="1"/>
  <c r="E160" i="15" s="1"/>
  <c r="L310" i="15"/>
  <c r="K24" i="15" s="1"/>
  <c r="E162" i="15" s="1"/>
  <c r="L312" i="15"/>
  <c r="K26" i="15" s="1"/>
  <c r="E164" i="15" s="1"/>
  <c r="L314" i="15"/>
  <c r="K28" i="15" s="1"/>
  <c r="L316" i="15"/>
  <c r="K30" i="15" s="1"/>
  <c r="L318" i="15"/>
  <c r="K32" i="15" s="1"/>
  <c r="E170" i="15" s="1"/>
  <c r="L320" i="15"/>
  <c r="K34" i="15" s="1"/>
  <c r="L323" i="15"/>
  <c r="K37" i="15" s="1"/>
  <c r="L324" i="15"/>
  <c r="K38" i="15" s="1"/>
  <c r="L326" i="15"/>
  <c r="K40" i="15" s="1"/>
  <c r="P178" i="15"/>
  <c r="P177" i="15"/>
  <c r="P176" i="15"/>
  <c r="P175" i="15"/>
  <c r="P174" i="15"/>
  <c r="P173" i="15"/>
  <c r="P172" i="15"/>
  <c r="P171" i="15"/>
  <c r="P170" i="15"/>
  <c r="P169" i="15"/>
  <c r="P168" i="15"/>
  <c r="P167" i="15"/>
  <c r="P166" i="15"/>
  <c r="P165" i="15"/>
  <c r="P164" i="15"/>
  <c r="P163" i="15"/>
  <c r="P162" i="15"/>
  <c r="P161" i="15"/>
  <c r="P160" i="15"/>
  <c r="P159" i="15"/>
  <c r="P158" i="15"/>
  <c r="P157" i="15"/>
  <c r="P156" i="15"/>
  <c r="P155" i="15"/>
  <c r="P154" i="15"/>
  <c r="P153" i="15"/>
  <c r="P152" i="15"/>
  <c r="P151" i="15"/>
  <c r="P150" i="15"/>
  <c r="P149" i="15"/>
  <c r="P148" i="15"/>
  <c r="P147" i="15"/>
  <c r="P146" i="15"/>
  <c r="P145" i="15"/>
  <c r="T178" i="15"/>
  <c r="T177" i="15"/>
  <c r="T176" i="15"/>
  <c r="T175" i="15"/>
  <c r="T174" i="15"/>
  <c r="T173" i="15"/>
  <c r="T172" i="15"/>
  <c r="T171" i="15"/>
  <c r="T170" i="15"/>
  <c r="T169" i="15"/>
  <c r="T168" i="15"/>
  <c r="T167" i="15"/>
  <c r="T166" i="15"/>
  <c r="T165" i="15"/>
  <c r="T164" i="15"/>
  <c r="T163" i="15"/>
  <c r="T162" i="15"/>
  <c r="T161" i="15"/>
  <c r="T160" i="15"/>
  <c r="T159" i="15"/>
  <c r="T158" i="15"/>
  <c r="T157" i="15"/>
  <c r="T156" i="15"/>
  <c r="T155" i="15"/>
  <c r="T154" i="15"/>
  <c r="T153" i="15"/>
  <c r="T152" i="15"/>
  <c r="T151" i="15"/>
  <c r="T150" i="15"/>
  <c r="T149" i="15"/>
  <c r="T148" i="15"/>
  <c r="T147" i="15"/>
  <c r="T146" i="15"/>
  <c r="T145" i="15"/>
  <c r="X178" i="15"/>
  <c r="X177" i="15"/>
  <c r="X176" i="15"/>
  <c r="X175" i="15"/>
  <c r="X174" i="15"/>
  <c r="X173" i="15"/>
  <c r="X172" i="15"/>
  <c r="X171" i="15"/>
  <c r="X170" i="15"/>
  <c r="X169" i="15"/>
  <c r="X168" i="15"/>
  <c r="X167" i="15"/>
  <c r="X166" i="15"/>
  <c r="X165" i="15"/>
  <c r="X164" i="15"/>
  <c r="X163" i="15"/>
  <c r="X162" i="15"/>
  <c r="X161" i="15"/>
  <c r="X160" i="15"/>
  <c r="X159" i="15"/>
  <c r="X158" i="15"/>
  <c r="X157" i="15"/>
  <c r="X156" i="15"/>
  <c r="X155" i="15"/>
  <c r="X154" i="15"/>
  <c r="X153" i="15"/>
  <c r="X152" i="15"/>
  <c r="X151" i="15"/>
  <c r="X150" i="15"/>
  <c r="X149" i="15"/>
  <c r="X148" i="15"/>
  <c r="X147" i="15"/>
  <c r="X146" i="15"/>
  <c r="X145" i="15"/>
  <c r="AB178" i="15"/>
  <c r="AB177" i="15"/>
  <c r="AB176" i="15"/>
  <c r="AB175" i="15"/>
  <c r="AB174" i="15"/>
  <c r="AB173" i="15"/>
  <c r="AB172" i="15"/>
  <c r="AB171" i="15"/>
  <c r="AB170" i="15"/>
  <c r="AB169" i="15"/>
  <c r="AB168" i="15"/>
  <c r="AB167" i="15"/>
  <c r="AB166" i="15"/>
  <c r="AB165" i="15"/>
  <c r="AB164" i="15"/>
  <c r="AB163" i="15"/>
  <c r="AB162" i="15"/>
  <c r="AB161" i="15"/>
  <c r="AB160" i="15"/>
  <c r="AB159" i="15"/>
  <c r="AB158" i="15"/>
  <c r="AB157" i="15"/>
  <c r="AB156" i="15"/>
  <c r="AB155" i="15"/>
  <c r="AB154" i="15"/>
  <c r="AB153" i="15"/>
  <c r="AB152" i="15"/>
  <c r="AB151" i="15"/>
  <c r="AB150" i="15"/>
  <c r="AB149" i="15"/>
  <c r="AB148" i="15"/>
  <c r="AB147" i="15"/>
  <c r="AB146" i="15"/>
  <c r="AB145" i="15"/>
  <c r="AF178" i="15"/>
  <c r="AF177" i="15"/>
  <c r="AF176" i="15"/>
  <c r="AF175" i="15"/>
  <c r="AF174" i="15"/>
  <c r="AF173" i="15"/>
  <c r="AF172" i="15"/>
  <c r="AF171" i="15"/>
  <c r="AF170" i="15"/>
  <c r="AF169" i="15"/>
  <c r="AF168" i="15"/>
  <c r="AF167" i="15"/>
  <c r="AF166" i="15"/>
  <c r="AF165" i="15"/>
  <c r="AF164" i="15"/>
  <c r="AF163" i="15"/>
  <c r="AF162" i="15"/>
  <c r="AF161" i="15"/>
  <c r="AF160" i="15"/>
  <c r="AF159" i="15"/>
  <c r="AF158" i="15"/>
  <c r="AF157" i="15"/>
  <c r="AF156" i="15"/>
  <c r="AF155" i="15"/>
  <c r="AF154" i="15"/>
  <c r="AF153" i="15"/>
  <c r="AF152" i="15"/>
  <c r="AF151" i="15"/>
  <c r="AF150" i="15"/>
  <c r="AF149" i="15"/>
  <c r="AF148" i="15"/>
  <c r="AF147" i="15"/>
  <c r="AF146" i="15"/>
  <c r="AF145" i="15"/>
  <c r="AJ178" i="15"/>
  <c r="AJ177" i="15"/>
  <c r="AJ176" i="15"/>
  <c r="AJ175" i="15"/>
  <c r="AJ174" i="15"/>
  <c r="AJ173" i="15"/>
  <c r="AJ172" i="15"/>
  <c r="AJ171" i="15"/>
  <c r="AJ170" i="15"/>
  <c r="AJ169" i="15"/>
  <c r="AJ168" i="15"/>
  <c r="AJ167" i="15"/>
  <c r="AJ166" i="15"/>
  <c r="AJ165" i="15"/>
  <c r="AJ164" i="15"/>
  <c r="AJ163" i="15"/>
  <c r="AJ162" i="15"/>
  <c r="AJ161" i="15"/>
  <c r="AJ160" i="15"/>
  <c r="AJ159" i="15"/>
  <c r="AJ158" i="15"/>
  <c r="AJ157" i="15"/>
  <c r="AJ156" i="15"/>
  <c r="AJ155" i="15"/>
  <c r="AJ154" i="15"/>
  <c r="AJ153" i="15"/>
  <c r="AJ152" i="15"/>
  <c r="AJ151" i="15"/>
  <c r="AJ150" i="15"/>
  <c r="AJ149" i="15"/>
  <c r="AJ148" i="15"/>
  <c r="AJ147" i="15"/>
  <c r="AJ146" i="15"/>
  <c r="AJ145" i="15"/>
  <c r="AN178" i="15"/>
  <c r="AN177" i="15"/>
  <c r="AN176" i="15"/>
  <c r="AN175" i="15"/>
  <c r="AN174" i="15"/>
  <c r="AN173" i="15"/>
  <c r="AN172" i="15"/>
  <c r="AN171" i="15"/>
  <c r="AN170" i="15"/>
  <c r="AN169" i="15"/>
  <c r="AN168" i="15"/>
  <c r="AN167" i="15"/>
  <c r="AN166" i="15"/>
  <c r="AN165" i="15"/>
  <c r="AN164" i="15"/>
  <c r="AN163" i="15"/>
  <c r="AN162" i="15"/>
  <c r="AN161" i="15"/>
  <c r="AN160" i="15"/>
  <c r="AN159" i="15"/>
  <c r="AN158" i="15"/>
  <c r="AN157" i="15"/>
  <c r="AN156" i="15"/>
  <c r="AN155" i="15"/>
  <c r="AN154" i="15"/>
  <c r="AN153" i="15"/>
  <c r="AN152" i="15"/>
  <c r="AN151" i="15"/>
  <c r="AN150" i="15"/>
  <c r="AN149" i="15"/>
  <c r="AN148" i="15"/>
  <c r="AN147" i="15"/>
  <c r="AN146" i="15"/>
  <c r="AN145" i="15"/>
  <c r="AR178" i="15"/>
  <c r="AR177" i="15"/>
  <c r="AR176" i="15"/>
  <c r="AR175" i="15"/>
  <c r="AR174" i="15"/>
  <c r="AR173" i="15"/>
  <c r="AR172" i="15"/>
  <c r="AR171" i="15"/>
  <c r="AR170" i="15"/>
  <c r="AR169" i="15"/>
  <c r="AR168" i="15"/>
  <c r="AR167" i="15"/>
  <c r="AR166" i="15"/>
  <c r="AR165" i="15"/>
  <c r="AR164" i="15"/>
  <c r="AR163" i="15"/>
  <c r="AR162" i="15"/>
  <c r="AR161" i="15"/>
  <c r="AR160" i="15"/>
  <c r="AR159" i="15"/>
  <c r="AR158" i="15"/>
  <c r="AR157" i="15"/>
  <c r="AR156" i="15"/>
  <c r="AR155" i="15"/>
  <c r="AR154" i="15"/>
  <c r="AR153" i="15"/>
  <c r="AR152" i="15"/>
  <c r="AR151" i="15"/>
  <c r="AR150" i="15"/>
  <c r="AR149" i="15"/>
  <c r="AR148" i="15"/>
  <c r="AR147" i="15"/>
  <c r="AR146" i="15"/>
  <c r="AR145" i="15"/>
  <c r="AV178" i="15"/>
  <c r="AV177" i="15"/>
  <c r="AV176" i="15"/>
  <c r="AV175" i="15"/>
  <c r="AV174" i="15"/>
  <c r="AV173" i="15"/>
  <c r="AV172" i="15"/>
  <c r="AV171" i="15"/>
  <c r="AV170" i="15"/>
  <c r="AV169" i="15"/>
  <c r="AV168" i="15"/>
  <c r="AV167" i="15"/>
  <c r="AV166" i="15"/>
  <c r="AV165" i="15"/>
  <c r="AV164" i="15"/>
  <c r="AV163" i="15"/>
  <c r="AV162" i="15"/>
  <c r="AV161" i="15"/>
  <c r="AV160" i="15"/>
  <c r="AV159" i="15"/>
  <c r="AV158" i="15"/>
  <c r="AV157" i="15"/>
  <c r="AV156" i="15"/>
  <c r="AV155" i="15"/>
  <c r="AV154" i="15"/>
  <c r="AV153" i="15"/>
  <c r="AV152" i="15"/>
  <c r="AV151" i="15"/>
  <c r="AV150" i="15"/>
  <c r="AV149" i="15"/>
  <c r="AV148" i="15"/>
  <c r="AV147" i="15"/>
  <c r="AV146" i="15"/>
  <c r="AV145" i="15"/>
  <c r="AZ178" i="15"/>
  <c r="AZ177" i="15"/>
  <c r="AZ176" i="15"/>
  <c r="AZ175" i="15"/>
  <c r="AZ174" i="15"/>
  <c r="AZ173" i="15"/>
  <c r="AZ172" i="15"/>
  <c r="AZ171" i="15"/>
  <c r="AZ170" i="15"/>
  <c r="AZ169" i="15"/>
  <c r="AZ168" i="15"/>
  <c r="AZ167" i="15"/>
  <c r="AZ166" i="15"/>
  <c r="AZ165" i="15"/>
  <c r="AZ164" i="15"/>
  <c r="AZ163" i="15"/>
  <c r="AZ162" i="15"/>
  <c r="AZ161" i="15"/>
  <c r="AZ160" i="15"/>
  <c r="AZ159" i="15"/>
  <c r="AZ158" i="15"/>
  <c r="AZ157" i="15"/>
  <c r="AZ156" i="15"/>
  <c r="AZ155" i="15"/>
  <c r="AZ154" i="15"/>
  <c r="AZ153" i="15"/>
  <c r="AZ152" i="15"/>
  <c r="AZ151" i="15"/>
  <c r="AZ150" i="15"/>
  <c r="AZ149" i="15"/>
  <c r="AZ148" i="15"/>
  <c r="AZ147" i="15"/>
  <c r="AZ146" i="15"/>
  <c r="AZ145" i="15"/>
  <c r="O178" i="15"/>
  <c r="O177" i="15"/>
  <c r="O176" i="15"/>
  <c r="O175" i="15"/>
  <c r="O174" i="15"/>
  <c r="O173" i="15"/>
  <c r="O172" i="15"/>
  <c r="O171" i="15"/>
  <c r="O170" i="15"/>
  <c r="O169" i="15"/>
  <c r="O168" i="15"/>
  <c r="O167" i="15"/>
  <c r="O166" i="15"/>
  <c r="O165" i="15"/>
  <c r="O164" i="15"/>
  <c r="O163" i="15"/>
  <c r="O162" i="15"/>
  <c r="O161" i="15"/>
  <c r="O160" i="15"/>
  <c r="O159" i="15"/>
  <c r="O158" i="15"/>
  <c r="O157" i="15"/>
  <c r="O156" i="15"/>
  <c r="O155" i="15"/>
  <c r="O154" i="15"/>
  <c r="O153" i="15"/>
  <c r="O152" i="15"/>
  <c r="O151" i="15"/>
  <c r="O150" i="15"/>
  <c r="O149" i="15"/>
  <c r="O148" i="15"/>
  <c r="O147" i="15"/>
  <c r="O146" i="15"/>
  <c r="O145" i="15"/>
  <c r="S178" i="15"/>
  <c r="S177" i="15"/>
  <c r="S176" i="15"/>
  <c r="S175" i="15"/>
  <c r="S174" i="15"/>
  <c r="S173" i="15"/>
  <c r="S172" i="15"/>
  <c r="S171" i="15"/>
  <c r="S170" i="15"/>
  <c r="S169" i="15"/>
  <c r="S168" i="15"/>
  <c r="S167" i="15"/>
  <c r="S166" i="15"/>
  <c r="S165" i="15"/>
  <c r="S164" i="15"/>
  <c r="S163" i="15"/>
  <c r="S162" i="15"/>
  <c r="S161" i="15"/>
  <c r="S160" i="15"/>
  <c r="S159" i="15"/>
  <c r="S158" i="15"/>
  <c r="S157" i="15"/>
  <c r="S156" i="15"/>
  <c r="S155" i="15"/>
  <c r="S154" i="15"/>
  <c r="S153" i="15"/>
  <c r="S152" i="15"/>
  <c r="S151" i="15"/>
  <c r="S150" i="15"/>
  <c r="S149" i="15"/>
  <c r="S148" i="15"/>
  <c r="S147" i="15"/>
  <c r="S146" i="15"/>
  <c r="S145" i="15"/>
  <c r="W178" i="15"/>
  <c r="W177" i="15"/>
  <c r="W176" i="15"/>
  <c r="W175" i="15"/>
  <c r="W174" i="15"/>
  <c r="W173" i="15"/>
  <c r="W172" i="15"/>
  <c r="W171" i="15"/>
  <c r="W170" i="15"/>
  <c r="W169" i="15"/>
  <c r="W168" i="15"/>
  <c r="W167" i="15"/>
  <c r="W166" i="15"/>
  <c r="W165" i="15"/>
  <c r="W164" i="15"/>
  <c r="W163" i="15"/>
  <c r="W162" i="15"/>
  <c r="W161" i="15"/>
  <c r="W160" i="15"/>
  <c r="W159" i="15"/>
  <c r="W158" i="15"/>
  <c r="W157" i="15"/>
  <c r="W156" i="15"/>
  <c r="W155" i="15"/>
  <c r="W154" i="15"/>
  <c r="W153" i="15"/>
  <c r="W152" i="15"/>
  <c r="W151" i="15"/>
  <c r="W150" i="15"/>
  <c r="W149" i="15"/>
  <c r="W148" i="15"/>
  <c r="W147" i="15"/>
  <c r="W146" i="15"/>
  <c r="W145" i="15"/>
  <c r="AA178" i="15"/>
  <c r="AA177" i="15"/>
  <c r="AA176" i="15"/>
  <c r="AA175" i="15"/>
  <c r="AA174" i="15"/>
  <c r="AA173" i="15"/>
  <c r="AA172" i="15"/>
  <c r="AA171" i="15"/>
  <c r="AA170" i="15"/>
  <c r="AA169" i="15"/>
  <c r="AA168" i="15"/>
  <c r="AA167" i="15"/>
  <c r="AA166" i="15"/>
  <c r="AA165" i="15"/>
  <c r="AA164" i="15"/>
  <c r="AA163" i="15"/>
  <c r="AA162" i="15"/>
  <c r="AA161" i="15"/>
  <c r="AA160" i="15"/>
  <c r="AA159" i="15"/>
  <c r="AA158" i="15"/>
  <c r="AA157" i="15"/>
  <c r="AA156" i="15"/>
  <c r="AA155" i="15"/>
  <c r="AA154" i="15"/>
  <c r="AA153" i="15"/>
  <c r="AA152" i="15"/>
  <c r="AA151" i="15"/>
  <c r="AA150" i="15"/>
  <c r="AA149" i="15"/>
  <c r="AA148" i="15"/>
  <c r="AA147" i="15"/>
  <c r="AA146" i="15"/>
  <c r="AA145" i="15"/>
  <c r="AE178" i="15"/>
  <c r="AE177" i="15"/>
  <c r="AE176" i="15"/>
  <c r="AE175" i="15"/>
  <c r="AE174" i="15"/>
  <c r="AE173" i="15"/>
  <c r="AE172" i="15"/>
  <c r="AE171" i="15"/>
  <c r="AE170" i="15"/>
  <c r="AE169" i="15"/>
  <c r="AE168" i="15"/>
  <c r="AE167" i="15"/>
  <c r="AE166" i="15"/>
  <c r="AE165" i="15"/>
  <c r="AE164" i="15"/>
  <c r="AE163" i="15"/>
  <c r="AE162" i="15"/>
  <c r="AE161" i="15"/>
  <c r="AE160" i="15"/>
  <c r="AE159" i="15"/>
  <c r="AE158" i="15"/>
  <c r="AE157" i="15"/>
  <c r="AE156" i="15"/>
  <c r="AE155" i="15"/>
  <c r="AE154" i="15"/>
  <c r="AE153" i="15"/>
  <c r="AE152" i="15"/>
  <c r="AE151" i="15"/>
  <c r="AE150" i="15"/>
  <c r="AE149" i="15"/>
  <c r="AE148" i="15"/>
  <c r="AE147" i="15"/>
  <c r="AE146" i="15"/>
  <c r="AE145" i="15"/>
  <c r="AI178" i="15"/>
  <c r="AI177" i="15"/>
  <c r="AI176" i="15"/>
  <c r="AI175" i="15"/>
  <c r="AI174" i="15"/>
  <c r="AI173" i="15"/>
  <c r="AI172" i="15"/>
  <c r="AI171" i="15"/>
  <c r="AI170" i="15"/>
  <c r="AI169" i="15"/>
  <c r="AI168" i="15"/>
  <c r="AI167" i="15"/>
  <c r="AI166" i="15"/>
  <c r="AI165" i="15"/>
  <c r="AI164" i="15"/>
  <c r="AI163" i="15"/>
  <c r="AI162" i="15"/>
  <c r="AI161" i="15"/>
  <c r="AI160" i="15"/>
  <c r="AI159" i="15"/>
  <c r="AI158" i="15"/>
  <c r="AI157" i="15"/>
  <c r="AI156" i="15"/>
  <c r="AI155" i="15"/>
  <c r="AI154" i="15"/>
  <c r="AI153" i="15"/>
  <c r="AI152" i="15"/>
  <c r="AI151" i="15"/>
  <c r="AI150" i="15"/>
  <c r="AI149" i="15"/>
  <c r="AI148" i="15"/>
  <c r="AI147" i="15"/>
  <c r="AI146" i="15"/>
  <c r="AI145" i="15"/>
  <c r="AM178" i="15"/>
  <c r="AM177" i="15"/>
  <c r="AM176" i="15"/>
  <c r="AM175" i="15"/>
  <c r="AM174" i="15"/>
  <c r="AM173" i="15"/>
  <c r="AM172" i="15"/>
  <c r="AM171" i="15"/>
  <c r="AM170" i="15"/>
  <c r="AM169" i="15"/>
  <c r="AM168" i="15"/>
  <c r="AM167" i="15"/>
  <c r="AM166" i="15"/>
  <c r="AM165" i="15"/>
  <c r="AM164" i="15"/>
  <c r="AM163" i="15"/>
  <c r="AM162" i="15"/>
  <c r="AM161" i="15"/>
  <c r="AM160" i="15"/>
  <c r="AM159" i="15"/>
  <c r="AM158" i="15"/>
  <c r="AM157" i="15"/>
  <c r="AM156" i="15"/>
  <c r="AM155" i="15"/>
  <c r="AM154" i="15"/>
  <c r="AM153" i="15"/>
  <c r="AM152" i="15"/>
  <c r="AM151" i="15"/>
  <c r="AM150" i="15"/>
  <c r="AM149" i="15"/>
  <c r="AM148" i="15"/>
  <c r="AM147" i="15"/>
  <c r="AM146" i="15"/>
  <c r="AM145" i="15"/>
  <c r="AQ178" i="15"/>
  <c r="AQ177" i="15"/>
  <c r="AQ176" i="15"/>
  <c r="AQ175" i="15"/>
  <c r="AQ174" i="15"/>
  <c r="AQ173" i="15"/>
  <c r="AQ172" i="15"/>
  <c r="AQ171" i="15"/>
  <c r="AQ170" i="15"/>
  <c r="AQ169" i="15"/>
  <c r="AQ168" i="15"/>
  <c r="AQ167" i="15"/>
  <c r="AQ166" i="15"/>
  <c r="AQ165" i="15"/>
  <c r="AQ164" i="15"/>
  <c r="AQ163" i="15"/>
  <c r="AQ162" i="15"/>
  <c r="AQ161" i="15"/>
  <c r="AQ160" i="15"/>
  <c r="AQ159" i="15"/>
  <c r="AQ158" i="15"/>
  <c r="AQ157" i="15"/>
  <c r="AQ156" i="15"/>
  <c r="AQ155" i="15"/>
  <c r="AQ154" i="15"/>
  <c r="AQ153" i="15"/>
  <c r="AQ152" i="15"/>
  <c r="AQ151" i="15"/>
  <c r="AQ150" i="15"/>
  <c r="AQ149" i="15"/>
  <c r="AQ148" i="15"/>
  <c r="AQ147" i="15"/>
  <c r="AQ146" i="15"/>
  <c r="AQ145" i="15"/>
  <c r="AU178" i="15"/>
  <c r="AU177" i="15"/>
  <c r="AU176" i="15"/>
  <c r="AU175" i="15"/>
  <c r="AU174" i="15"/>
  <c r="AU173" i="15"/>
  <c r="AU172" i="15"/>
  <c r="AU171" i="15"/>
  <c r="AU170" i="15"/>
  <c r="AU169" i="15"/>
  <c r="AU168" i="15"/>
  <c r="AU167" i="15"/>
  <c r="AU166" i="15"/>
  <c r="AU165" i="15"/>
  <c r="AU164" i="15"/>
  <c r="AU163" i="15"/>
  <c r="AU162" i="15"/>
  <c r="AU161" i="15"/>
  <c r="AU160" i="15"/>
  <c r="AU159" i="15"/>
  <c r="AU158" i="15"/>
  <c r="AU157" i="15"/>
  <c r="AU156" i="15"/>
  <c r="AU155" i="15"/>
  <c r="AU154" i="15"/>
  <c r="AU153" i="15"/>
  <c r="AU152" i="15"/>
  <c r="AU151" i="15"/>
  <c r="AU150" i="15"/>
  <c r="AU149" i="15"/>
  <c r="AU148" i="15"/>
  <c r="AU147" i="15"/>
  <c r="AU146" i="15"/>
  <c r="AU145" i="15"/>
  <c r="AY178" i="15"/>
  <c r="AY177" i="15"/>
  <c r="AY176" i="15"/>
  <c r="AY175" i="15"/>
  <c r="AY174" i="15"/>
  <c r="AY173" i="15"/>
  <c r="AY172" i="15"/>
  <c r="AY171" i="15"/>
  <c r="AY170" i="15"/>
  <c r="AY169" i="15"/>
  <c r="AY168" i="15"/>
  <c r="AY167" i="15"/>
  <c r="AY166" i="15"/>
  <c r="AY165" i="15"/>
  <c r="AY164" i="15"/>
  <c r="AY163" i="15"/>
  <c r="AY162" i="15"/>
  <c r="AY161" i="15"/>
  <c r="AY160" i="15"/>
  <c r="AY159" i="15"/>
  <c r="AY158" i="15"/>
  <c r="AY157" i="15"/>
  <c r="AY156" i="15"/>
  <c r="AY155" i="15"/>
  <c r="AY154" i="15"/>
  <c r="AY153" i="15"/>
  <c r="AY152" i="15"/>
  <c r="AY151" i="15"/>
  <c r="AY150" i="15"/>
  <c r="AY149" i="15"/>
  <c r="AY148" i="15"/>
  <c r="AY147" i="15"/>
  <c r="AY146" i="15"/>
  <c r="AY145" i="15"/>
  <c r="P363" i="15"/>
  <c r="P362" i="15"/>
  <c r="P361" i="15"/>
  <c r="P360" i="15"/>
  <c r="P359" i="15"/>
  <c r="P358" i="15"/>
  <c r="P357" i="15"/>
  <c r="P356" i="15"/>
  <c r="P355" i="15"/>
  <c r="P354" i="15"/>
  <c r="P353" i="15"/>
  <c r="P352" i="15"/>
  <c r="P351" i="15"/>
  <c r="P350" i="15"/>
  <c r="P349" i="15"/>
  <c r="P348" i="15"/>
  <c r="P347" i="15"/>
  <c r="P346" i="15"/>
  <c r="P345" i="15"/>
  <c r="P344" i="15"/>
  <c r="P343" i="15"/>
  <c r="P342" i="15"/>
  <c r="P341" i="15"/>
  <c r="P340" i="15"/>
  <c r="P339" i="15"/>
  <c r="P338" i="15"/>
  <c r="P337" i="15"/>
  <c r="P336" i="15"/>
  <c r="P335" i="15"/>
  <c r="P334" i="15"/>
  <c r="P333" i="15"/>
  <c r="P332" i="15"/>
  <c r="P331" i="15"/>
  <c r="P330" i="15"/>
  <c r="T363" i="15"/>
  <c r="T362" i="15"/>
  <c r="T361" i="15"/>
  <c r="T360" i="15"/>
  <c r="T359" i="15"/>
  <c r="T358" i="15"/>
  <c r="T357" i="15"/>
  <c r="T356" i="15"/>
  <c r="T355" i="15"/>
  <c r="T354" i="15"/>
  <c r="T353" i="15"/>
  <c r="T352" i="15"/>
  <c r="T351" i="15"/>
  <c r="T350" i="15"/>
  <c r="T349" i="15"/>
  <c r="T348" i="15"/>
  <c r="T347" i="15"/>
  <c r="T346" i="15"/>
  <c r="T345" i="15"/>
  <c r="T344" i="15"/>
  <c r="T343" i="15"/>
  <c r="T342" i="15"/>
  <c r="T341" i="15"/>
  <c r="T340" i="15"/>
  <c r="T339" i="15"/>
  <c r="T338" i="15"/>
  <c r="T337" i="15"/>
  <c r="T336" i="15"/>
  <c r="T335" i="15"/>
  <c r="T334" i="15"/>
  <c r="T333" i="15"/>
  <c r="T332" i="15"/>
  <c r="T331" i="15"/>
  <c r="T330" i="15"/>
  <c r="X363" i="15"/>
  <c r="X362" i="15"/>
  <c r="X361" i="15"/>
  <c r="X360" i="15"/>
  <c r="X359" i="15"/>
  <c r="X358" i="15"/>
  <c r="X357" i="15"/>
  <c r="X356" i="15"/>
  <c r="X355" i="15"/>
  <c r="X354" i="15"/>
  <c r="X353" i="15"/>
  <c r="X352" i="15"/>
  <c r="X351" i="15"/>
  <c r="X350" i="15"/>
  <c r="X349" i="15"/>
  <c r="X348" i="15"/>
  <c r="X347" i="15"/>
  <c r="X346" i="15"/>
  <c r="X345" i="15"/>
  <c r="X344" i="15"/>
  <c r="X343" i="15"/>
  <c r="X342" i="15"/>
  <c r="X341" i="15"/>
  <c r="X340" i="15"/>
  <c r="X339" i="15"/>
  <c r="X338" i="15"/>
  <c r="X337" i="15"/>
  <c r="X336" i="15"/>
  <c r="X335" i="15"/>
  <c r="X334" i="15"/>
  <c r="X333" i="15"/>
  <c r="X332" i="15"/>
  <c r="X331" i="15"/>
  <c r="X330" i="15"/>
  <c r="AB363" i="15"/>
  <c r="AB362" i="15"/>
  <c r="AB361" i="15"/>
  <c r="AB360" i="15"/>
  <c r="AB359" i="15"/>
  <c r="AB358" i="15"/>
  <c r="AB357" i="15"/>
  <c r="AB356" i="15"/>
  <c r="AB355" i="15"/>
  <c r="AB354" i="15"/>
  <c r="AB353" i="15"/>
  <c r="AB352" i="15"/>
  <c r="AB351" i="15"/>
  <c r="AB350" i="15"/>
  <c r="AB349" i="15"/>
  <c r="AB348" i="15"/>
  <c r="AB347" i="15"/>
  <c r="AB346" i="15"/>
  <c r="AB345" i="15"/>
  <c r="AB344" i="15"/>
  <c r="AB343" i="15"/>
  <c r="AB342" i="15"/>
  <c r="AB341" i="15"/>
  <c r="AB340" i="15"/>
  <c r="AB339" i="15"/>
  <c r="AB338" i="15"/>
  <c r="AB337" i="15"/>
  <c r="AB336" i="15"/>
  <c r="AB335" i="15"/>
  <c r="AB334" i="15"/>
  <c r="AB333" i="15"/>
  <c r="AB332" i="15"/>
  <c r="AB331" i="15"/>
  <c r="AB330" i="15"/>
  <c r="AF363" i="15"/>
  <c r="AF362" i="15"/>
  <c r="AF361" i="15"/>
  <c r="AF360" i="15"/>
  <c r="AF359" i="15"/>
  <c r="AF358" i="15"/>
  <c r="AF357" i="15"/>
  <c r="AF356" i="15"/>
  <c r="AF355" i="15"/>
  <c r="AF354" i="15"/>
  <c r="AF353" i="15"/>
  <c r="AF352" i="15"/>
  <c r="AF351" i="15"/>
  <c r="AF350" i="15"/>
  <c r="AF349" i="15"/>
  <c r="AF348" i="15"/>
  <c r="AF347" i="15"/>
  <c r="AF346" i="15"/>
  <c r="AF345" i="15"/>
  <c r="AF344" i="15"/>
  <c r="AF343" i="15"/>
  <c r="AF342" i="15"/>
  <c r="AF341" i="15"/>
  <c r="AF340" i="15"/>
  <c r="AF339" i="15"/>
  <c r="AF338" i="15"/>
  <c r="AF337" i="15"/>
  <c r="AF336" i="15"/>
  <c r="AF335" i="15"/>
  <c r="AF334" i="15"/>
  <c r="AF333" i="15"/>
  <c r="AF332" i="15"/>
  <c r="AF331" i="15"/>
  <c r="AF330" i="15"/>
  <c r="AJ363" i="15"/>
  <c r="AJ362" i="15"/>
  <c r="AJ361" i="15"/>
  <c r="AJ360" i="15"/>
  <c r="AJ359" i="15"/>
  <c r="AJ358" i="15"/>
  <c r="AJ357" i="15"/>
  <c r="AJ356" i="15"/>
  <c r="AJ355" i="15"/>
  <c r="AJ354" i="15"/>
  <c r="AJ353" i="15"/>
  <c r="AJ352" i="15"/>
  <c r="AJ351" i="15"/>
  <c r="AJ350" i="15"/>
  <c r="AJ349" i="15"/>
  <c r="AJ348" i="15"/>
  <c r="AJ347" i="15"/>
  <c r="AJ346" i="15"/>
  <c r="AJ345" i="15"/>
  <c r="AJ344" i="15"/>
  <c r="AJ343" i="15"/>
  <c r="AJ342" i="15"/>
  <c r="AJ341" i="15"/>
  <c r="AJ340" i="15"/>
  <c r="AJ339" i="15"/>
  <c r="AJ338" i="15"/>
  <c r="AJ337" i="15"/>
  <c r="AJ336" i="15"/>
  <c r="AJ335" i="15"/>
  <c r="AJ334" i="15"/>
  <c r="AJ333" i="15"/>
  <c r="AJ332" i="15"/>
  <c r="AJ331" i="15"/>
  <c r="AJ330" i="15"/>
  <c r="AN363" i="15"/>
  <c r="AN362" i="15"/>
  <c r="AN361" i="15"/>
  <c r="AN360" i="15"/>
  <c r="AN359" i="15"/>
  <c r="AN358" i="15"/>
  <c r="AN357" i="15"/>
  <c r="AN356" i="15"/>
  <c r="AN355" i="15"/>
  <c r="AN354" i="15"/>
  <c r="AN353" i="15"/>
  <c r="AN352" i="15"/>
  <c r="AN351" i="15"/>
  <c r="AN350" i="15"/>
  <c r="AN349" i="15"/>
  <c r="AN348" i="15"/>
  <c r="AN347" i="15"/>
  <c r="AN346" i="15"/>
  <c r="AN345" i="15"/>
  <c r="AN344" i="15"/>
  <c r="AN343" i="15"/>
  <c r="AN342" i="15"/>
  <c r="AN341" i="15"/>
  <c r="AN340" i="15"/>
  <c r="AN339" i="15"/>
  <c r="AN338" i="15"/>
  <c r="AN337" i="15"/>
  <c r="AN336" i="15"/>
  <c r="AN335" i="15"/>
  <c r="AN334" i="15"/>
  <c r="AN333" i="15"/>
  <c r="AN332" i="15"/>
  <c r="AN331" i="15"/>
  <c r="AN330" i="15"/>
  <c r="AR363" i="15"/>
  <c r="AR362" i="15"/>
  <c r="AR361" i="15"/>
  <c r="AR360" i="15"/>
  <c r="AR359" i="15"/>
  <c r="AR358" i="15"/>
  <c r="AR357" i="15"/>
  <c r="AR356" i="15"/>
  <c r="AR355" i="15"/>
  <c r="AR354" i="15"/>
  <c r="AR353" i="15"/>
  <c r="AR352" i="15"/>
  <c r="AR351" i="15"/>
  <c r="AR350" i="15"/>
  <c r="AR349" i="15"/>
  <c r="AR348" i="15"/>
  <c r="AR347" i="15"/>
  <c r="AR346" i="15"/>
  <c r="AR345" i="15"/>
  <c r="AR344" i="15"/>
  <c r="AR343" i="15"/>
  <c r="AR342" i="15"/>
  <c r="AR341" i="15"/>
  <c r="AR340" i="15"/>
  <c r="AR339" i="15"/>
  <c r="AR338" i="15"/>
  <c r="AR337" i="15"/>
  <c r="AR336" i="15"/>
  <c r="AR335" i="15"/>
  <c r="AR334" i="15"/>
  <c r="AR333" i="15"/>
  <c r="AR332" i="15"/>
  <c r="AR331" i="15"/>
  <c r="AR330" i="15"/>
  <c r="AV363" i="15"/>
  <c r="AV362" i="15"/>
  <c r="AV361" i="15"/>
  <c r="AV360" i="15"/>
  <c r="AV359" i="15"/>
  <c r="AV358" i="15"/>
  <c r="AV357" i="15"/>
  <c r="AV356" i="15"/>
  <c r="AV355" i="15"/>
  <c r="AV354" i="15"/>
  <c r="AV353" i="15"/>
  <c r="AV352" i="15"/>
  <c r="AV351" i="15"/>
  <c r="AV350" i="15"/>
  <c r="AV349" i="15"/>
  <c r="AV348" i="15"/>
  <c r="AV347" i="15"/>
  <c r="AV346" i="15"/>
  <c r="AV345" i="15"/>
  <c r="AV344" i="15"/>
  <c r="AV343" i="15"/>
  <c r="AV342" i="15"/>
  <c r="AV341" i="15"/>
  <c r="AV340" i="15"/>
  <c r="AV339" i="15"/>
  <c r="AV338" i="15"/>
  <c r="AV337" i="15"/>
  <c r="AV336" i="15"/>
  <c r="AV335" i="15"/>
  <c r="AV334" i="15"/>
  <c r="AV333" i="15"/>
  <c r="AV332" i="15"/>
  <c r="AV331" i="15"/>
  <c r="AV330" i="15"/>
  <c r="AZ363" i="15"/>
  <c r="AZ362" i="15"/>
  <c r="AZ361" i="15"/>
  <c r="AZ360" i="15"/>
  <c r="AZ359" i="15"/>
  <c r="AZ358" i="15"/>
  <c r="AZ357" i="15"/>
  <c r="AZ356" i="15"/>
  <c r="AZ355" i="15"/>
  <c r="AZ354" i="15"/>
  <c r="AZ353" i="15"/>
  <c r="AZ352" i="15"/>
  <c r="AZ351" i="15"/>
  <c r="AZ350" i="15"/>
  <c r="AZ349" i="15"/>
  <c r="AZ348" i="15"/>
  <c r="AZ347" i="15"/>
  <c r="AZ346" i="15"/>
  <c r="AZ345" i="15"/>
  <c r="AZ344" i="15"/>
  <c r="AZ343" i="15"/>
  <c r="AZ342" i="15"/>
  <c r="AZ341" i="15"/>
  <c r="AZ340" i="15"/>
  <c r="AZ339" i="15"/>
  <c r="AZ338" i="15"/>
  <c r="AZ337" i="15"/>
  <c r="AZ336" i="15"/>
  <c r="AZ335" i="15"/>
  <c r="AZ334" i="15"/>
  <c r="AZ333" i="15"/>
  <c r="AZ332" i="15"/>
  <c r="AZ331" i="15"/>
  <c r="AZ330" i="15"/>
  <c r="O363" i="15"/>
  <c r="O362" i="15"/>
  <c r="O361" i="15"/>
  <c r="O360" i="15"/>
  <c r="O359" i="15"/>
  <c r="O358" i="15"/>
  <c r="O357" i="15"/>
  <c r="O356" i="15"/>
  <c r="O355" i="15"/>
  <c r="O354" i="15"/>
  <c r="O353" i="15"/>
  <c r="O352" i="15"/>
  <c r="O351" i="15"/>
  <c r="O350" i="15"/>
  <c r="O349" i="15"/>
  <c r="O348" i="15"/>
  <c r="O347" i="15"/>
  <c r="O346" i="15"/>
  <c r="O345" i="15"/>
  <c r="O344" i="15"/>
  <c r="O343" i="15"/>
  <c r="O342" i="15"/>
  <c r="O341" i="15"/>
  <c r="O340" i="15"/>
  <c r="O339" i="15"/>
  <c r="O338" i="15"/>
  <c r="O337" i="15"/>
  <c r="O336" i="15"/>
  <c r="O335" i="15"/>
  <c r="O334" i="15"/>
  <c r="O333" i="15"/>
  <c r="O332" i="15"/>
  <c r="O331" i="15"/>
  <c r="O330" i="15"/>
  <c r="S363" i="15"/>
  <c r="S362" i="15"/>
  <c r="S361" i="15"/>
  <c r="S360" i="15"/>
  <c r="S359" i="15"/>
  <c r="S358" i="15"/>
  <c r="S357" i="15"/>
  <c r="S356" i="15"/>
  <c r="S355" i="15"/>
  <c r="S354" i="15"/>
  <c r="S353" i="15"/>
  <c r="S352" i="15"/>
  <c r="S351" i="15"/>
  <c r="S350" i="15"/>
  <c r="S349" i="15"/>
  <c r="S348" i="15"/>
  <c r="S347" i="15"/>
  <c r="S346" i="15"/>
  <c r="S345" i="15"/>
  <c r="S344" i="15"/>
  <c r="S343" i="15"/>
  <c r="S342" i="15"/>
  <c r="S341" i="15"/>
  <c r="S340" i="15"/>
  <c r="S339" i="15"/>
  <c r="S338" i="15"/>
  <c r="S337" i="15"/>
  <c r="S336" i="15"/>
  <c r="S335" i="15"/>
  <c r="S334" i="15"/>
  <c r="S333" i="15"/>
  <c r="S332" i="15"/>
  <c r="S331" i="15"/>
  <c r="S330" i="15"/>
  <c r="W363" i="15"/>
  <c r="W362" i="15"/>
  <c r="W361" i="15"/>
  <c r="W360" i="15"/>
  <c r="W359" i="15"/>
  <c r="W358" i="15"/>
  <c r="W357" i="15"/>
  <c r="W356" i="15"/>
  <c r="W355" i="15"/>
  <c r="W354" i="15"/>
  <c r="W353" i="15"/>
  <c r="W352" i="15"/>
  <c r="W351" i="15"/>
  <c r="W350" i="15"/>
  <c r="W349" i="15"/>
  <c r="W348" i="15"/>
  <c r="W347" i="15"/>
  <c r="W346" i="15"/>
  <c r="W345" i="15"/>
  <c r="W344" i="15"/>
  <c r="W343" i="15"/>
  <c r="W342" i="15"/>
  <c r="W341" i="15"/>
  <c r="W340" i="15"/>
  <c r="W339" i="15"/>
  <c r="W338" i="15"/>
  <c r="W337" i="15"/>
  <c r="W336" i="15"/>
  <c r="W335" i="15"/>
  <c r="W334" i="15"/>
  <c r="W333" i="15"/>
  <c r="W332" i="15"/>
  <c r="W331" i="15"/>
  <c r="W330" i="15"/>
  <c r="AA363" i="15"/>
  <c r="AA362" i="15"/>
  <c r="AA361" i="15"/>
  <c r="AA360" i="15"/>
  <c r="AA359" i="15"/>
  <c r="AA358" i="15"/>
  <c r="AA357" i="15"/>
  <c r="AA356" i="15"/>
  <c r="AA355" i="15"/>
  <c r="AA354" i="15"/>
  <c r="AA353" i="15"/>
  <c r="AA352" i="15"/>
  <c r="AA351" i="15"/>
  <c r="AA350" i="15"/>
  <c r="AA349" i="15"/>
  <c r="AA348" i="15"/>
  <c r="AA347" i="15"/>
  <c r="AA346" i="15"/>
  <c r="AA345" i="15"/>
  <c r="AA344" i="15"/>
  <c r="AA343" i="15"/>
  <c r="AA342" i="15"/>
  <c r="AA341" i="15"/>
  <c r="AA340" i="15"/>
  <c r="AA339" i="15"/>
  <c r="AA338" i="15"/>
  <c r="AA337" i="15"/>
  <c r="AA336" i="15"/>
  <c r="AA335" i="15"/>
  <c r="AA334" i="15"/>
  <c r="AA333" i="15"/>
  <c r="AA332" i="15"/>
  <c r="AA331" i="15"/>
  <c r="AA330" i="15"/>
  <c r="AE363" i="15"/>
  <c r="AE362" i="15"/>
  <c r="AE361" i="15"/>
  <c r="AE360" i="15"/>
  <c r="AE359" i="15"/>
  <c r="AE358" i="15"/>
  <c r="AE357" i="15"/>
  <c r="AE356" i="15"/>
  <c r="AE355" i="15"/>
  <c r="AE354" i="15"/>
  <c r="AE353" i="15"/>
  <c r="AE352" i="15"/>
  <c r="AE351" i="15"/>
  <c r="AE350" i="15"/>
  <c r="AE349" i="15"/>
  <c r="AE348" i="15"/>
  <c r="AE347" i="15"/>
  <c r="AE346" i="15"/>
  <c r="AE345" i="15"/>
  <c r="AE344" i="15"/>
  <c r="AE343" i="15"/>
  <c r="AE342" i="15"/>
  <c r="AE341" i="15"/>
  <c r="AE340" i="15"/>
  <c r="AE339" i="15"/>
  <c r="AE338" i="15"/>
  <c r="AE337" i="15"/>
  <c r="AE336" i="15"/>
  <c r="AE335" i="15"/>
  <c r="AE334" i="15"/>
  <c r="AE333" i="15"/>
  <c r="AE332" i="15"/>
  <c r="AE331" i="15"/>
  <c r="AE330" i="15"/>
  <c r="AI363" i="15"/>
  <c r="AI362" i="15"/>
  <c r="AI361" i="15"/>
  <c r="AI360" i="15"/>
  <c r="AI359" i="15"/>
  <c r="AI358" i="15"/>
  <c r="AI357" i="15"/>
  <c r="AI356" i="15"/>
  <c r="AI355" i="15"/>
  <c r="AI354" i="15"/>
  <c r="AI353" i="15"/>
  <c r="AI352" i="15"/>
  <c r="AI351" i="15"/>
  <c r="AI350" i="15"/>
  <c r="AI349" i="15"/>
  <c r="AI348" i="15"/>
  <c r="AI347" i="15"/>
  <c r="AI346" i="15"/>
  <c r="AI345" i="15"/>
  <c r="AI344" i="15"/>
  <c r="AI343" i="15"/>
  <c r="AI342" i="15"/>
  <c r="AI341" i="15"/>
  <c r="AI340" i="15"/>
  <c r="AI339" i="15"/>
  <c r="AI338" i="15"/>
  <c r="AI337" i="15"/>
  <c r="AI336" i="15"/>
  <c r="AI335" i="15"/>
  <c r="AI334" i="15"/>
  <c r="AI333" i="15"/>
  <c r="AI332" i="15"/>
  <c r="AI331" i="15"/>
  <c r="AI330" i="15"/>
  <c r="AM363" i="15"/>
  <c r="AM362" i="15"/>
  <c r="AM361" i="15"/>
  <c r="AM360" i="15"/>
  <c r="AM359" i="15"/>
  <c r="AM358" i="15"/>
  <c r="AM357" i="15"/>
  <c r="AM356" i="15"/>
  <c r="AM355" i="15"/>
  <c r="AM354" i="15"/>
  <c r="AM353" i="15"/>
  <c r="AM352" i="15"/>
  <c r="AM351" i="15"/>
  <c r="AM350" i="15"/>
  <c r="AM349" i="15"/>
  <c r="AM348" i="15"/>
  <c r="AM347" i="15"/>
  <c r="AM346" i="15"/>
  <c r="AM345" i="15"/>
  <c r="AM344" i="15"/>
  <c r="AM343" i="15"/>
  <c r="AM342" i="15"/>
  <c r="AM341" i="15"/>
  <c r="AM340" i="15"/>
  <c r="AM339" i="15"/>
  <c r="AM338" i="15"/>
  <c r="AM337" i="15"/>
  <c r="AM336" i="15"/>
  <c r="AM335" i="15"/>
  <c r="AM334" i="15"/>
  <c r="AM333" i="15"/>
  <c r="AM332" i="15"/>
  <c r="AM331" i="15"/>
  <c r="AM330" i="15"/>
  <c r="AQ363" i="15"/>
  <c r="AQ362" i="15"/>
  <c r="AQ361" i="15"/>
  <c r="AQ360" i="15"/>
  <c r="AQ359" i="15"/>
  <c r="AQ358" i="15"/>
  <c r="AQ357" i="15"/>
  <c r="AQ356" i="15"/>
  <c r="AQ355" i="15"/>
  <c r="AQ354" i="15"/>
  <c r="AQ353" i="15"/>
  <c r="AQ352" i="15"/>
  <c r="AQ351" i="15"/>
  <c r="AQ350" i="15"/>
  <c r="AQ349" i="15"/>
  <c r="AQ348" i="15"/>
  <c r="AQ347" i="15"/>
  <c r="AQ346" i="15"/>
  <c r="AQ345" i="15"/>
  <c r="AQ344" i="15"/>
  <c r="AQ343" i="15"/>
  <c r="AQ342" i="15"/>
  <c r="AQ341" i="15"/>
  <c r="AQ340" i="15"/>
  <c r="AQ339" i="15"/>
  <c r="AQ338" i="15"/>
  <c r="AQ337" i="15"/>
  <c r="AQ336" i="15"/>
  <c r="AQ335" i="15"/>
  <c r="AQ334" i="15"/>
  <c r="AQ333" i="15"/>
  <c r="AQ332" i="15"/>
  <c r="AQ331" i="15"/>
  <c r="AQ330" i="15"/>
  <c r="AU363" i="15"/>
  <c r="AU362" i="15"/>
  <c r="AU361" i="15"/>
  <c r="AU360" i="15"/>
  <c r="AU359" i="15"/>
  <c r="AU358" i="15"/>
  <c r="AU357" i="15"/>
  <c r="AU356" i="15"/>
  <c r="AU355" i="15"/>
  <c r="AU354" i="15"/>
  <c r="AU353" i="15"/>
  <c r="AU352" i="15"/>
  <c r="AU351" i="15"/>
  <c r="AU350" i="15"/>
  <c r="AU349" i="15"/>
  <c r="AU348" i="15"/>
  <c r="AU347" i="15"/>
  <c r="AU346" i="15"/>
  <c r="AU345" i="15"/>
  <c r="AU344" i="15"/>
  <c r="AU343" i="15"/>
  <c r="AU342" i="15"/>
  <c r="AU341" i="15"/>
  <c r="AU340" i="15"/>
  <c r="AU339" i="15"/>
  <c r="AU338" i="15"/>
  <c r="AU337" i="15"/>
  <c r="AU336" i="15"/>
  <c r="AU335" i="15"/>
  <c r="AU334" i="15"/>
  <c r="AU333" i="15"/>
  <c r="AU332" i="15"/>
  <c r="AU331" i="15"/>
  <c r="AU330" i="15"/>
  <c r="AY363" i="15"/>
  <c r="AY362" i="15"/>
  <c r="AY361" i="15"/>
  <c r="AY360" i="15"/>
  <c r="AY359" i="15"/>
  <c r="AY358" i="15"/>
  <c r="AY357" i="15"/>
  <c r="AY356" i="15"/>
  <c r="AY355" i="15"/>
  <c r="AY354" i="15"/>
  <c r="AY353" i="15"/>
  <c r="AY352" i="15"/>
  <c r="AY351" i="15"/>
  <c r="AY350" i="15"/>
  <c r="AY349" i="15"/>
  <c r="AY348" i="15"/>
  <c r="AY347" i="15"/>
  <c r="AY346" i="15"/>
  <c r="AY345" i="15"/>
  <c r="AY344" i="15"/>
  <c r="AY343" i="15"/>
  <c r="AY342" i="15"/>
  <c r="AY341" i="15"/>
  <c r="AY340" i="15"/>
  <c r="AY339" i="15"/>
  <c r="AY338" i="15"/>
  <c r="AY337" i="15"/>
  <c r="AY336" i="15"/>
  <c r="AY335" i="15"/>
  <c r="AY334" i="15"/>
  <c r="AY333" i="15"/>
  <c r="AY332" i="15"/>
  <c r="AY331" i="15"/>
  <c r="AY330" i="15"/>
  <c r="L108" i="15"/>
  <c r="F7" i="15" s="1"/>
  <c r="D108" i="15" s="1"/>
  <c r="L110" i="15"/>
  <c r="F9" i="15" s="1"/>
  <c r="D110" i="15" s="1"/>
  <c r="L112" i="15"/>
  <c r="F11" i="15" s="1"/>
  <c r="L114" i="15"/>
  <c r="F13" i="15" s="1"/>
  <c r="L116" i="15"/>
  <c r="F15" i="15" s="1"/>
  <c r="D116" i="15" s="1"/>
  <c r="L118" i="15"/>
  <c r="F17" i="15" s="1"/>
  <c r="D118" i="15" s="1"/>
  <c r="L120" i="15"/>
  <c r="F19" i="15" s="1"/>
  <c r="L122" i="15"/>
  <c r="F21" i="15" s="1"/>
  <c r="L124" i="15"/>
  <c r="F23" i="15" s="1"/>
  <c r="D124" i="15" s="1"/>
  <c r="L126" i="15"/>
  <c r="F25" i="15" s="1"/>
  <c r="D126" i="15" s="1"/>
  <c r="L128" i="15"/>
  <c r="F27" i="15" s="1"/>
  <c r="L130" i="15"/>
  <c r="F29" i="15" s="1"/>
  <c r="D130" i="15" s="1"/>
  <c r="L132" i="15"/>
  <c r="F31" i="15" s="1"/>
  <c r="D132" i="15" s="1"/>
  <c r="L134" i="15"/>
  <c r="F33" i="15" s="1"/>
  <c r="D134" i="15" s="1"/>
  <c r="L136" i="15"/>
  <c r="F35" i="15" s="1"/>
  <c r="L138" i="15"/>
  <c r="F37" i="15" s="1"/>
  <c r="L140" i="15"/>
  <c r="F39" i="15" s="1"/>
  <c r="J52" i="15"/>
  <c r="N104" i="15"/>
  <c r="N102" i="15"/>
  <c r="N100" i="15"/>
  <c r="N98" i="15"/>
  <c r="N96" i="15"/>
  <c r="N94" i="15"/>
  <c r="N92" i="15"/>
  <c r="N90" i="15"/>
  <c r="N88" i="15"/>
  <c r="N86" i="15"/>
  <c r="N84" i="15"/>
  <c r="N82" i="15"/>
  <c r="N80" i="15"/>
  <c r="N78" i="15"/>
  <c r="N76" i="15"/>
  <c r="N74" i="15"/>
  <c r="N72" i="15"/>
  <c r="N103" i="15"/>
  <c r="N101" i="15"/>
  <c r="N99" i="15"/>
  <c r="N97" i="15"/>
  <c r="N95" i="15"/>
  <c r="N93" i="15"/>
  <c r="N91" i="15"/>
  <c r="N89" i="15"/>
  <c r="N87" i="15"/>
  <c r="N85" i="15"/>
  <c r="N83" i="15"/>
  <c r="N81" i="15"/>
  <c r="N79" i="15"/>
  <c r="N77" i="15"/>
  <c r="N75" i="15"/>
  <c r="N73" i="15"/>
  <c r="N71" i="15"/>
  <c r="R104" i="15"/>
  <c r="R102" i="15"/>
  <c r="R100" i="15"/>
  <c r="R98" i="15"/>
  <c r="R96" i="15"/>
  <c r="R94" i="15"/>
  <c r="R92" i="15"/>
  <c r="R90" i="15"/>
  <c r="R88" i="15"/>
  <c r="R86" i="15"/>
  <c r="R84" i="15"/>
  <c r="R82" i="15"/>
  <c r="R80" i="15"/>
  <c r="R78" i="15"/>
  <c r="R76" i="15"/>
  <c r="R74" i="15"/>
  <c r="R72" i="15"/>
  <c r="R103" i="15"/>
  <c r="R101" i="15"/>
  <c r="R99" i="15"/>
  <c r="R97" i="15"/>
  <c r="R95" i="15"/>
  <c r="R93" i="15"/>
  <c r="R91" i="15"/>
  <c r="R89" i="15"/>
  <c r="R87" i="15"/>
  <c r="R85" i="15"/>
  <c r="R83" i="15"/>
  <c r="R81" i="15"/>
  <c r="R79" i="15"/>
  <c r="R77" i="15"/>
  <c r="R75" i="15"/>
  <c r="R73" i="15"/>
  <c r="R71" i="15"/>
  <c r="V104" i="15"/>
  <c r="V102" i="15"/>
  <c r="V100" i="15"/>
  <c r="V98" i="15"/>
  <c r="V96" i="15"/>
  <c r="V94" i="15"/>
  <c r="V92" i="15"/>
  <c r="V90" i="15"/>
  <c r="V88" i="15"/>
  <c r="V86" i="15"/>
  <c r="V84" i="15"/>
  <c r="V82" i="15"/>
  <c r="V80" i="15"/>
  <c r="V78" i="15"/>
  <c r="V76" i="15"/>
  <c r="V74" i="15"/>
  <c r="V72" i="15"/>
  <c r="V103" i="15"/>
  <c r="V101" i="15"/>
  <c r="V99" i="15"/>
  <c r="V97" i="15"/>
  <c r="V95" i="15"/>
  <c r="V93" i="15"/>
  <c r="V91" i="15"/>
  <c r="V89" i="15"/>
  <c r="V87" i="15"/>
  <c r="V85" i="15"/>
  <c r="V83" i="15"/>
  <c r="V81" i="15"/>
  <c r="V79" i="15"/>
  <c r="V77" i="15"/>
  <c r="V75" i="15"/>
  <c r="V73" i="15"/>
  <c r="V71" i="15"/>
  <c r="Z104" i="15"/>
  <c r="Z102" i="15"/>
  <c r="Z100" i="15"/>
  <c r="Z98" i="15"/>
  <c r="Z96" i="15"/>
  <c r="Z94" i="15"/>
  <c r="Z92" i="15"/>
  <c r="Z90" i="15"/>
  <c r="Z88" i="15"/>
  <c r="Z86" i="15"/>
  <c r="Z84" i="15"/>
  <c r="Z82" i="15"/>
  <c r="Z80" i="15"/>
  <c r="Z78" i="15"/>
  <c r="Z76" i="15"/>
  <c r="Z74" i="15"/>
  <c r="Z72" i="15"/>
  <c r="Z103" i="15"/>
  <c r="Z101" i="15"/>
  <c r="Z99" i="15"/>
  <c r="Z97" i="15"/>
  <c r="Z95" i="15"/>
  <c r="Z93" i="15"/>
  <c r="Z91" i="15"/>
  <c r="Z89" i="15"/>
  <c r="Z87" i="15"/>
  <c r="Z85" i="15"/>
  <c r="Z83" i="15"/>
  <c r="Z81" i="15"/>
  <c r="Z79" i="15"/>
  <c r="Z77" i="15"/>
  <c r="Z75" i="15"/>
  <c r="Z73" i="15"/>
  <c r="Z71" i="15"/>
  <c r="AD104" i="15"/>
  <c r="AD102" i="15"/>
  <c r="AD100" i="15"/>
  <c r="AD98" i="15"/>
  <c r="AD96" i="15"/>
  <c r="AD94" i="15"/>
  <c r="AD92" i="15"/>
  <c r="AD90" i="15"/>
  <c r="AD88" i="15"/>
  <c r="AD86" i="15"/>
  <c r="AD84" i="15"/>
  <c r="AD82" i="15"/>
  <c r="AD80" i="15"/>
  <c r="AD78" i="15"/>
  <c r="AD76" i="15"/>
  <c r="AD74" i="15"/>
  <c r="AD72" i="15"/>
  <c r="AD103" i="15"/>
  <c r="AD101" i="15"/>
  <c r="AD99" i="15"/>
  <c r="AD97" i="15"/>
  <c r="AD95" i="15"/>
  <c r="AD93" i="15"/>
  <c r="AD91" i="15"/>
  <c r="AD89" i="15"/>
  <c r="AD87" i="15"/>
  <c r="AD85" i="15"/>
  <c r="AD83" i="15"/>
  <c r="AD81" i="15"/>
  <c r="AD79" i="15"/>
  <c r="AD77" i="15"/>
  <c r="AD75" i="15"/>
  <c r="AD73" i="15"/>
  <c r="AD71" i="15"/>
  <c r="AH104" i="15"/>
  <c r="AH102" i="15"/>
  <c r="AH100" i="15"/>
  <c r="AH98" i="15"/>
  <c r="AH96" i="15"/>
  <c r="AH94" i="15"/>
  <c r="AH92" i="15"/>
  <c r="AH90" i="15"/>
  <c r="AH88" i="15"/>
  <c r="AH86" i="15"/>
  <c r="AH84" i="15"/>
  <c r="AH82" i="15"/>
  <c r="AH80" i="15"/>
  <c r="AH78" i="15"/>
  <c r="AH76" i="15"/>
  <c r="AH74" i="15"/>
  <c r="AH72" i="15"/>
  <c r="AH103" i="15"/>
  <c r="AH101" i="15"/>
  <c r="AH99" i="15"/>
  <c r="AH97" i="15"/>
  <c r="AH95" i="15"/>
  <c r="AH93" i="15"/>
  <c r="AH91" i="15"/>
  <c r="AH89" i="15"/>
  <c r="AH87" i="15"/>
  <c r="AH85" i="15"/>
  <c r="AH83" i="15"/>
  <c r="AH81" i="15"/>
  <c r="AH79" i="15"/>
  <c r="AH77" i="15"/>
  <c r="AH75" i="15"/>
  <c r="AH73" i="15"/>
  <c r="AH71" i="15"/>
  <c r="AL104" i="15"/>
  <c r="AL102" i="15"/>
  <c r="AL100" i="15"/>
  <c r="AL98" i="15"/>
  <c r="AL96" i="15"/>
  <c r="AL94" i="15"/>
  <c r="AL92" i="15"/>
  <c r="AL90" i="15"/>
  <c r="AL88" i="15"/>
  <c r="AL86" i="15"/>
  <c r="AL84" i="15"/>
  <c r="AL82" i="15"/>
  <c r="AL80" i="15"/>
  <c r="AL78" i="15"/>
  <c r="AL76" i="15"/>
  <c r="AL74" i="15"/>
  <c r="AL72" i="15"/>
  <c r="AL103" i="15"/>
  <c r="AL101" i="15"/>
  <c r="AL99" i="15"/>
  <c r="AL97" i="15"/>
  <c r="AL95" i="15"/>
  <c r="AL93" i="15"/>
  <c r="AL91" i="15"/>
  <c r="AL89" i="15"/>
  <c r="AL87" i="15"/>
  <c r="AL85" i="15"/>
  <c r="AL83" i="15"/>
  <c r="AL81" i="15"/>
  <c r="AL79" i="15"/>
  <c r="AL77" i="15"/>
  <c r="AL75" i="15"/>
  <c r="AL73" i="15"/>
  <c r="AL71" i="15"/>
  <c r="AP104" i="15"/>
  <c r="AP102" i="15"/>
  <c r="AP100" i="15"/>
  <c r="AP98" i="15"/>
  <c r="AP96" i="15"/>
  <c r="AP94" i="15"/>
  <c r="AP92" i="15"/>
  <c r="AP90" i="15"/>
  <c r="AP88" i="15"/>
  <c r="AP86" i="15"/>
  <c r="AP84" i="15"/>
  <c r="AP82" i="15"/>
  <c r="AP80" i="15"/>
  <c r="AP78" i="15"/>
  <c r="AP76" i="15"/>
  <c r="AP74" i="15"/>
  <c r="AP72" i="15"/>
  <c r="AP103" i="15"/>
  <c r="AP101" i="15"/>
  <c r="AP99" i="15"/>
  <c r="AP97" i="15"/>
  <c r="AP95" i="15"/>
  <c r="AP93" i="15"/>
  <c r="AP91" i="15"/>
  <c r="AP89" i="15"/>
  <c r="AP87" i="15"/>
  <c r="AP85" i="15"/>
  <c r="AP83" i="15"/>
  <c r="AP81" i="15"/>
  <c r="AP79" i="15"/>
  <c r="AP77" i="15"/>
  <c r="AP75" i="15"/>
  <c r="AP73" i="15"/>
  <c r="AP71" i="15"/>
  <c r="AT104" i="15"/>
  <c r="AT102" i="15"/>
  <c r="AT100" i="15"/>
  <c r="AT98" i="15"/>
  <c r="AT96" i="15"/>
  <c r="AT94" i="15"/>
  <c r="AT92" i="15"/>
  <c r="AT90" i="15"/>
  <c r="AT88" i="15"/>
  <c r="AT86" i="15"/>
  <c r="AT84" i="15"/>
  <c r="AT82" i="15"/>
  <c r="AT80" i="15"/>
  <c r="AT78" i="15"/>
  <c r="AT76" i="15"/>
  <c r="AT74" i="15"/>
  <c r="AT72" i="15"/>
  <c r="AT103" i="15"/>
  <c r="AT101" i="15"/>
  <c r="AT99" i="15"/>
  <c r="AT97" i="15"/>
  <c r="AT95" i="15"/>
  <c r="AT93" i="15"/>
  <c r="AT91" i="15"/>
  <c r="AT89" i="15"/>
  <c r="AT87" i="15"/>
  <c r="AT85" i="15"/>
  <c r="AT83" i="15"/>
  <c r="AT81" i="15"/>
  <c r="AT79" i="15"/>
  <c r="AT77" i="15"/>
  <c r="AT75" i="15"/>
  <c r="AT73" i="15"/>
  <c r="AT71" i="15"/>
  <c r="AX104" i="15"/>
  <c r="AX102" i="15"/>
  <c r="AX100" i="15"/>
  <c r="AX98" i="15"/>
  <c r="AX96" i="15"/>
  <c r="AX94" i="15"/>
  <c r="AX92" i="15"/>
  <c r="AX90" i="15"/>
  <c r="AX88" i="15"/>
  <c r="AX86" i="15"/>
  <c r="AX84" i="15"/>
  <c r="AX82" i="15"/>
  <c r="AX80" i="15"/>
  <c r="AX78" i="15"/>
  <c r="AX76" i="15"/>
  <c r="AX74" i="15"/>
  <c r="AX72" i="15"/>
  <c r="AX103" i="15"/>
  <c r="AX101" i="15"/>
  <c r="AX99" i="15"/>
  <c r="AX97" i="15"/>
  <c r="AX95" i="15"/>
  <c r="AX93" i="15"/>
  <c r="AX91" i="15"/>
  <c r="AX89" i="15"/>
  <c r="AX87" i="15"/>
  <c r="AX85" i="15"/>
  <c r="AX83" i="15"/>
  <c r="AX81" i="15"/>
  <c r="AX79" i="15"/>
  <c r="AX77" i="15"/>
  <c r="AX75" i="15"/>
  <c r="AX73" i="15"/>
  <c r="AX71" i="15"/>
  <c r="M104" i="15"/>
  <c r="M103" i="15"/>
  <c r="M101" i="15"/>
  <c r="M99" i="15"/>
  <c r="M97" i="15"/>
  <c r="M95" i="15"/>
  <c r="M93" i="15"/>
  <c r="M91" i="15"/>
  <c r="M89" i="15"/>
  <c r="M87" i="15"/>
  <c r="M85" i="15"/>
  <c r="M83" i="15"/>
  <c r="M81" i="15"/>
  <c r="M79" i="15"/>
  <c r="M77" i="15"/>
  <c r="M75" i="15"/>
  <c r="M73" i="15"/>
  <c r="M71" i="15"/>
  <c r="M102" i="15"/>
  <c r="M100" i="15"/>
  <c r="M98" i="15"/>
  <c r="M96" i="15"/>
  <c r="M94" i="15"/>
  <c r="M92" i="15"/>
  <c r="M90" i="15"/>
  <c r="M88" i="15"/>
  <c r="M86" i="15"/>
  <c r="M84" i="15"/>
  <c r="M82" i="15"/>
  <c r="M80" i="15"/>
  <c r="M78" i="15"/>
  <c r="M76" i="15"/>
  <c r="M74" i="15"/>
  <c r="M72" i="15"/>
  <c r="J60" i="15"/>
  <c r="Q104" i="15"/>
  <c r="Q103" i="15"/>
  <c r="Q101" i="15"/>
  <c r="Q99" i="15"/>
  <c r="Q97" i="15"/>
  <c r="Q95" i="15"/>
  <c r="Q93" i="15"/>
  <c r="Q91" i="15"/>
  <c r="Q89" i="15"/>
  <c r="Q87" i="15"/>
  <c r="Q85" i="15"/>
  <c r="Q83" i="15"/>
  <c r="Q81" i="15"/>
  <c r="Q79" i="15"/>
  <c r="Q77" i="15"/>
  <c r="Q75" i="15"/>
  <c r="Q73" i="15"/>
  <c r="Q71" i="15"/>
  <c r="Q102" i="15"/>
  <c r="Q100" i="15"/>
  <c r="Q98" i="15"/>
  <c r="Q96" i="15"/>
  <c r="Q94" i="15"/>
  <c r="Q92" i="15"/>
  <c r="Q90" i="15"/>
  <c r="Q88" i="15"/>
  <c r="Q86" i="15"/>
  <c r="Q84" i="15"/>
  <c r="Q82" i="15"/>
  <c r="Q80" i="15"/>
  <c r="Q78" i="15"/>
  <c r="Q76" i="15"/>
  <c r="Q74" i="15"/>
  <c r="Q72" i="15"/>
  <c r="U104" i="15"/>
  <c r="U103" i="15"/>
  <c r="U101" i="15"/>
  <c r="U99" i="15"/>
  <c r="U97" i="15"/>
  <c r="U95" i="15"/>
  <c r="U93" i="15"/>
  <c r="U91" i="15"/>
  <c r="U89" i="15"/>
  <c r="U87" i="15"/>
  <c r="U85" i="15"/>
  <c r="U83" i="15"/>
  <c r="U81" i="15"/>
  <c r="U79" i="15"/>
  <c r="U77" i="15"/>
  <c r="U75" i="15"/>
  <c r="U73" i="15"/>
  <c r="U71" i="15"/>
  <c r="U102" i="15"/>
  <c r="U100" i="15"/>
  <c r="U98" i="15"/>
  <c r="U96" i="15"/>
  <c r="U94" i="15"/>
  <c r="U92" i="15"/>
  <c r="U90" i="15"/>
  <c r="U88" i="15"/>
  <c r="U86" i="15"/>
  <c r="U84" i="15"/>
  <c r="U82" i="15"/>
  <c r="U80" i="15"/>
  <c r="U78" i="15"/>
  <c r="U76" i="15"/>
  <c r="U74" i="15"/>
  <c r="U72" i="15"/>
  <c r="Y104" i="15"/>
  <c r="Y103" i="15"/>
  <c r="Y101" i="15"/>
  <c r="Y99" i="15"/>
  <c r="Y97" i="15"/>
  <c r="Y95" i="15"/>
  <c r="Y93" i="15"/>
  <c r="Y91" i="15"/>
  <c r="Y89" i="15"/>
  <c r="Y87" i="15"/>
  <c r="Y85" i="15"/>
  <c r="Y83" i="15"/>
  <c r="Y81" i="15"/>
  <c r="Y79" i="15"/>
  <c r="Y77" i="15"/>
  <c r="Y75" i="15"/>
  <c r="Y73" i="15"/>
  <c r="Y71" i="15"/>
  <c r="Y102" i="15"/>
  <c r="Y100" i="15"/>
  <c r="Y98" i="15"/>
  <c r="Y96" i="15"/>
  <c r="Y94" i="15"/>
  <c r="Y92" i="15"/>
  <c r="Y90" i="15"/>
  <c r="Y88" i="15"/>
  <c r="Y86" i="15"/>
  <c r="Y84" i="15"/>
  <c r="Y82" i="15"/>
  <c r="Y80" i="15"/>
  <c r="Y78" i="15"/>
  <c r="Y76" i="15"/>
  <c r="Y74" i="15"/>
  <c r="Y72" i="15"/>
  <c r="AC104" i="15"/>
  <c r="AC103" i="15"/>
  <c r="AC101" i="15"/>
  <c r="AC99" i="15"/>
  <c r="AC97" i="15"/>
  <c r="AC95" i="15"/>
  <c r="AC93" i="15"/>
  <c r="AC91" i="15"/>
  <c r="AC89" i="15"/>
  <c r="AC87" i="15"/>
  <c r="AC85" i="15"/>
  <c r="AC83" i="15"/>
  <c r="AC81" i="15"/>
  <c r="AC79" i="15"/>
  <c r="AC77" i="15"/>
  <c r="AC75" i="15"/>
  <c r="AC73" i="15"/>
  <c r="AC71" i="15"/>
  <c r="AC102" i="15"/>
  <c r="AC100" i="15"/>
  <c r="AC98" i="15"/>
  <c r="AC96" i="15"/>
  <c r="AC94" i="15"/>
  <c r="AC92" i="15"/>
  <c r="AC90" i="15"/>
  <c r="AC88" i="15"/>
  <c r="AC86" i="15"/>
  <c r="AC84" i="15"/>
  <c r="AC82" i="15"/>
  <c r="AC80" i="15"/>
  <c r="AC78" i="15"/>
  <c r="AC76" i="15"/>
  <c r="AC74" i="15"/>
  <c r="AC72" i="15"/>
  <c r="AG104" i="15"/>
  <c r="AG103" i="15"/>
  <c r="AG101" i="15"/>
  <c r="AG99" i="15"/>
  <c r="AG97" i="15"/>
  <c r="AG95" i="15"/>
  <c r="AG93" i="15"/>
  <c r="AG91" i="15"/>
  <c r="AG89" i="15"/>
  <c r="AG87" i="15"/>
  <c r="AG85" i="15"/>
  <c r="AG83" i="15"/>
  <c r="AG81" i="15"/>
  <c r="AG79" i="15"/>
  <c r="AG77" i="15"/>
  <c r="AG75" i="15"/>
  <c r="AG73" i="15"/>
  <c r="AG71" i="15"/>
  <c r="AG102" i="15"/>
  <c r="AG100" i="15"/>
  <c r="AG98" i="15"/>
  <c r="AG96" i="15"/>
  <c r="AG94" i="15"/>
  <c r="AG92" i="15"/>
  <c r="AG90" i="15"/>
  <c r="AG88" i="15"/>
  <c r="AG86" i="15"/>
  <c r="AG84" i="15"/>
  <c r="AG82" i="15"/>
  <c r="AG80" i="15"/>
  <c r="AG78" i="15"/>
  <c r="AG76" i="15"/>
  <c r="AG74" i="15"/>
  <c r="AG72" i="15"/>
  <c r="AK104" i="15"/>
  <c r="AK103" i="15"/>
  <c r="AK101" i="15"/>
  <c r="AK99" i="15"/>
  <c r="AK97" i="15"/>
  <c r="AK95" i="15"/>
  <c r="AK93" i="15"/>
  <c r="AK91" i="15"/>
  <c r="AK89" i="15"/>
  <c r="AK87" i="15"/>
  <c r="AK85" i="15"/>
  <c r="AK83" i="15"/>
  <c r="AK81" i="15"/>
  <c r="AK79" i="15"/>
  <c r="AK77" i="15"/>
  <c r="AK75" i="15"/>
  <c r="AK73" i="15"/>
  <c r="AK71" i="15"/>
  <c r="AK102" i="15"/>
  <c r="AK100" i="15"/>
  <c r="AK98" i="15"/>
  <c r="AK96" i="15"/>
  <c r="AK94" i="15"/>
  <c r="AK92" i="15"/>
  <c r="AK90" i="15"/>
  <c r="AK88" i="15"/>
  <c r="AK86" i="15"/>
  <c r="AK84" i="15"/>
  <c r="AK82" i="15"/>
  <c r="AK80" i="15"/>
  <c r="AK78" i="15"/>
  <c r="AK76" i="15"/>
  <c r="AK74" i="15"/>
  <c r="AK72" i="15"/>
  <c r="AO104" i="15"/>
  <c r="AO103" i="15"/>
  <c r="AO101" i="15"/>
  <c r="AO99" i="15"/>
  <c r="AO97" i="15"/>
  <c r="AO95" i="15"/>
  <c r="AO93" i="15"/>
  <c r="AO91" i="15"/>
  <c r="AO89" i="15"/>
  <c r="AO87" i="15"/>
  <c r="AO85" i="15"/>
  <c r="AO83" i="15"/>
  <c r="AO81" i="15"/>
  <c r="AO79" i="15"/>
  <c r="AO77" i="15"/>
  <c r="AO75" i="15"/>
  <c r="AO73" i="15"/>
  <c r="AO71" i="15"/>
  <c r="AO102" i="15"/>
  <c r="AO100" i="15"/>
  <c r="AO98" i="15"/>
  <c r="AO96" i="15"/>
  <c r="AO94" i="15"/>
  <c r="AO92" i="15"/>
  <c r="AO90" i="15"/>
  <c r="AO88" i="15"/>
  <c r="AO86" i="15"/>
  <c r="AO84" i="15"/>
  <c r="AO82" i="15"/>
  <c r="AO80" i="15"/>
  <c r="AO78" i="15"/>
  <c r="AO76" i="15"/>
  <c r="AO74" i="15"/>
  <c r="AO72" i="15"/>
  <c r="AS104" i="15"/>
  <c r="AS103" i="15"/>
  <c r="AS101" i="15"/>
  <c r="AS99" i="15"/>
  <c r="AS97" i="15"/>
  <c r="AS95" i="15"/>
  <c r="AS93" i="15"/>
  <c r="AS91" i="15"/>
  <c r="AS89" i="15"/>
  <c r="AS87" i="15"/>
  <c r="AS85" i="15"/>
  <c r="AS83" i="15"/>
  <c r="AS81" i="15"/>
  <c r="AS79" i="15"/>
  <c r="AS77" i="15"/>
  <c r="AS75" i="15"/>
  <c r="AS73" i="15"/>
  <c r="AS71" i="15"/>
  <c r="AS102" i="15"/>
  <c r="AS100" i="15"/>
  <c r="AS98" i="15"/>
  <c r="AS96" i="15"/>
  <c r="AS94" i="15"/>
  <c r="AS92" i="15"/>
  <c r="AS90" i="15"/>
  <c r="AS88" i="15"/>
  <c r="AS86" i="15"/>
  <c r="AS84" i="15"/>
  <c r="AS82" i="15"/>
  <c r="AS80" i="15"/>
  <c r="AS78" i="15"/>
  <c r="AS76" i="15"/>
  <c r="AS74" i="15"/>
  <c r="AS72" i="15"/>
  <c r="AW104" i="15"/>
  <c r="AW103" i="15"/>
  <c r="AW101" i="15"/>
  <c r="AW99" i="15"/>
  <c r="AW97" i="15"/>
  <c r="AW95" i="15"/>
  <c r="AW93" i="15"/>
  <c r="AW91" i="15"/>
  <c r="AW89" i="15"/>
  <c r="AW87" i="15"/>
  <c r="AW85" i="15"/>
  <c r="AW83" i="15"/>
  <c r="AW81" i="15"/>
  <c r="AW79" i="15"/>
  <c r="AW77" i="15"/>
  <c r="AW75" i="15"/>
  <c r="AW73" i="15"/>
  <c r="AW71" i="15"/>
  <c r="AW102" i="15"/>
  <c r="AW100" i="15"/>
  <c r="AW98" i="15"/>
  <c r="AW96" i="15"/>
  <c r="AW94" i="15"/>
  <c r="AW92" i="15"/>
  <c r="AW90" i="15"/>
  <c r="AW88" i="15"/>
  <c r="AW86" i="15"/>
  <c r="AW84" i="15"/>
  <c r="AW82" i="15"/>
  <c r="AW80" i="15"/>
  <c r="AW78" i="15"/>
  <c r="AW76" i="15"/>
  <c r="AW74" i="15"/>
  <c r="AW72" i="15"/>
  <c r="N289" i="15"/>
  <c r="N288" i="15"/>
  <c r="N287" i="15"/>
  <c r="N286" i="15"/>
  <c r="N285" i="15"/>
  <c r="N284" i="15"/>
  <c r="N283" i="15"/>
  <c r="N282" i="15"/>
  <c r="N281" i="15"/>
  <c r="N280" i="15"/>
  <c r="N279" i="15"/>
  <c r="N278" i="15"/>
  <c r="N277" i="15"/>
  <c r="N276" i="15"/>
  <c r="N275" i="15"/>
  <c r="N274" i="15"/>
  <c r="N273" i="15"/>
  <c r="N272" i="15"/>
  <c r="N271" i="15"/>
  <c r="N270" i="15"/>
  <c r="N269" i="15"/>
  <c r="N268" i="15"/>
  <c r="N267" i="15"/>
  <c r="N266" i="15"/>
  <c r="N265" i="15"/>
  <c r="N264" i="15"/>
  <c r="N263" i="15"/>
  <c r="N262" i="15"/>
  <c r="N261" i="15"/>
  <c r="N260" i="15"/>
  <c r="N259" i="15"/>
  <c r="N258" i="15"/>
  <c r="N257" i="15"/>
  <c r="N256" i="15"/>
  <c r="R289" i="15"/>
  <c r="R288" i="15"/>
  <c r="R287" i="15"/>
  <c r="R286" i="15"/>
  <c r="R285" i="15"/>
  <c r="R284" i="15"/>
  <c r="R283" i="15"/>
  <c r="R282" i="15"/>
  <c r="R281" i="15"/>
  <c r="R280" i="15"/>
  <c r="R279" i="15"/>
  <c r="R278" i="15"/>
  <c r="R277" i="15"/>
  <c r="R276" i="15"/>
  <c r="R275" i="15"/>
  <c r="R274" i="15"/>
  <c r="R273" i="15"/>
  <c r="R272" i="15"/>
  <c r="R271" i="15"/>
  <c r="R270" i="15"/>
  <c r="R269" i="15"/>
  <c r="R268" i="15"/>
  <c r="R267" i="15"/>
  <c r="R266" i="15"/>
  <c r="R265" i="15"/>
  <c r="R264" i="15"/>
  <c r="R263" i="15"/>
  <c r="R262" i="15"/>
  <c r="R261" i="15"/>
  <c r="R260" i="15"/>
  <c r="R259" i="15"/>
  <c r="R258" i="15"/>
  <c r="R257" i="15"/>
  <c r="R256" i="15"/>
  <c r="V289" i="15"/>
  <c r="V288" i="15"/>
  <c r="V287" i="15"/>
  <c r="V286" i="15"/>
  <c r="V285" i="15"/>
  <c r="V284" i="15"/>
  <c r="V283" i="15"/>
  <c r="V282" i="15"/>
  <c r="V281" i="15"/>
  <c r="V280" i="15"/>
  <c r="V279" i="15"/>
  <c r="V278" i="15"/>
  <c r="V277" i="15"/>
  <c r="V276" i="15"/>
  <c r="V275" i="15"/>
  <c r="V274" i="15"/>
  <c r="V273" i="15"/>
  <c r="V272" i="15"/>
  <c r="V271" i="15"/>
  <c r="V270" i="15"/>
  <c r="V269" i="15"/>
  <c r="V268" i="15"/>
  <c r="V267" i="15"/>
  <c r="V266" i="15"/>
  <c r="V265" i="15"/>
  <c r="V264" i="15"/>
  <c r="V263" i="15"/>
  <c r="V262" i="15"/>
  <c r="V261" i="15"/>
  <c r="V260" i="15"/>
  <c r="V259" i="15"/>
  <c r="V258" i="15"/>
  <c r="V257" i="15"/>
  <c r="V256" i="15"/>
  <c r="Z289" i="15"/>
  <c r="Z288" i="15"/>
  <c r="Z287" i="15"/>
  <c r="Z286" i="15"/>
  <c r="Z285" i="15"/>
  <c r="Z284" i="15"/>
  <c r="Z283" i="15"/>
  <c r="Z282" i="15"/>
  <c r="Z281" i="15"/>
  <c r="Z280" i="15"/>
  <c r="Z279" i="15"/>
  <c r="Z278" i="15"/>
  <c r="Z277" i="15"/>
  <c r="Z276" i="15"/>
  <c r="Z275" i="15"/>
  <c r="Z274" i="15"/>
  <c r="Z273" i="15"/>
  <c r="Z272" i="15"/>
  <c r="Z271" i="15"/>
  <c r="Z270" i="15"/>
  <c r="Z269" i="15"/>
  <c r="Z268" i="15"/>
  <c r="Z267" i="15"/>
  <c r="Z266" i="15"/>
  <c r="Z265" i="15"/>
  <c r="Z264" i="15"/>
  <c r="Z263" i="15"/>
  <c r="Z262" i="15"/>
  <c r="Z261" i="15"/>
  <c r="Z260" i="15"/>
  <c r="Z259" i="15"/>
  <c r="Z258" i="15"/>
  <c r="Z257" i="15"/>
  <c r="Z256" i="15"/>
  <c r="AD289" i="15"/>
  <c r="AD288" i="15"/>
  <c r="AD287" i="15"/>
  <c r="AD286" i="15"/>
  <c r="AD285" i="15"/>
  <c r="AD284" i="15"/>
  <c r="AD283" i="15"/>
  <c r="AD282" i="15"/>
  <c r="AD281" i="15"/>
  <c r="AD280" i="15"/>
  <c r="AD279" i="15"/>
  <c r="AD278" i="15"/>
  <c r="AD277" i="15"/>
  <c r="AD276" i="15"/>
  <c r="AD275" i="15"/>
  <c r="AD274" i="15"/>
  <c r="AD273" i="15"/>
  <c r="AD272" i="15"/>
  <c r="AD271" i="15"/>
  <c r="AD270" i="15"/>
  <c r="AD269" i="15"/>
  <c r="AD268" i="15"/>
  <c r="AD267" i="15"/>
  <c r="AD266" i="15"/>
  <c r="AD265" i="15"/>
  <c r="AD264" i="15"/>
  <c r="AD263" i="15"/>
  <c r="AD262" i="15"/>
  <c r="AD261" i="15"/>
  <c r="AD260" i="15"/>
  <c r="AD259" i="15"/>
  <c r="AD258" i="15"/>
  <c r="AD257" i="15"/>
  <c r="AD256" i="15"/>
  <c r="AH289" i="15"/>
  <c r="AH288" i="15"/>
  <c r="AH287" i="15"/>
  <c r="AH286" i="15"/>
  <c r="AH285" i="15"/>
  <c r="AH284" i="15"/>
  <c r="AH283" i="15"/>
  <c r="AH282" i="15"/>
  <c r="AH281" i="15"/>
  <c r="AH280" i="15"/>
  <c r="AH279" i="15"/>
  <c r="AH278" i="15"/>
  <c r="AH277" i="15"/>
  <c r="AH276" i="15"/>
  <c r="AH275" i="15"/>
  <c r="AH274" i="15"/>
  <c r="AH273" i="15"/>
  <c r="AH272" i="15"/>
  <c r="AH271" i="15"/>
  <c r="AH270" i="15"/>
  <c r="AH269" i="15"/>
  <c r="AH268" i="15"/>
  <c r="AH267" i="15"/>
  <c r="AH266" i="15"/>
  <c r="AH265" i="15"/>
  <c r="AH264" i="15"/>
  <c r="AH263" i="15"/>
  <c r="AH262" i="15"/>
  <c r="AH261" i="15"/>
  <c r="AH260" i="15"/>
  <c r="AH259" i="15"/>
  <c r="AH258" i="15"/>
  <c r="AH257" i="15"/>
  <c r="AH256" i="15"/>
  <c r="AL289" i="15"/>
  <c r="AL288" i="15"/>
  <c r="AL287" i="15"/>
  <c r="AL286" i="15"/>
  <c r="AL285" i="15"/>
  <c r="AL284" i="15"/>
  <c r="AL283" i="15"/>
  <c r="AL282" i="15"/>
  <c r="AL281" i="15"/>
  <c r="AL280" i="15"/>
  <c r="AL279" i="15"/>
  <c r="AL278" i="15"/>
  <c r="AL277" i="15"/>
  <c r="AL276" i="15"/>
  <c r="AL275" i="15"/>
  <c r="AL274" i="15"/>
  <c r="AL273" i="15"/>
  <c r="AL272" i="15"/>
  <c r="AL271" i="15"/>
  <c r="AL270" i="15"/>
  <c r="AL269" i="15"/>
  <c r="AL268" i="15"/>
  <c r="AL267" i="15"/>
  <c r="AL266" i="15"/>
  <c r="AL265" i="15"/>
  <c r="AL264" i="15"/>
  <c r="AL263" i="15"/>
  <c r="AL262" i="15"/>
  <c r="AL261" i="15"/>
  <c r="AL260" i="15"/>
  <c r="AL259" i="15"/>
  <c r="AL258" i="15"/>
  <c r="AL257" i="15"/>
  <c r="AL256" i="15"/>
  <c r="AP289" i="15"/>
  <c r="AP288" i="15"/>
  <c r="AP287" i="15"/>
  <c r="AP286" i="15"/>
  <c r="AP285" i="15"/>
  <c r="AP284" i="15"/>
  <c r="AP283" i="15"/>
  <c r="AP282" i="15"/>
  <c r="AP281" i="15"/>
  <c r="AP280" i="15"/>
  <c r="AP279" i="15"/>
  <c r="AP278" i="15"/>
  <c r="AP277" i="15"/>
  <c r="AP276" i="15"/>
  <c r="AP275" i="15"/>
  <c r="AP274" i="15"/>
  <c r="AP273" i="15"/>
  <c r="AP272" i="15"/>
  <c r="AP271" i="15"/>
  <c r="AP270" i="15"/>
  <c r="AP269" i="15"/>
  <c r="AP268" i="15"/>
  <c r="AP267" i="15"/>
  <c r="AP266" i="15"/>
  <c r="AP265" i="15"/>
  <c r="AP264" i="15"/>
  <c r="AP263" i="15"/>
  <c r="AP262" i="15"/>
  <c r="AP261" i="15"/>
  <c r="AP260" i="15"/>
  <c r="AP259" i="15"/>
  <c r="AP258" i="15"/>
  <c r="AP257" i="15"/>
  <c r="AP256" i="15"/>
  <c r="AT289" i="15"/>
  <c r="AT288" i="15"/>
  <c r="AT287" i="15"/>
  <c r="AT286" i="15"/>
  <c r="AT285" i="15"/>
  <c r="AT284" i="15"/>
  <c r="AT283" i="15"/>
  <c r="AT282" i="15"/>
  <c r="AT281" i="15"/>
  <c r="AT280" i="15"/>
  <c r="AT279" i="15"/>
  <c r="AT278" i="15"/>
  <c r="AT277" i="15"/>
  <c r="AT276" i="15"/>
  <c r="AT275" i="15"/>
  <c r="AT274" i="15"/>
  <c r="AT273" i="15"/>
  <c r="AT272" i="15"/>
  <c r="AT271" i="15"/>
  <c r="AT270" i="15"/>
  <c r="AT269" i="15"/>
  <c r="AT268" i="15"/>
  <c r="AT267" i="15"/>
  <c r="AT266" i="15"/>
  <c r="AT265" i="15"/>
  <c r="AT264" i="15"/>
  <c r="AT263" i="15"/>
  <c r="AT262" i="15"/>
  <c r="AT261" i="15"/>
  <c r="AT260" i="15"/>
  <c r="AT259" i="15"/>
  <c r="AT258" i="15"/>
  <c r="AT257" i="15"/>
  <c r="AT256" i="15"/>
  <c r="AX289" i="15"/>
  <c r="AX288" i="15"/>
  <c r="AX287" i="15"/>
  <c r="AX286" i="15"/>
  <c r="AX285" i="15"/>
  <c r="AX284" i="15"/>
  <c r="AX283" i="15"/>
  <c r="AX282" i="15"/>
  <c r="AX281" i="15"/>
  <c r="AX280" i="15"/>
  <c r="AX279" i="15"/>
  <c r="AX278" i="15"/>
  <c r="AX277" i="15"/>
  <c r="AX276" i="15"/>
  <c r="AX275" i="15"/>
  <c r="AX274" i="15"/>
  <c r="AX273" i="15"/>
  <c r="AX272" i="15"/>
  <c r="AX271" i="15"/>
  <c r="AX270" i="15"/>
  <c r="AX269" i="15"/>
  <c r="AX268" i="15"/>
  <c r="AX267" i="15"/>
  <c r="AX266" i="15"/>
  <c r="AX265" i="15"/>
  <c r="AX264" i="15"/>
  <c r="AX263" i="15"/>
  <c r="AX262" i="15"/>
  <c r="AX261" i="15"/>
  <c r="AX260" i="15"/>
  <c r="AX259" i="15"/>
  <c r="AX258" i="15"/>
  <c r="AX257" i="15"/>
  <c r="AX256" i="15"/>
  <c r="M289" i="15"/>
  <c r="M288" i="15"/>
  <c r="M287" i="15"/>
  <c r="M286" i="15"/>
  <c r="M285" i="15"/>
  <c r="M284" i="15"/>
  <c r="M283" i="15"/>
  <c r="M282" i="15"/>
  <c r="M281" i="15"/>
  <c r="M280" i="15"/>
  <c r="M279" i="15"/>
  <c r="M278" i="15"/>
  <c r="M277" i="15"/>
  <c r="M276" i="15"/>
  <c r="M275" i="15"/>
  <c r="M274" i="15"/>
  <c r="M273" i="15"/>
  <c r="M272" i="15"/>
  <c r="M271" i="15"/>
  <c r="M270" i="15"/>
  <c r="M269" i="15"/>
  <c r="M268" i="15"/>
  <c r="M267" i="15"/>
  <c r="M266" i="15"/>
  <c r="M265" i="15"/>
  <c r="M264" i="15"/>
  <c r="M263" i="15"/>
  <c r="M262" i="15"/>
  <c r="M261" i="15"/>
  <c r="M260" i="15"/>
  <c r="M259" i="15"/>
  <c r="M258" i="15"/>
  <c r="M257" i="15"/>
  <c r="M256" i="15"/>
  <c r="J66" i="15"/>
  <c r="Q289" i="15"/>
  <c r="Q288" i="15"/>
  <c r="Q287" i="15"/>
  <c r="Q286" i="15"/>
  <c r="Q285" i="15"/>
  <c r="Q284" i="15"/>
  <c r="Q283" i="15"/>
  <c r="Q282" i="15"/>
  <c r="Q281" i="15"/>
  <c r="Q280" i="15"/>
  <c r="Q279" i="15"/>
  <c r="Q278" i="15"/>
  <c r="Q277" i="15"/>
  <c r="Q276" i="15"/>
  <c r="Q275" i="15"/>
  <c r="Q274" i="15"/>
  <c r="Q273" i="15"/>
  <c r="Q272" i="15"/>
  <c r="Q271" i="15"/>
  <c r="Q270" i="15"/>
  <c r="Q269" i="15"/>
  <c r="Q268" i="15"/>
  <c r="Q267" i="15"/>
  <c r="Q266" i="15"/>
  <c r="Q265" i="15"/>
  <c r="Q264" i="15"/>
  <c r="Q263" i="15"/>
  <c r="Q262" i="15"/>
  <c r="Q261" i="15"/>
  <c r="Q260" i="15"/>
  <c r="Q259" i="15"/>
  <c r="Q258" i="15"/>
  <c r="Q257" i="15"/>
  <c r="Q256" i="15"/>
  <c r="U289" i="15"/>
  <c r="U288" i="15"/>
  <c r="U287" i="15"/>
  <c r="U286" i="15"/>
  <c r="U285" i="15"/>
  <c r="U284" i="15"/>
  <c r="U283" i="15"/>
  <c r="U282" i="15"/>
  <c r="U281" i="15"/>
  <c r="U280" i="15"/>
  <c r="U279" i="15"/>
  <c r="U278" i="15"/>
  <c r="U277" i="15"/>
  <c r="U276" i="15"/>
  <c r="U275" i="15"/>
  <c r="U274" i="15"/>
  <c r="U273" i="15"/>
  <c r="U272" i="15"/>
  <c r="U271" i="15"/>
  <c r="U270" i="15"/>
  <c r="U269" i="15"/>
  <c r="U268" i="15"/>
  <c r="U267" i="15"/>
  <c r="U266" i="15"/>
  <c r="U265" i="15"/>
  <c r="U264" i="15"/>
  <c r="U263" i="15"/>
  <c r="U262" i="15"/>
  <c r="U261" i="15"/>
  <c r="U260" i="15"/>
  <c r="U259" i="15"/>
  <c r="U258" i="15"/>
  <c r="U257" i="15"/>
  <c r="U256" i="15"/>
  <c r="Y289" i="15"/>
  <c r="Y288" i="15"/>
  <c r="Y287" i="15"/>
  <c r="Y286" i="15"/>
  <c r="Y285" i="15"/>
  <c r="Y284" i="15"/>
  <c r="Y283" i="15"/>
  <c r="Y282" i="15"/>
  <c r="Y281" i="15"/>
  <c r="Y280" i="15"/>
  <c r="Y279" i="15"/>
  <c r="Y278" i="15"/>
  <c r="Y277" i="15"/>
  <c r="Y276" i="15"/>
  <c r="Y275" i="15"/>
  <c r="Y274" i="15"/>
  <c r="Y273" i="15"/>
  <c r="Y272" i="15"/>
  <c r="Y271" i="15"/>
  <c r="Y270" i="15"/>
  <c r="Y269" i="15"/>
  <c r="Y268" i="15"/>
  <c r="Y267" i="15"/>
  <c r="Y266" i="15"/>
  <c r="Y265" i="15"/>
  <c r="Y264" i="15"/>
  <c r="Y263" i="15"/>
  <c r="Y262" i="15"/>
  <c r="Y261" i="15"/>
  <c r="Y260" i="15"/>
  <c r="Y259" i="15"/>
  <c r="Y258" i="15"/>
  <c r="Y257" i="15"/>
  <c r="Y256" i="15"/>
  <c r="AC289" i="15"/>
  <c r="AC288" i="15"/>
  <c r="AC287" i="15"/>
  <c r="AC286" i="15"/>
  <c r="AC285" i="15"/>
  <c r="AC284" i="15"/>
  <c r="AC283" i="15"/>
  <c r="AC282" i="15"/>
  <c r="AC281" i="15"/>
  <c r="AC280" i="15"/>
  <c r="AC279" i="15"/>
  <c r="AC278" i="15"/>
  <c r="AC277" i="15"/>
  <c r="AC276" i="15"/>
  <c r="AC275" i="15"/>
  <c r="AC274" i="15"/>
  <c r="AC273" i="15"/>
  <c r="AC272" i="15"/>
  <c r="AC271" i="15"/>
  <c r="AC270" i="15"/>
  <c r="AC269" i="15"/>
  <c r="AC268" i="15"/>
  <c r="AC267" i="15"/>
  <c r="AC266" i="15"/>
  <c r="AC265" i="15"/>
  <c r="AC264" i="15"/>
  <c r="AC263" i="15"/>
  <c r="AC262" i="15"/>
  <c r="AC261" i="15"/>
  <c r="AC260" i="15"/>
  <c r="AC259" i="15"/>
  <c r="AC258" i="15"/>
  <c r="AC257" i="15"/>
  <c r="AC256" i="15"/>
  <c r="AG289" i="15"/>
  <c r="AG288" i="15"/>
  <c r="AG287" i="15"/>
  <c r="AG286" i="15"/>
  <c r="AG285" i="15"/>
  <c r="AG284" i="15"/>
  <c r="AG283" i="15"/>
  <c r="AG282" i="15"/>
  <c r="AG281" i="15"/>
  <c r="AG280" i="15"/>
  <c r="AG279" i="15"/>
  <c r="AG278" i="15"/>
  <c r="AG277" i="15"/>
  <c r="AG276" i="15"/>
  <c r="AG275" i="15"/>
  <c r="AG274" i="15"/>
  <c r="AG273" i="15"/>
  <c r="AG272" i="15"/>
  <c r="AG271" i="15"/>
  <c r="AG270" i="15"/>
  <c r="AG269" i="15"/>
  <c r="AG268" i="15"/>
  <c r="AG267" i="15"/>
  <c r="AG266" i="15"/>
  <c r="AG265" i="15"/>
  <c r="AG264" i="15"/>
  <c r="AG263" i="15"/>
  <c r="AG262" i="15"/>
  <c r="AG261" i="15"/>
  <c r="AG260" i="15"/>
  <c r="AG259" i="15"/>
  <c r="AG258" i="15"/>
  <c r="AG257" i="15"/>
  <c r="AG256" i="15"/>
  <c r="AK289" i="15"/>
  <c r="AK288" i="15"/>
  <c r="AK287" i="15"/>
  <c r="AK286" i="15"/>
  <c r="AK285" i="15"/>
  <c r="AK284" i="15"/>
  <c r="AK283" i="15"/>
  <c r="AK282" i="15"/>
  <c r="AK281" i="15"/>
  <c r="AK280" i="15"/>
  <c r="AK279" i="15"/>
  <c r="AK278" i="15"/>
  <c r="AK277" i="15"/>
  <c r="AK276" i="15"/>
  <c r="AK275" i="15"/>
  <c r="AK274" i="15"/>
  <c r="AK273" i="15"/>
  <c r="AK272" i="15"/>
  <c r="AK271" i="15"/>
  <c r="AK270" i="15"/>
  <c r="AK269" i="15"/>
  <c r="AK268" i="15"/>
  <c r="AK267" i="15"/>
  <c r="AK266" i="15"/>
  <c r="AK265" i="15"/>
  <c r="AK264" i="15"/>
  <c r="AK263" i="15"/>
  <c r="AK262" i="15"/>
  <c r="AK261" i="15"/>
  <c r="AK260" i="15"/>
  <c r="AK259" i="15"/>
  <c r="AK258" i="15"/>
  <c r="AK257" i="15"/>
  <c r="AK256" i="15"/>
  <c r="AO289" i="15"/>
  <c r="AO288" i="15"/>
  <c r="AO287" i="15"/>
  <c r="AO286" i="15"/>
  <c r="AO285" i="15"/>
  <c r="AO284" i="15"/>
  <c r="AO283" i="15"/>
  <c r="AO282" i="15"/>
  <c r="AO281" i="15"/>
  <c r="AO280" i="15"/>
  <c r="AO279" i="15"/>
  <c r="AO278" i="15"/>
  <c r="AO277" i="15"/>
  <c r="AO276" i="15"/>
  <c r="AO275" i="15"/>
  <c r="AO274" i="15"/>
  <c r="AO273" i="15"/>
  <c r="AO272" i="15"/>
  <c r="AO271" i="15"/>
  <c r="AO270" i="15"/>
  <c r="AO269" i="15"/>
  <c r="AO268" i="15"/>
  <c r="AO267" i="15"/>
  <c r="AO266" i="15"/>
  <c r="AO265" i="15"/>
  <c r="AO264" i="15"/>
  <c r="AO263" i="15"/>
  <c r="AO262" i="15"/>
  <c r="AO261" i="15"/>
  <c r="AO260" i="15"/>
  <c r="AO259" i="15"/>
  <c r="AO258" i="15"/>
  <c r="AO257" i="15"/>
  <c r="AO256" i="15"/>
  <c r="AS289" i="15"/>
  <c r="AS288" i="15"/>
  <c r="AS287" i="15"/>
  <c r="AS286" i="15"/>
  <c r="AS285" i="15"/>
  <c r="AS284" i="15"/>
  <c r="AS283" i="15"/>
  <c r="AS282" i="15"/>
  <c r="AS281" i="15"/>
  <c r="AS280" i="15"/>
  <c r="AS279" i="15"/>
  <c r="AS278" i="15"/>
  <c r="AS277" i="15"/>
  <c r="AS276" i="15"/>
  <c r="AS275" i="15"/>
  <c r="AS274" i="15"/>
  <c r="AS273" i="15"/>
  <c r="AS272" i="15"/>
  <c r="AS271" i="15"/>
  <c r="AS270" i="15"/>
  <c r="AS269" i="15"/>
  <c r="AS268" i="15"/>
  <c r="AS267" i="15"/>
  <c r="AS266" i="15"/>
  <c r="AS265" i="15"/>
  <c r="AS264" i="15"/>
  <c r="AS263" i="15"/>
  <c r="AS262" i="15"/>
  <c r="AS261" i="15"/>
  <c r="AS260" i="15"/>
  <c r="AS259" i="15"/>
  <c r="AS258" i="15"/>
  <c r="AS257" i="15"/>
  <c r="AS256" i="15"/>
  <c r="AW289" i="15"/>
  <c r="AW288" i="15"/>
  <c r="AW287" i="15"/>
  <c r="AW286" i="15"/>
  <c r="AW285" i="15"/>
  <c r="AW284" i="15"/>
  <c r="AW283" i="15"/>
  <c r="AW282" i="15"/>
  <c r="AW281" i="15"/>
  <c r="AW280" i="15"/>
  <c r="AW279" i="15"/>
  <c r="AW278" i="15"/>
  <c r="AW277" i="15"/>
  <c r="AW276" i="15"/>
  <c r="AW275" i="15"/>
  <c r="AW274" i="15"/>
  <c r="AW273" i="15"/>
  <c r="AW272" i="15"/>
  <c r="AW271" i="15"/>
  <c r="AW270" i="15"/>
  <c r="AW269" i="15"/>
  <c r="AW268" i="15"/>
  <c r="AW267" i="15"/>
  <c r="AW266" i="15"/>
  <c r="AW265" i="15"/>
  <c r="AW264" i="15"/>
  <c r="AW263" i="15"/>
  <c r="AW262" i="15"/>
  <c r="AW261" i="15"/>
  <c r="AW260" i="15"/>
  <c r="AW259" i="15"/>
  <c r="AW258" i="15"/>
  <c r="AW257" i="15"/>
  <c r="AW256" i="15"/>
  <c r="L182" i="15"/>
  <c r="H7" i="15" s="1"/>
  <c r="F108" i="15" s="1"/>
  <c r="L184" i="15"/>
  <c r="H9" i="15" s="1"/>
  <c r="F110" i="15" s="1"/>
  <c r="L186" i="15"/>
  <c r="H11" i="15" s="1"/>
  <c r="L188" i="15"/>
  <c r="H13" i="15" s="1"/>
  <c r="L190" i="15"/>
  <c r="H15" i="15" s="1"/>
  <c r="F116" i="15" s="1"/>
  <c r="L192" i="15"/>
  <c r="H17" i="15" s="1"/>
  <c r="F118" i="15" s="1"/>
  <c r="L194" i="15"/>
  <c r="H19" i="15" s="1"/>
  <c r="L196" i="15"/>
  <c r="H21" i="15" s="1"/>
  <c r="L198" i="15"/>
  <c r="H23" i="15" s="1"/>
  <c r="F124" i="15" s="1"/>
  <c r="L200" i="15"/>
  <c r="H25" i="15" s="1"/>
  <c r="F126" i="15" s="1"/>
  <c r="L202" i="15"/>
  <c r="H27" i="15" s="1"/>
  <c r="L204" i="15"/>
  <c r="H29" i="15" s="1"/>
  <c r="F130" i="15" s="1"/>
  <c r="L206" i="15"/>
  <c r="H31" i="15" s="1"/>
  <c r="F132" i="15" s="1"/>
  <c r="L208" i="15"/>
  <c r="H33" i="15" s="1"/>
  <c r="F134" i="15" s="1"/>
  <c r="L210" i="15"/>
  <c r="H35" i="15" s="1"/>
  <c r="L212" i="15"/>
  <c r="H37" i="15" s="1"/>
  <c r="L214" i="15"/>
  <c r="H39" i="15" s="1"/>
  <c r="L220" i="15"/>
  <c r="I8" i="15" s="1"/>
  <c r="C146" i="15" s="1"/>
  <c r="L222" i="15"/>
  <c r="I10" i="15" s="1"/>
  <c r="L224" i="15"/>
  <c r="I12" i="15" s="1"/>
  <c r="L226" i="15"/>
  <c r="I14" i="15" s="1"/>
  <c r="C152" i="15" s="1"/>
  <c r="L228" i="15"/>
  <c r="I16" i="15" s="1"/>
  <c r="L230" i="15"/>
  <c r="I18" i="15" s="1"/>
  <c r="C156" i="15" s="1"/>
  <c r="L232" i="15"/>
  <c r="I20" i="15" s="1"/>
  <c r="C158" i="15" s="1"/>
  <c r="L234" i="15"/>
  <c r="I22" i="15" s="1"/>
  <c r="C160" i="15" s="1"/>
  <c r="L236" i="15"/>
  <c r="I24" i="15" s="1"/>
  <c r="C162" i="15" s="1"/>
  <c r="L238" i="15"/>
  <c r="I26" i="15" s="1"/>
  <c r="C164" i="15" s="1"/>
  <c r="L240" i="15"/>
  <c r="I28" i="15" s="1"/>
  <c r="L242" i="15"/>
  <c r="I30" i="15" s="1"/>
  <c r="L244" i="15"/>
  <c r="I32" i="15" s="1"/>
  <c r="C170" i="15" s="1"/>
  <c r="L246" i="15"/>
  <c r="I34" i="15" s="1"/>
  <c r="L248" i="15"/>
  <c r="I36" i="15" s="1"/>
  <c r="L250" i="15"/>
  <c r="I38" i="15" s="1"/>
  <c r="L252" i="15"/>
  <c r="I40" i="15" s="1"/>
  <c r="L293" i="15"/>
  <c r="K7" i="15" s="1"/>
  <c r="L295" i="15"/>
  <c r="K9" i="15" s="1"/>
  <c r="E147" i="15" s="1"/>
  <c r="L297" i="15"/>
  <c r="K11" i="15" s="1"/>
  <c r="L299" i="15"/>
  <c r="K13" i="15" s="1"/>
  <c r="L301" i="15"/>
  <c r="K15" i="15" s="1"/>
  <c r="E153" i="15" s="1"/>
  <c r="L303" i="15"/>
  <c r="K17" i="15" s="1"/>
  <c r="E155" i="15" s="1"/>
  <c r="L305" i="15"/>
  <c r="K19" i="15" s="1"/>
  <c r="L307" i="15"/>
  <c r="K21" i="15" s="1"/>
  <c r="L309" i="15"/>
  <c r="K23" i="15" s="1"/>
  <c r="E161" i="15" s="1"/>
  <c r="L311" i="15"/>
  <c r="K25" i="15" s="1"/>
  <c r="E163" i="15" s="1"/>
  <c r="L313" i="15"/>
  <c r="K27" i="15" s="1"/>
  <c r="L315" i="15"/>
  <c r="K29" i="15" s="1"/>
  <c r="E167" i="15" s="1"/>
  <c r="L317" i="15"/>
  <c r="K31" i="15" s="1"/>
  <c r="E169" i="15" s="1"/>
  <c r="L319" i="15"/>
  <c r="K33" i="15" s="1"/>
  <c r="E171" i="15" s="1"/>
  <c r="L321" i="15"/>
  <c r="K35" i="15" s="1"/>
  <c r="L322" i="15"/>
  <c r="K36" i="15" s="1"/>
  <c r="L325" i="15"/>
  <c r="K39" i="15" s="1"/>
  <c r="N178" i="15"/>
  <c r="N177" i="15"/>
  <c r="N176" i="15"/>
  <c r="N175" i="15"/>
  <c r="N174" i="15"/>
  <c r="N173" i="15"/>
  <c r="N172" i="15"/>
  <c r="N171" i="15"/>
  <c r="N170" i="15"/>
  <c r="N169" i="15"/>
  <c r="N168" i="15"/>
  <c r="N167" i="15"/>
  <c r="N166" i="15"/>
  <c r="N165" i="15"/>
  <c r="N164" i="15"/>
  <c r="N163" i="15"/>
  <c r="N162" i="15"/>
  <c r="N161" i="15"/>
  <c r="N160" i="15"/>
  <c r="N159" i="15"/>
  <c r="N158" i="15"/>
  <c r="N157" i="15"/>
  <c r="N156" i="15"/>
  <c r="N155" i="15"/>
  <c r="N154" i="15"/>
  <c r="N153" i="15"/>
  <c r="N152" i="15"/>
  <c r="N151" i="15"/>
  <c r="N150" i="15"/>
  <c r="N149" i="15"/>
  <c r="N148" i="15"/>
  <c r="N147" i="15"/>
  <c r="N146" i="15"/>
  <c r="N145" i="15"/>
  <c r="R178" i="15"/>
  <c r="R177" i="15"/>
  <c r="R176" i="15"/>
  <c r="R175" i="15"/>
  <c r="R174" i="15"/>
  <c r="R173" i="15"/>
  <c r="R172" i="15"/>
  <c r="R171" i="15"/>
  <c r="R170" i="15"/>
  <c r="R169" i="15"/>
  <c r="R168" i="15"/>
  <c r="R167" i="15"/>
  <c r="R166" i="15"/>
  <c r="R165" i="15"/>
  <c r="R164" i="15"/>
  <c r="R163" i="15"/>
  <c r="R162" i="15"/>
  <c r="R161" i="15"/>
  <c r="R160" i="15"/>
  <c r="R159" i="15"/>
  <c r="R158" i="15"/>
  <c r="R157" i="15"/>
  <c r="R156" i="15"/>
  <c r="R155" i="15"/>
  <c r="R154" i="15"/>
  <c r="R153" i="15"/>
  <c r="R152" i="15"/>
  <c r="R151" i="15"/>
  <c r="R150" i="15"/>
  <c r="R149" i="15"/>
  <c r="R148" i="15"/>
  <c r="R147" i="15"/>
  <c r="R146" i="15"/>
  <c r="R145" i="15"/>
  <c r="V178" i="15"/>
  <c r="V177" i="15"/>
  <c r="V176" i="15"/>
  <c r="V175" i="15"/>
  <c r="V174" i="15"/>
  <c r="V173" i="15"/>
  <c r="V172" i="15"/>
  <c r="V171" i="15"/>
  <c r="V170" i="15"/>
  <c r="V169" i="15"/>
  <c r="V168" i="15"/>
  <c r="V167" i="15"/>
  <c r="V166" i="15"/>
  <c r="V165" i="15"/>
  <c r="V164" i="15"/>
  <c r="V163" i="15"/>
  <c r="V162" i="15"/>
  <c r="V161" i="15"/>
  <c r="V160" i="15"/>
  <c r="V159" i="15"/>
  <c r="V158" i="15"/>
  <c r="V157" i="15"/>
  <c r="V156" i="15"/>
  <c r="V155" i="15"/>
  <c r="V154" i="15"/>
  <c r="V153" i="15"/>
  <c r="V152" i="15"/>
  <c r="V151" i="15"/>
  <c r="V150" i="15"/>
  <c r="V149" i="15"/>
  <c r="V148" i="15"/>
  <c r="V147" i="15"/>
  <c r="V146" i="15"/>
  <c r="V145"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AD178" i="15"/>
  <c r="AD177" i="15"/>
  <c r="AD176" i="15"/>
  <c r="AD175" i="15"/>
  <c r="AD174" i="15"/>
  <c r="AD173" i="15"/>
  <c r="AD172" i="15"/>
  <c r="AD171" i="15"/>
  <c r="AD170" i="15"/>
  <c r="AD169" i="15"/>
  <c r="AD168" i="15"/>
  <c r="AD167" i="15"/>
  <c r="AD166" i="15"/>
  <c r="AD165" i="15"/>
  <c r="AD164" i="15"/>
  <c r="AD163" i="15"/>
  <c r="AD162" i="15"/>
  <c r="AD161" i="15"/>
  <c r="AD160" i="15"/>
  <c r="AD159" i="15"/>
  <c r="AD158" i="15"/>
  <c r="AD157" i="15"/>
  <c r="AD156" i="15"/>
  <c r="AD155" i="15"/>
  <c r="AD154" i="15"/>
  <c r="AD153" i="15"/>
  <c r="AD152" i="15"/>
  <c r="AD151" i="15"/>
  <c r="AD150" i="15"/>
  <c r="AD149" i="15"/>
  <c r="AD148" i="15"/>
  <c r="AD147" i="15"/>
  <c r="AD146" i="15"/>
  <c r="AD145" i="15"/>
  <c r="AH178" i="15"/>
  <c r="AH177" i="15"/>
  <c r="AH176" i="15"/>
  <c r="AH175" i="15"/>
  <c r="AH174" i="15"/>
  <c r="AH173" i="15"/>
  <c r="AH172" i="15"/>
  <c r="AH171" i="15"/>
  <c r="AH170" i="15"/>
  <c r="AH169" i="15"/>
  <c r="AH168" i="15"/>
  <c r="AH167" i="15"/>
  <c r="AH166" i="15"/>
  <c r="AH165" i="15"/>
  <c r="AH164" i="15"/>
  <c r="AH163" i="15"/>
  <c r="AH162" i="15"/>
  <c r="AH161" i="15"/>
  <c r="AH160" i="15"/>
  <c r="AH159" i="15"/>
  <c r="AH158" i="15"/>
  <c r="AH157" i="15"/>
  <c r="AH156" i="15"/>
  <c r="AH155" i="15"/>
  <c r="AH154" i="15"/>
  <c r="AH153" i="15"/>
  <c r="AH152" i="15"/>
  <c r="AH151" i="15"/>
  <c r="AH150" i="15"/>
  <c r="AH149" i="15"/>
  <c r="AH148" i="15"/>
  <c r="AH147" i="15"/>
  <c r="AH146" i="15"/>
  <c r="AH145" i="15"/>
  <c r="AL178" i="15"/>
  <c r="AL177" i="15"/>
  <c r="AL176" i="15"/>
  <c r="AL175" i="15"/>
  <c r="AL174" i="15"/>
  <c r="AL173" i="15"/>
  <c r="AL172" i="15"/>
  <c r="AL171" i="15"/>
  <c r="AL170" i="15"/>
  <c r="AL169" i="15"/>
  <c r="AL168" i="15"/>
  <c r="AL167" i="15"/>
  <c r="AL166" i="15"/>
  <c r="AL165" i="15"/>
  <c r="AL164" i="15"/>
  <c r="AL163" i="15"/>
  <c r="AL162" i="15"/>
  <c r="AL161" i="15"/>
  <c r="AL160" i="15"/>
  <c r="AL159" i="15"/>
  <c r="AL158" i="15"/>
  <c r="AL157" i="15"/>
  <c r="AL156" i="15"/>
  <c r="AL155" i="15"/>
  <c r="AL154" i="15"/>
  <c r="AL153" i="15"/>
  <c r="AL152" i="15"/>
  <c r="AL151" i="15"/>
  <c r="AL150" i="15"/>
  <c r="AL149" i="15"/>
  <c r="AL148" i="15"/>
  <c r="AL147" i="15"/>
  <c r="AL146" i="15"/>
  <c r="AL145" i="15"/>
  <c r="AP178" i="15"/>
  <c r="AP177" i="15"/>
  <c r="AP176" i="15"/>
  <c r="AP175" i="15"/>
  <c r="AP174" i="15"/>
  <c r="AP173" i="15"/>
  <c r="AP172" i="15"/>
  <c r="AP171" i="15"/>
  <c r="AP170" i="15"/>
  <c r="AP169" i="15"/>
  <c r="AP168" i="15"/>
  <c r="AP167" i="15"/>
  <c r="AP166" i="15"/>
  <c r="AP165" i="15"/>
  <c r="AP164" i="15"/>
  <c r="AP163" i="15"/>
  <c r="AP162" i="15"/>
  <c r="AP161" i="15"/>
  <c r="AP160" i="15"/>
  <c r="AP159" i="15"/>
  <c r="AP158" i="15"/>
  <c r="AP157" i="15"/>
  <c r="AP156" i="15"/>
  <c r="AP155" i="15"/>
  <c r="AP154" i="15"/>
  <c r="AP153" i="15"/>
  <c r="AP152" i="15"/>
  <c r="AP151" i="15"/>
  <c r="AP150" i="15"/>
  <c r="AP149" i="15"/>
  <c r="AP148" i="15"/>
  <c r="AP147" i="15"/>
  <c r="AP146" i="15"/>
  <c r="AP145" i="15"/>
  <c r="AT178" i="15"/>
  <c r="AT177" i="15"/>
  <c r="AT176" i="15"/>
  <c r="AT175" i="15"/>
  <c r="AT174" i="15"/>
  <c r="AT173" i="15"/>
  <c r="AT172" i="15"/>
  <c r="AT171" i="15"/>
  <c r="AT170" i="15"/>
  <c r="AT169" i="15"/>
  <c r="AT168" i="15"/>
  <c r="AT167" i="15"/>
  <c r="AT166" i="15"/>
  <c r="AT165" i="15"/>
  <c r="AT164" i="15"/>
  <c r="AT163" i="15"/>
  <c r="AT162" i="15"/>
  <c r="AT161" i="15"/>
  <c r="AT160" i="15"/>
  <c r="AT159" i="15"/>
  <c r="AT158" i="15"/>
  <c r="AT157" i="15"/>
  <c r="AT156" i="15"/>
  <c r="AT155" i="15"/>
  <c r="AT154" i="15"/>
  <c r="AT153" i="15"/>
  <c r="AT152" i="15"/>
  <c r="AT151" i="15"/>
  <c r="AT150" i="15"/>
  <c r="AT149" i="15"/>
  <c r="AT148" i="15"/>
  <c r="AT147" i="15"/>
  <c r="AT146" i="15"/>
  <c r="AT145" i="15"/>
  <c r="AX178" i="15"/>
  <c r="AX177" i="15"/>
  <c r="AX176" i="15"/>
  <c r="AX175" i="15"/>
  <c r="AX174" i="15"/>
  <c r="AX173" i="15"/>
  <c r="AX172" i="15"/>
  <c r="AX171" i="15"/>
  <c r="AX170" i="15"/>
  <c r="AX169" i="15"/>
  <c r="AX168" i="15"/>
  <c r="AX167" i="15"/>
  <c r="AX166" i="15"/>
  <c r="AX165" i="15"/>
  <c r="AX164" i="15"/>
  <c r="AX163" i="15"/>
  <c r="AX162" i="15"/>
  <c r="AX161" i="15"/>
  <c r="AX160" i="15"/>
  <c r="AX159" i="15"/>
  <c r="AX158" i="15"/>
  <c r="AX157" i="15"/>
  <c r="AX156" i="15"/>
  <c r="AX155" i="15"/>
  <c r="AX154" i="15"/>
  <c r="AX153" i="15"/>
  <c r="AX152" i="15"/>
  <c r="AX151" i="15"/>
  <c r="AX150" i="15"/>
  <c r="AX149" i="15"/>
  <c r="AX148" i="15"/>
  <c r="AX147" i="15"/>
  <c r="AX146" i="15"/>
  <c r="AX145" i="15"/>
  <c r="M178" i="15"/>
  <c r="M177" i="15"/>
  <c r="M176" i="15"/>
  <c r="M175" i="15"/>
  <c r="M174" i="15"/>
  <c r="M173" i="15"/>
  <c r="M172" i="15"/>
  <c r="M171" i="15"/>
  <c r="M170" i="15"/>
  <c r="M169" i="15"/>
  <c r="M168" i="15"/>
  <c r="M167" i="15"/>
  <c r="M166" i="15"/>
  <c r="M165" i="15"/>
  <c r="M164" i="15"/>
  <c r="M163" i="15"/>
  <c r="M162" i="15"/>
  <c r="M161" i="15"/>
  <c r="M160" i="15"/>
  <c r="M159" i="15"/>
  <c r="M158" i="15"/>
  <c r="M157" i="15"/>
  <c r="M156" i="15"/>
  <c r="M155" i="15"/>
  <c r="M154" i="15"/>
  <c r="M153" i="15"/>
  <c r="M152" i="15"/>
  <c r="M151" i="15"/>
  <c r="M150" i="15"/>
  <c r="M149" i="15"/>
  <c r="M148" i="15"/>
  <c r="M147" i="15"/>
  <c r="M146" i="15"/>
  <c r="M145" i="15"/>
  <c r="J62" i="15"/>
  <c r="Q178" i="15"/>
  <c r="Q177" i="15"/>
  <c r="Q176" i="15"/>
  <c r="Q175" i="15"/>
  <c r="Q174" i="15"/>
  <c r="Q173" i="15"/>
  <c r="Q172" i="15"/>
  <c r="Q171" i="15"/>
  <c r="Q170" i="15"/>
  <c r="Q169" i="15"/>
  <c r="Q168" i="15"/>
  <c r="Q167" i="15"/>
  <c r="Q166" i="15"/>
  <c r="Q165" i="15"/>
  <c r="Q164" i="15"/>
  <c r="Q163" i="15"/>
  <c r="Q162" i="15"/>
  <c r="Q161" i="15"/>
  <c r="Q160" i="15"/>
  <c r="Q159" i="15"/>
  <c r="Q158" i="15"/>
  <c r="Q157" i="15"/>
  <c r="Q156" i="15"/>
  <c r="Q155" i="15"/>
  <c r="Q154" i="15"/>
  <c r="Q153" i="15"/>
  <c r="Q152" i="15"/>
  <c r="Q151" i="15"/>
  <c r="Q150" i="15"/>
  <c r="Q149" i="15"/>
  <c r="Q148" i="15"/>
  <c r="Q147" i="15"/>
  <c r="Q146" i="15"/>
  <c r="Q145" i="15"/>
  <c r="U178" i="15"/>
  <c r="U177" i="15"/>
  <c r="U176" i="15"/>
  <c r="U175" i="15"/>
  <c r="U174" i="15"/>
  <c r="U173" i="15"/>
  <c r="U172" i="15"/>
  <c r="U171" i="15"/>
  <c r="U170" i="15"/>
  <c r="U169" i="15"/>
  <c r="U168" i="15"/>
  <c r="U167" i="15"/>
  <c r="U166" i="15"/>
  <c r="U165" i="15"/>
  <c r="U164" i="15"/>
  <c r="U163" i="15"/>
  <c r="U162" i="15"/>
  <c r="U161" i="15"/>
  <c r="U160" i="15"/>
  <c r="U159" i="15"/>
  <c r="U158" i="15"/>
  <c r="U157" i="15"/>
  <c r="U156" i="15"/>
  <c r="U155" i="15"/>
  <c r="U154" i="15"/>
  <c r="U153" i="15"/>
  <c r="U152" i="15"/>
  <c r="U151" i="15"/>
  <c r="U150" i="15"/>
  <c r="U149" i="15"/>
  <c r="U148" i="15"/>
  <c r="U147" i="15"/>
  <c r="U146" i="15"/>
  <c r="U145" i="15"/>
  <c r="Y178" i="15"/>
  <c r="Y177" i="15"/>
  <c r="Y176" i="15"/>
  <c r="Y175" i="15"/>
  <c r="Y174" i="15"/>
  <c r="Y173" i="15"/>
  <c r="Y172" i="15"/>
  <c r="Y171" i="15"/>
  <c r="Y170" i="15"/>
  <c r="Y169" i="15"/>
  <c r="Y168" i="15"/>
  <c r="Y167" i="15"/>
  <c r="Y166" i="15"/>
  <c r="Y165" i="15"/>
  <c r="Y164" i="15"/>
  <c r="Y163" i="15"/>
  <c r="Y162" i="15"/>
  <c r="Y161" i="15"/>
  <c r="Y160" i="15"/>
  <c r="Y159" i="15"/>
  <c r="Y158" i="15"/>
  <c r="Y157" i="15"/>
  <c r="Y156" i="15"/>
  <c r="Y155" i="15"/>
  <c r="Y154" i="15"/>
  <c r="Y153" i="15"/>
  <c r="Y152" i="15"/>
  <c r="Y151" i="15"/>
  <c r="Y150" i="15"/>
  <c r="Y149" i="15"/>
  <c r="Y148" i="15"/>
  <c r="Y147" i="15"/>
  <c r="Y146" i="15"/>
  <c r="Y145" i="15"/>
  <c r="AC178" i="15"/>
  <c r="AC177" i="15"/>
  <c r="AC176" i="15"/>
  <c r="AC175" i="15"/>
  <c r="AC174" i="15"/>
  <c r="AC173" i="15"/>
  <c r="AC172" i="15"/>
  <c r="AC171" i="15"/>
  <c r="AC170" i="15"/>
  <c r="AC169" i="15"/>
  <c r="AC168" i="15"/>
  <c r="AC167" i="15"/>
  <c r="AC166" i="15"/>
  <c r="AC165" i="15"/>
  <c r="AC164" i="15"/>
  <c r="AC163" i="15"/>
  <c r="AC162" i="15"/>
  <c r="AC161" i="15"/>
  <c r="AC160" i="15"/>
  <c r="AC159" i="15"/>
  <c r="AC158" i="15"/>
  <c r="AC157" i="15"/>
  <c r="AC156" i="15"/>
  <c r="AC155" i="15"/>
  <c r="AC154" i="15"/>
  <c r="AC153" i="15"/>
  <c r="AC152" i="15"/>
  <c r="AC151" i="15"/>
  <c r="AC150" i="15"/>
  <c r="AC149" i="15"/>
  <c r="AC148" i="15"/>
  <c r="AC147" i="15"/>
  <c r="AC146" i="15"/>
  <c r="AC145" i="15"/>
  <c r="AG178" i="15"/>
  <c r="AG177" i="15"/>
  <c r="AG176" i="15"/>
  <c r="AG175" i="15"/>
  <c r="AG174" i="15"/>
  <c r="AG173" i="15"/>
  <c r="AG172" i="15"/>
  <c r="AG171" i="15"/>
  <c r="AG170" i="15"/>
  <c r="AG169" i="15"/>
  <c r="AG168" i="15"/>
  <c r="AG167" i="15"/>
  <c r="AG166" i="15"/>
  <c r="AG165" i="15"/>
  <c r="AG164" i="15"/>
  <c r="AG163" i="15"/>
  <c r="AG162" i="15"/>
  <c r="AG161" i="15"/>
  <c r="AG160" i="15"/>
  <c r="AG159" i="15"/>
  <c r="AG158" i="15"/>
  <c r="AG157" i="15"/>
  <c r="AG156" i="15"/>
  <c r="AG155" i="15"/>
  <c r="AG154" i="15"/>
  <c r="AG153" i="15"/>
  <c r="AG152" i="15"/>
  <c r="AG151" i="15"/>
  <c r="AG150" i="15"/>
  <c r="AG149" i="15"/>
  <c r="AG148" i="15"/>
  <c r="AG147" i="15"/>
  <c r="AG146" i="15"/>
  <c r="AG145" i="15"/>
  <c r="AK178" i="15"/>
  <c r="AK177" i="15"/>
  <c r="AK176" i="15"/>
  <c r="AK175" i="15"/>
  <c r="AK174" i="15"/>
  <c r="AK173" i="15"/>
  <c r="AK172" i="15"/>
  <c r="AK171" i="15"/>
  <c r="AK170" i="15"/>
  <c r="AK169" i="15"/>
  <c r="AK168" i="15"/>
  <c r="AK167" i="15"/>
  <c r="AK166" i="15"/>
  <c r="AK165" i="15"/>
  <c r="AK164" i="15"/>
  <c r="AK163" i="15"/>
  <c r="AK162" i="15"/>
  <c r="AK161" i="15"/>
  <c r="AK160" i="15"/>
  <c r="AK159" i="15"/>
  <c r="AK158" i="15"/>
  <c r="AK157" i="15"/>
  <c r="AK156" i="15"/>
  <c r="AK155" i="15"/>
  <c r="AK154" i="15"/>
  <c r="AK153" i="15"/>
  <c r="AK152" i="15"/>
  <c r="AK151" i="15"/>
  <c r="AK150" i="15"/>
  <c r="AK149" i="15"/>
  <c r="AK148" i="15"/>
  <c r="AK147" i="15"/>
  <c r="AK146" i="15"/>
  <c r="AK145" i="15"/>
  <c r="AO178" i="15"/>
  <c r="AO177" i="15"/>
  <c r="AO176" i="15"/>
  <c r="AO175" i="15"/>
  <c r="AO174" i="15"/>
  <c r="AO173" i="15"/>
  <c r="AO172" i="15"/>
  <c r="AO171" i="15"/>
  <c r="AO170" i="15"/>
  <c r="AO169" i="15"/>
  <c r="AO168" i="15"/>
  <c r="AO167" i="15"/>
  <c r="AO166" i="15"/>
  <c r="AO165" i="15"/>
  <c r="AO164" i="15"/>
  <c r="AO163" i="15"/>
  <c r="AO162" i="15"/>
  <c r="AO161" i="15"/>
  <c r="AO160" i="15"/>
  <c r="AO159" i="15"/>
  <c r="AO158" i="15"/>
  <c r="AO157" i="15"/>
  <c r="AO156" i="15"/>
  <c r="AO155" i="15"/>
  <c r="AO154" i="15"/>
  <c r="AO153" i="15"/>
  <c r="AO152" i="15"/>
  <c r="AO151" i="15"/>
  <c r="AO150" i="15"/>
  <c r="AO149" i="15"/>
  <c r="AO148" i="15"/>
  <c r="AO147" i="15"/>
  <c r="AO146" i="15"/>
  <c r="AO145" i="15"/>
  <c r="AS178" i="15"/>
  <c r="AS177" i="15"/>
  <c r="AS176" i="15"/>
  <c r="AS175" i="15"/>
  <c r="AS174" i="15"/>
  <c r="AS173" i="15"/>
  <c r="AS172" i="15"/>
  <c r="AS171" i="15"/>
  <c r="AS170" i="15"/>
  <c r="AS169" i="15"/>
  <c r="AS168" i="15"/>
  <c r="AS167" i="15"/>
  <c r="AS166" i="15"/>
  <c r="AS165" i="15"/>
  <c r="AS164" i="15"/>
  <c r="AS163" i="15"/>
  <c r="AS162" i="15"/>
  <c r="AS161" i="15"/>
  <c r="AS160" i="15"/>
  <c r="AS159" i="15"/>
  <c r="AS158" i="15"/>
  <c r="AS157" i="15"/>
  <c r="AS156" i="15"/>
  <c r="AS155" i="15"/>
  <c r="AS154" i="15"/>
  <c r="AS153" i="15"/>
  <c r="AS152" i="15"/>
  <c r="AS151" i="15"/>
  <c r="AS150" i="15"/>
  <c r="AS149" i="15"/>
  <c r="AS148" i="15"/>
  <c r="AS147" i="15"/>
  <c r="AS146" i="15"/>
  <c r="AS145" i="15"/>
  <c r="AW178" i="15"/>
  <c r="AW177" i="15"/>
  <c r="AW176" i="15"/>
  <c r="AW175" i="15"/>
  <c r="AW174" i="15"/>
  <c r="AW173" i="15"/>
  <c r="AW172" i="15"/>
  <c r="AW171" i="15"/>
  <c r="AW170" i="15"/>
  <c r="AW169" i="15"/>
  <c r="AW168" i="15"/>
  <c r="AW167" i="15"/>
  <c r="AW166" i="15"/>
  <c r="AW165" i="15"/>
  <c r="AW164" i="15"/>
  <c r="AW163" i="15"/>
  <c r="AW162" i="15"/>
  <c r="AW161" i="15"/>
  <c r="AW160" i="15"/>
  <c r="AW159" i="15"/>
  <c r="AW158" i="15"/>
  <c r="AW157" i="15"/>
  <c r="AW156" i="15"/>
  <c r="AW155" i="15"/>
  <c r="AW154" i="15"/>
  <c r="AW153" i="15"/>
  <c r="AW152" i="15"/>
  <c r="AW151" i="15"/>
  <c r="AW150" i="15"/>
  <c r="AW149" i="15"/>
  <c r="AW148" i="15"/>
  <c r="AW147" i="15"/>
  <c r="AW146" i="15"/>
  <c r="AW145" i="15"/>
  <c r="N363" i="15"/>
  <c r="N362" i="15"/>
  <c r="N361" i="15"/>
  <c r="N360" i="15"/>
  <c r="N359" i="15"/>
  <c r="N358" i="15"/>
  <c r="N357" i="15"/>
  <c r="N356" i="15"/>
  <c r="N355" i="15"/>
  <c r="N354" i="15"/>
  <c r="N353" i="15"/>
  <c r="N352" i="15"/>
  <c r="N351" i="15"/>
  <c r="N350" i="15"/>
  <c r="N349" i="15"/>
  <c r="N348" i="15"/>
  <c r="N347" i="15"/>
  <c r="N346" i="15"/>
  <c r="N345" i="15"/>
  <c r="N344" i="15"/>
  <c r="N343" i="15"/>
  <c r="N342" i="15"/>
  <c r="N341" i="15"/>
  <c r="N340" i="15"/>
  <c r="N339" i="15"/>
  <c r="N338" i="15"/>
  <c r="N337" i="15"/>
  <c r="N336" i="15"/>
  <c r="N335" i="15"/>
  <c r="N334" i="15"/>
  <c r="N333" i="15"/>
  <c r="N332" i="15"/>
  <c r="N331" i="15"/>
  <c r="N330" i="15"/>
  <c r="R363" i="15"/>
  <c r="R362" i="15"/>
  <c r="R361" i="15"/>
  <c r="R360" i="15"/>
  <c r="R359" i="15"/>
  <c r="R358" i="15"/>
  <c r="R357" i="15"/>
  <c r="R356" i="15"/>
  <c r="R355" i="15"/>
  <c r="R354" i="15"/>
  <c r="R353" i="15"/>
  <c r="R352" i="15"/>
  <c r="R351" i="15"/>
  <c r="R350" i="15"/>
  <c r="R349" i="15"/>
  <c r="R348" i="15"/>
  <c r="R347" i="15"/>
  <c r="R346" i="15"/>
  <c r="R345" i="15"/>
  <c r="R344" i="15"/>
  <c r="R343" i="15"/>
  <c r="R342" i="15"/>
  <c r="R341" i="15"/>
  <c r="R340" i="15"/>
  <c r="R339" i="15"/>
  <c r="R338" i="15"/>
  <c r="R337" i="15"/>
  <c r="R336" i="15"/>
  <c r="R335" i="15"/>
  <c r="R334" i="15"/>
  <c r="R333" i="15"/>
  <c r="R332" i="15"/>
  <c r="R331" i="15"/>
  <c r="R330" i="15"/>
  <c r="V363" i="15"/>
  <c r="V362" i="15"/>
  <c r="V361" i="15"/>
  <c r="V360" i="15"/>
  <c r="V359" i="15"/>
  <c r="V358" i="15"/>
  <c r="V357" i="15"/>
  <c r="V356" i="15"/>
  <c r="V355" i="15"/>
  <c r="V354" i="15"/>
  <c r="V353" i="15"/>
  <c r="V352" i="15"/>
  <c r="V351" i="15"/>
  <c r="V350" i="15"/>
  <c r="V349" i="15"/>
  <c r="V348" i="15"/>
  <c r="V347" i="15"/>
  <c r="V346" i="15"/>
  <c r="V345" i="15"/>
  <c r="V344" i="15"/>
  <c r="V343" i="15"/>
  <c r="V342" i="15"/>
  <c r="V341" i="15"/>
  <c r="V340" i="15"/>
  <c r="V339" i="15"/>
  <c r="V338" i="15"/>
  <c r="V337" i="15"/>
  <c r="V336" i="15"/>
  <c r="V335" i="15"/>
  <c r="V334" i="15"/>
  <c r="V333" i="15"/>
  <c r="V332" i="15"/>
  <c r="V331" i="15"/>
  <c r="V330" i="15"/>
  <c r="Z363" i="15"/>
  <c r="Z362" i="15"/>
  <c r="Z361" i="15"/>
  <c r="Z360" i="15"/>
  <c r="Z359" i="15"/>
  <c r="Z358" i="15"/>
  <c r="Z357" i="15"/>
  <c r="Z356" i="15"/>
  <c r="Z355" i="15"/>
  <c r="Z354" i="15"/>
  <c r="Z353" i="15"/>
  <c r="Z352" i="15"/>
  <c r="Z351" i="15"/>
  <c r="Z350" i="15"/>
  <c r="Z349" i="15"/>
  <c r="Z348" i="15"/>
  <c r="Z347" i="15"/>
  <c r="Z346" i="15"/>
  <c r="Z345" i="15"/>
  <c r="Z344" i="15"/>
  <c r="Z343" i="15"/>
  <c r="Z342" i="15"/>
  <c r="Z341" i="15"/>
  <c r="Z340" i="15"/>
  <c r="Z339" i="15"/>
  <c r="Z338" i="15"/>
  <c r="Z337" i="15"/>
  <c r="Z336" i="15"/>
  <c r="Z335" i="15"/>
  <c r="Z334" i="15"/>
  <c r="Z333" i="15"/>
  <c r="Z332" i="15"/>
  <c r="Z331" i="15"/>
  <c r="Z330" i="15"/>
  <c r="AD363" i="15"/>
  <c r="AD362" i="15"/>
  <c r="AD361" i="15"/>
  <c r="AD360" i="15"/>
  <c r="AD359" i="15"/>
  <c r="AD358" i="15"/>
  <c r="AD357" i="15"/>
  <c r="AD356" i="15"/>
  <c r="AD355" i="15"/>
  <c r="AD354" i="15"/>
  <c r="AD353" i="15"/>
  <c r="AD352" i="15"/>
  <c r="AD351" i="15"/>
  <c r="AD350" i="15"/>
  <c r="AD349" i="15"/>
  <c r="AD348" i="15"/>
  <c r="AD347" i="15"/>
  <c r="AD346" i="15"/>
  <c r="AD345" i="15"/>
  <c r="AD344" i="15"/>
  <c r="AD343" i="15"/>
  <c r="AD342" i="15"/>
  <c r="AD341" i="15"/>
  <c r="AD340" i="15"/>
  <c r="AD339" i="15"/>
  <c r="AD338" i="15"/>
  <c r="AD337" i="15"/>
  <c r="AD336" i="15"/>
  <c r="AD335" i="15"/>
  <c r="AD334" i="15"/>
  <c r="AD333" i="15"/>
  <c r="AD332" i="15"/>
  <c r="AD331" i="15"/>
  <c r="AD330" i="15"/>
  <c r="AH363" i="15"/>
  <c r="AH362" i="15"/>
  <c r="AH361" i="15"/>
  <c r="AH360" i="15"/>
  <c r="AH359" i="15"/>
  <c r="AH358" i="15"/>
  <c r="AH357" i="15"/>
  <c r="AH356" i="15"/>
  <c r="AH355" i="15"/>
  <c r="AH354" i="15"/>
  <c r="AH353" i="15"/>
  <c r="AH352" i="15"/>
  <c r="AH351" i="15"/>
  <c r="AH350" i="15"/>
  <c r="AH349" i="15"/>
  <c r="AH348" i="15"/>
  <c r="AH347" i="15"/>
  <c r="AH346" i="15"/>
  <c r="AH345" i="15"/>
  <c r="AH344" i="15"/>
  <c r="AH343" i="15"/>
  <c r="AH342" i="15"/>
  <c r="AH341" i="15"/>
  <c r="AH340" i="15"/>
  <c r="AH339" i="15"/>
  <c r="AH338" i="15"/>
  <c r="AH337" i="15"/>
  <c r="AH336" i="15"/>
  <c r="AH335" i="15"/>
  <c r="AH334" i="15"/>
  <c r="AH333" i="15"/>
  <c r="AH332" i="15"/>
  <c r="AH331" i="15"/>
  <c r="AH330" i="15"/>
  <c r="AL363" i="15"/>
  <c r="AL362" i="15"/>
  <c r="AL361" i="15"/>
  <c r="AL360" i="15"/>
  <c r="AL359" i="15"/>
  <c r="AL358" i="15"/>
  <c r="AL357" i="15"/>
  <c r="AL356" i="15"/>
  <c r="AL355" i="15"/>
  <c r="AL354" i="15"/>
  <c r="AL353" i="15"/>
  <c r="AL352" i="15"/>
  <c r="AL351" i="15"/>
  <c r="AL350" i="15"/>
  <c r="AL349" i="15"/>
  <c r="AL348" i="15"/>
  <c r="AL347" i="15"/>
  <c r="AL346" i="15"/>
  <c r="AL345" i="15"/>
  <c r="AL344" i="15"/>
  <c r="AL343" i="15"/>
  <c r="AL342" i="15"/>
  <c r="AL341" i="15"/>
  <c r="AL340" i="15"/>
  <c r="AL339" i="15"/>
  <c r="AL338" i="15"/>
  <c r="AL337" i="15"/>
  <c r="AL336" i="15"/>
  <c r="AL335" i="15"/>
  <c r="AL334" i="15"/>
  <c r="AL333" i="15"/>
  <c r="AL332" i="15"/>
  <c r="AL331" i="15"/>
  <c r="AL330" i="15"/>
  <c r="AP363" i="15"/>
  <c r="AP362" i="15"/>
  <c r="AP361" i="15"/>
  <c r="AP360" i="15"/>
  <c r="AP359" i="15"/>
  <c r="AP358" i="15"/>
  <c r="AP357" i="15"/>
  <c r="AP356" i="15"/>
  <c r="AP355" i="15"/>
  <c r="AP354" i="15"/>
  <c r="AP353" i="15"/>
  <c r="AP352" i="15"/>
  <c r="AP351" i="15"/>
  <c r="AP350" i="15"/>
  <c r="AP349" i="15"/>
  <c r="AP348" i="15"/>
  <c r="AP347" i="15"/>
  <c r="AP346" i="15"/>
  <c r="AP345" i="15"/>
  <c r="AP344" i="15"/>
  <c r="AP343" i="15"/>
  <c r="AP342" i="15"/>
  <c r="AP341" i="15"/>
  <c r="AP340" i="15"/>
  <c r="AP339" i="15"/>
  <c r="AP338" i="15"/>
  <c r="AP337" i="15"/>
  <c r="AP336" i="15"/>
  <c r="AP335" i="15"/>
  <c r="AP334" i="15"/>
  <c r="AP333" i="15"/>
  <c r="AP332" i="15"/>
  <c r="AP331" i="15"/>
  <c r="AP330" i="15"/>
  <c r="AT363" i="15"/>
  <c r="AT362" i="15"/>
  <c r="AT361" i="15"/>
  <c r="AT360" i="15"/>
  <c r="AT359" i="15"/>
  <c r="AT358" i="15"/>
  <c r="AT357" i="15"/>
  <c r="AT356" i="15"/>
  <c r="AT355" i="15"/>
  <c r="AT354" i="15"/>
  <c r="AT353" i="15"/>
  <c r="AT352" i="15"/>
  <c r="AT351" i="15"/>
  <c r="AT350" i="15"/>
  <c r="AT349" i="15"/>
  <c r="AT348" i="15"/>
  <c r="AT347" i="15"/>
  <c r="AT346" i="15"/>
  <c r="AT345" i="15"/>
  <c r="AT344" i="15"/>
  <c r="AT343" i="15"/>
  <c r="AT342" i="15"/>
  <c r="AT341" i="15"/>
  <c r="AT340" i="15"/>
  <c r="AT339" i="15"/>
  <c r="AT338" i="15"/>
  <c r="AT337" i="15"/>
  <c r="AT336" i="15"/>
  <c r="AT335" i="15"/>
  <c r="AT334" i="15"/>
  <c r="AT333" i="15"/>
  <c r="AT332" i="15"/>
  <c r="AT331" i="15"/>
  <c r="AT330" i="15"/>
  <c r="AX363" i="15"/>
  <c r="AX362" i="15"/>
  <c r="AX361" i="15"/>
  <c r="AX360" i="15"/>
  <c r="AX359" i="15"/>
  <c r="AX358" i="15"/>
  <c r="AX357" i="15"/>
  <c r="AX356" i="15"/>
  <c r="AX355" i="15"/>
  <c r="AX354" i="15"/>
  <c r="AX353" i="15"/>
  <c r="AX352" i="15"/>
  <c r="AX351" i="15"/>
  <c r="AX350" i="15"/>
  <c r="AX349" i="15"/>
  <c r="AX348" i="15"/>
  <c r="AX347" i="15"/>
  <c r="AX346" i="15"/>
  <c r="AX345" i="15"/>
  <c r="AX344" i="15"/>
  <c r="AX343" i="15"/>
  <c r="AX342" i="15"/>
  <c r="AX341" i="15"/>
  <c r="AX340" i="15"/>
  <c r="AX339" i="15"/>
  <c r="AX338" i="15"/>
  <c r="AX337" i="15"/>
  <c r="AX336" i="15"/>
  <c r="AX335" i="15"/>
  <c r="AX334" i="15"/>
  <c r="AX333" i="15"/>
  <c r="AX332" i="15"/>
  <c r="AX331" i="15"/>
  <c r="AX330" i="15"/>
  <c r="M363" i="15"/>
  <c r="M362" i="15"/>
  <c r="M361" i="15"/>
  <c r="M360" i="15"/>
  <c r="M359" i="15"/>
  <c r="M358" i="15"/>
  <c r="M357" i="15"/>
  <c r="M356" i="15"/>
  <c r="M355" i="15"/>
  <c r="M354" i="15"/>
  <c r="M353" i="15"/>
  <c r="M352" i="15"/>
  <c r="M351" i="15"/>
  <c r="M350" i="15"/>
  <c r="M349" i="15"/>
  <c r="M348" i="15"/>
  <c r="M347" i="15"/>
  <c r="M346" i="15"/>
  <c r="M345" i="15"/>
  <c r="M344" i="15"/>
  <c r="M343" i="15"/>
  <c r="M342" i="15"/>
  <c r="M341" i="15"/>
  <c r="M340" i="15"/>
  <c r="M339" i="15"/>
  <c r="M338" i="15"/>
  <c r="M337" i="15"/>
  <c r="M336" i="15"/>
  <c r="M335" i="15"/>
  <c r="M334" i="15"/>
  <c r="M333" i="15"/>
  <c r="M332" i="15"/>
  <c r="M331" i="15"/>
  <c r="M330" i="15"/>
  <c r="J68" i="15"/>
  <c r="Q363" i="15"/>
  <c r="Q362" i="15"/>
  <c r="Q361" i="15"/>
  <c r="Q360" i="15"/>
  <c r="Q359" i="15"/>
  <c r="Q358" i="15"/>
  <c r="Q357" i="15"/>
  <c r="Q356" i="15"/>
  <c r="Q355" i="15"/>
  <c r="Q354" i="15"/>
  <c r="Q353" i="15"/>
  <c r="Q352" i="15"/>
  <c r="Q351" i="15"/>
  <c r="Q350" i="15"/>
  <c r="Q349" i="15"/>
  <c r="Q348" i="15"/>
  <c r="Q347" i="15"/>
  <c r="Q346" i="15"/>
  <c r="Q345" i="15"/>
  <c r="Q344" i="15"/>
  <c r="Q343" i="15"/>
  <c r="Q342" i="15"/>
  <c r="Q341" i="15"/>
  <c r="Q340" i="15"/>
  <c r="Q339" i="15"/>
  <c r="Q338" i="15"/>
  <c r="Q337" i="15"/>
  <c r="Q336" i="15"/>
  <c r="Q335" i="15"/>
  <c r="Q334" i="15"/>
  <c r="Q333" i="15"/>
  <c r="Q332" i="15"/>
  <c r="Q331" i="15"/>
  <c r="Q330" i="15"/>
  <c r="U363" i="15"/>
  <c r="U362" i="15"/>
  <c r="U361" i="15"/>
  <c r="U360" i="15"/>
  <c r="U359" i="15"/>
  <c r="U358" i="15"/>
  <c r="U357" i="15"/>
  <c r="U356" i="15"/>
  <c r="U355" i="15"/>
  <c r="U354" i="15"/>
  <c r="U353" i="15"/>
  <c r="U352" i="15"/>
  <c r="U351" i="15"/>
  <c r="U350" i="15"/>
  <c r="U349" i="15"/>
  <c r="U348" i="15"/>
  <c r="U347" i="15"/>
  <c r="U346" i="15"/>
  <c r="U345" i="15"/>
  <c r="U344" i="15"/>
  <c r="U343" i="15"/>
  <c r="U342" i="15"/>
  <c r="U341" i="15"/>
  <c r="U340" i="15"/>
  <c r="U339" i="15"/>
  <c r="U338" i="15"/>
  <c r="U337" i="15"/>
  <c r="U336" i="15"/>
  <c r="U335" i="15"/>
  <c r="U334" i="15"/>
  <c r="U333" i="15"/>
  <c r="U332" i="15"/>
  <c r="U331" i="15"/>
  <c r="U330" i="15"/>
  <c r="Y363" i="15"/>
  <c r="Y362" i="15"/>
  <c r="Y361" i="15"/>
  <c r="Y360" i="15"/>
  <c r="Y359" i="15"/>
  <c r="Y358" i="15"/>
  <c r="Y357" i="15"/>
  <c r="Y356" i="15"/>
  <c r="Y355" i="15"/>
  <c r="Y354" i="15"/>
  <c r="Y353" i="15"/>
  <c r="Y352" i="15"/>
  <c r="Y351" i="15"/>
  <c r="Y350" i="15"/>
  <c r="Y349" i="15"/>
  <c r="Y348" i="15"/>
  <c r="Y347" i="15"/>
  <c r="Y346" i="15"/>
  <c r="Y345" i="15"/>
  <c r="Y344" i="15"/>
  <c r="Y343" i="15"/>
  <c r="Y342" i="15"/>
  <c r="Y341" i="15"/>
  <c r="Y340" i="15"/>
  <c r="Y339" i="15"/>
  <c r="Y338" i="15"/>
  <c r="Y337" i="15"/>
  <c r="Y336" i="15"/>
  <c r="Y335" i="15"/>
  <c r="Y334" i="15"/>
  <c r="Y333" i="15"/>
  <c r="Y332" i="15"/>
  <c r="Y331" i="15"/>
  <c r="Y330" i="15"/>
  <c r="AC363" i="15"/>
  <c r="AC362" i="15"/>
  <c r="AC361" i="15"/>
  <c r="AC360" i="15"/>
  <c r="AC359" i="15"/>
  <c r="AC358" i="15"/>
  <c r="AC357" i="15"/>
  <c r="AC356" i="15"/>
  <c r="AC355" i="15"/>
  <c r="AC354" i="15"/>
  <c r="AC353" i="15"/>
  <c r="AC352" i="15"/>
  <c r="AC351" i="15"/>
  <c r="AC350" i="15"/>
  <c r="AC349" i="15"/>
  <c r="AC347" i="15"/>
  <c r="AC346" i="15"/>
  <c r="AC345" i="15"/>
  <c r="AC344" i="15"/>
  <c r="AC343" i="15"/>
  <c r="AC342" i="15"/>
  <c r="AC341" i="15"/>
  <c r="AC340" i="15"/>
  <c r="AC348" i="15"/>
  <c r="AC339" i="15"/>
  <c r="AC338" i="15"/>
  <c r="AC337" i="15"/>
  <c r="AC336" i="15"/>
  <c r="AC335" i="15"/>
  <c r="AC334" i="15"/>
  <c r="AC333" i="15"/>
  <c r="AC332" i="15"/>
  <c r="AC331" i="15"/>
  <c r="AC330" i="15"/>
  <c r="AG363" i="15"/>
  <c r="AG362" i="15"/>
  <c r="AG361" i="15"/>
  <c r="AG360" i="15"/>
  <c r="AG359" i="15"/>
  <c r="AG358" i="15"/>
  <c r="AG357" i="15"/>
  <c r="AG356" i="15"/>
  <c r="AG355" i="15"/>
  <c r="AG354" i="15"/>
  <c r="AG353" i="15"/>
  <c r="AG352" i="15"/>
  <c r="AG351" i="15"/>
  <c r="AG350" i="15"/>
  <c r="AG349" i="15"/>
  <c r="AG348" i="15"/>
  <c r="AG347" i="15"/>
  <c r="AG346" i="15"/>
  <c r="AG345" i="15"/>
  <c r="AG344" i="15"/>
  <c r="AG343" i="15"/>
  <c r="AG342" i="15"/>
  <c r="AG341" i="15"/>
  <c r="AG340" i="15"/>
  <c r="AG339" i="15"/>
  <c r="AG338" i="15"/>
  <c r="AG337" i="15"/>
  <c r="AG336" i="15"/>
  <c r="AG335" i="15"/>
  <c r="AG334" i="15"/>
  <c r="AG333" i="15"/>
  <c r="AG332" i="15"/>
  <c r="AG331" i="15"/>
  <c r="AG330" i="15"/>
  <c r="AK363" i="15"/>
  <c r="AK362" i="15"/>
  <c r="AK361" i="15"/>
  <c r="AK360" i="15"/>
  <c r="AK359" i="15"/>
  <c r="AK358" i="15"/>
  <c r="AK357" i="15"/>
  <c r="AK356" i="15"/>
  <c r="AK355" i="15"/>
  <c r="AK354" i="15"/>
  <c r="AK353" i="15"/>
  <c r="AK352" i="15"/>
  <c r="AK351" i="15"/>
  <c r="AK350" i="15"/>
  <c r="AK349" i="15"/>
  <c r="AK348" i="15"/>
  <c r="AK347" i="15"/>
  <c r="AK346" i="15"/>
  <c r="AK345" i="15"/>
  <c r="AK344" i="15"/>
  <c r="AK343" i="15"/>
  <c r="AK342" i="15"/>
  <c r="AK341" i="15"/>
  <c r="AK340" i="15"/>
  <c r="AK339" i="15"/>
  <c r="AK338" i="15"/>
  <c r="AK337" i="15"/>
  <c r="AK336" i="15"/>
  <c r="AK335" i="15"/>
  <c r="AK334" i="15"/>
  <c r="AK333" i="15"/>
  <c r="AK332" i="15"/>
  <c r="AK331" i="15"/>
  <c r="AK330" i="15"/>
  <c r="AO363" i="15"/>
  <c r="AO362" i="15"/>
  <c r="AO361" i="15"/>
  <c r="AO360" i="15"/>
  <c r="AO359" i="15"/>
  <c r="AO358" i="15"/>
  <c r="AO357" i="15"/>
  <c r="AO356" i="15"/>
  <c r="AO355" i="15"/>
  <c r="AO354" i="15"/>
  <c r="AO353" i="15"/>
  <c r="AO352" i="15"/>
  <c r="AO351" i="15"/>
  <c r="AO350" i="15"/>
  <c r="AO349" i="15"/>
  <c r="AO348" i="15"/>
  <c r="AO347" i="15"/>
  <c r="AO346" i="15"/>
  <c r="AO345" i="15"/>
  <c r="AO344" i="15"/>
  <c r="AO343" i="15"/>
  <c r="AO342" i="15"/>
  <c r="AO341" i="15"/>
  <c r="AO340" i="15"/>
  <c r="AO339" i="15"/>
  <c r="AO338" i="15"/>
  <c r="AO337" i="15"/>
  <c r="AO336" i="15"/>
  <c r="AO335" i="15"/>
  <c r="AO334" i="15"/>
  <c r="AO333" i="15"/>
  <c r="AO332" i="15"/>
  <c r="AO331" i="15"/>
  <c r="AO330" i="15"/>
  <c r="AS363" i="15"/>
  <c r="AS362" i="15"/>
  <c r="AS361" i="15"/>
  <c r="AS360" i="15"/>
  <c r="AS359" i="15"/>
  <c r="AS358" i="15"/>
  <c r="AS357" i="15"/>
  <c r="AS356" i="15"/>
  <c r="AS355" i="15"/>
  <c r="AS354" i="15"/>
  <c r="AS353" i="15"/>
  <c r="AS352" i="15"/>
  <c r="AS351" i="15"/>
  <c r="AS350" i="15"/>
  <c r="AS349" i="15"/>
  <c r="AS348" i="15"/>
  <c r="AS347" i="15"/>
  <c r="AS346" i="15"/>
  <c r="AS345" i="15"/>
  <c r="AS344" i="15"/>
  <c r="AS343" i="15"/>
  <c r="AS342" i="15"/>
  <c r="AS341" i="15"/>
  <c r="AS340" i="15"/>
  <c r="AS339" i="15"/>
  <c r="AS338" i="15"/>
  <c r="AS337" i="15"/>
  <c r="AS336" i="15"/>
  <c r="AS335" i="15"/>
  <c r="AS334" i="15"/>
  <c r="AS333" i="15"/>
  <c r="AS332" i="15"/>
  <c r="AS331" i="15"/>
  <c r="AS330" i="15"/>
  <c r="AW363" i="15"/>
  <c r="AW362" i="15"/>
  <c r="AW361" i="15"/>
  <c r="AW360" i="15"/>
  <c r="AW359" i="15"/>
  <c r="AW358" i="15"/>
  <c r="AW357" i="15"/>
  <c r="AW356" i="15"/>
  <c r="AW355" i="15"/>
  <c r="AW354" i="15"/>
  <c r="AW353" i="15"/>
  <c r="AW352" i="15"/>
  <c r="AW351" i="15"/>
  <c r="AW350" i="15"/>
  <c r="AW349" i="15"/>
  <c r="AW348" i="15"/>
  <c r="AW347" i="15"/>
  <c r="AW346" i="15"/>
  <c r="AW345" i="15"/>
  <c r="AW344" i="15"/>
  <c r="AW343" i="15"/>
  <c r="AW342" i="15"/>
  <c r="AW341" i="15"/>
  <c r="AW340" i="15"/>
  <c r="AW339" i="15"/>
  <c r="AW338" i="15"/>
  <c r="AW337" i="15"/>
  <c r="AW336" i="15"/>
  <c r="AW335" i="15"/>
  <c r="AW334" i="15"/>
  <c r="AW333" i="15"/>
  <c r="AW332" i="15"/>
  <c r="AW331" i="15"/>
  <c r="AW330" i="15"/>
  <c r="L109" i="15"/>
  <c r="F8" i="15" s="1"/>
  <c r="D109" i="15" s="1"/>
  <c r="L111" i="15"/>
  <c r="F10" i="15" s="1"/>
  <c r="L113" i="15"/>
  <c r="F12" i="15" s="1"/>
  <c r="L115" i="15"/>
  <c r="F14" i="15" s="1"/>
  <c r="D115" i="15" s="1"/>
  <c r="L117" i="15"/>
  <c r="F16" i="15" s="1"/>
  <c r="L119" i="15"/>
  <c r="F18" i="15" s="1"/>
  <c r="L121" i="15"/>
  <c r="F20" i="15" s="1"/>
  <c r="D121" i="15" s="1"/>
  <c r="L123" i="15"/>
  <c r="F22" i="15" s="1"/>
  <c r="D123" i="15" s="1"/>
  <c r="L125" i="15"/>
  <c r="F24" i="15" s="1"/>
  <c r="D125" i="15" s="1"/>
  <c r="L127" i="15"/>
  <c r="F26" i="15" s="1"/>
  <c r="D127" i="15" s="1"/>
  <c r="L129" i="15"/>
  <c r="F28" i="15" s="1"/>
  <c r="L131" i="15"/>
  <c r="F30" i="15" s="1"/>
  <c r="L133" i="15"/>
  <c r="F32" i="15" s="1"/>
  <c r="D133" i="15" s="1"/>
  <c r="L135" i="15"/>
  <c r="F34" i="15" s="1"/>
  <c r="L137" i="15"/>
  <c r="F36" i="15" s="1"/>
  <c r="L139" i="15"/>
  <c r="F38" i="15" s="1"/>
  <c r="L141" i="15"/>
  <c r="F40" i="15" s="1"/>
  <c r="P104" i="15"/>
  <c r="P102" i="15"/>
  <c r="P100" i="15"/>
  <c r="P98" i="15"/>
  <c r="P96" i="15"/>
  <c r="P94" i="15"/>
  <c r="P92" i="15"/>
  <c r="P90" i="15"/>
  <c r="P88" i="15"/>
  <c r="P86" i="15"/>
  <c r="P84" i="15"/>
  <c r="P82" i="15"/>
  <c r="P80" i="15"/>
  <c r="P78" i="15"/>
  <c r="P76" i="15"/>
  <c r="P74" i="15"/>
  <c r="P72" i="15"/>
  <c r="P103" i="15"/>
  <c r="P101" i="15"/>
  <c r="P99" i="15"/>
  <c r="P97" i="15"/>
  <c r="P95" i="15"/>
  <c r="P93" i="15"/>
  <c r="P91" i="15"/>
  <c r="P89" i="15"/>
  <c r="P87" i="15"/>
  <c r="P85" i="15"/>
  <c r="P83" i="15"/>
  <c r="P81" i="15"/>
  <c r="P79" i="15"/>
  <c r="P77" i="15"/>
  <c r="P75" i="15"/>
  <c r="P73" i="15"/>
  <c r="P71" i="15"/>
  <c r="T104" i="15"/>
  <c r="T102" i="15"/>
  <c r="T100" i="15"/>
  <c r="T98" i="15"/>
  <c r="T96" i="15"/>
  <c r="T94" i="15"/>
  <c r="T92" i="15"/>
  <c r="T90" i="15"/>
  <c r="T88" i="15"/>
  <c r="T86" i="15"/>
  <c r="T84" i="15"/>
  <c r="T82" i="15"/>
  <c r="T80" i="15"/>
  <c r="T78" i="15"/>
  <c r="T76" i="15"/>
  <c r="T74" i="15"/>
  <c r="T72" i="15"/>
  <c r="T103" i="15"/>
  <c r="T101" i="15"/>
  <c r="T99" i="15"/>
  <c r="T97" i="15"/>
  <c r="T95" i="15"/>
  <c r="T93" i="15"/>
  <c r="T91" i="15"/>
  <c r="T89" i="15"/>
  <c r="T87" i="15"/>
  <c r="T85" i="15"/>
  <c r="T83" i="15"/>
  <c r="T81" i="15"/>
  <c r="T79" i="15"/>
  <c r="T77" i="15"/>
  <c r="T75" i="15"/>
  <c r="T73" i="15"/>
  <c r="T71" i="15"/>
  <c r="X104" i="15"/>
  <c r="X102" i="15"/>
  <c r="X100" i="15"/>
  <c r="X98" i="15"/>
  <c r="X96" i="15"/>
  <c r="X94" i="15"/>
  <c r="X92" i="15"/>
  <c r="X90" i="15"/>
  <c r="X88" i="15"/>
  <c r="X86" i="15"/>
  <c r="X84" i="15"/>
  <c r="X82" i="15"/>
  <c r="X80" i="15"/>
  <c r="X78" i="15"/>
  <c r="X76" i="15"/>
  <c r="X74" i="15"/>
  <c r="X72" i="15"/>
  <c r="X103" i="15"/>
  <c r="X101" i="15"/>
  <c r="X99" i="15"/>
  <c r="X97" i="15"/>
  <c r="X95" i="15"/>
  <c r="X93" i="15"/>
  <c r="X91" i="15"/>
  <c r="X89" i="15"/>
  <c r="X87" i="15"/>
  <c r="X85" i="15"/>
  <c r="X83" i="15"/>
  <c r="X81" i="15"/>
  <c r="X79" i="15"/>
  <c r="X77" i="15"/>
  <c r="X75" i="15"/>
  <c r="X73" i="15"/>
  <c r="X71" i="15"/>
  <c r="AB104" i="15"/>
  <c r="AB102" i="15"/>
  <c r="AB100" i="15"/>
  <c r="AB98" i="15"/>
  <c r="AB96" i="15"/>
  <c r="AB94" i="15"/>
  <c r="AB92" i="15"/>
  <c r="AB90" i="15"/>
  <c r="AB88" i="15"/>
  <c r="AB86" i="15"/>
  <c r="AB84" i="15"/>
  <c r="AB82" i="15"/>
  <c r="AB80" i="15"/>
  <c r="AB78" i="15"/>
  <c r="AB76" i="15"/>
  <c r="AB74" i="15"/>
  <c r="AB72" i="15"/>
  <c r="AB103" i="15"/>
  <c r="AB101" i="15"/>
  <c r="AB99" i="15"/>
  <c r="AB97" i="15"/>
  <c r="AB95" i="15"/>
  <c r="AB93" i="15"/>
  <c r="AB91" i="15"/>
  <c r="AB89" i="15"/>
  <c r="AB87" i="15"/>
  <c r="AB85" i="15"/>
  <c r="AB83" i="15"/>
  <c r="AB81" i="15"/>
  <c r="AB79" i="15"/>
  <c r="AB77" i="15"/>
  <c r="AB75" i="15"/>
  <c r="AB73" i="15"/>
  <c r="AB71" i="15"/>
  <c r="AF104" i="15"/>
  <c r="AF102" i="15"/>
  <c r="AF100" i="15"/>
  <c r="AF98" i="15"/>
  <c r="AF96" i="15"/>
  <c r="AF94" i="15"/>
  <c r="AF92" i="15"/>
  <c r="AF90" i="15"/>
  <c r="AF88" i="15"/>
  <c r="AF86" i="15"/>
  <c r="AF84" i="15"/>
  <c r="AF82" i="15"/>
  <c r="AF80" i="15"/>
  <c r="AF78" i="15"/>
  <c r="AF76" i="15"/>
  <c r="AF74" i="15"/>
  <c r="AF72" i="15"/>
  <c r="AF103" i="15"/>
  <c r="AF101" i="15"/>
  <c r="AF99" i="15"/>
  <c r="AF97" i="15"/>
  <c r="AF95" i="15"/>
  <c r="AF93" i="15"/>
  <c r="AF91" i="15"/>
  <c r="AF89" i="15"/>
  <c r="AF87" i="15"/>
  <c r="AF85" i="15"/>
  <c r="AF83" i="15"/>
  <c r="AF81" i="15"/>
  <c r="AF79" i="15"/>
  <c r="AF77" i="15"/>
  <c r="AF75" i="15"/>
  <c r="AF73" i="15"/>
  <c r="AF71" i="15"/>
  <c r="AJ104" i="15"/>
  <c r="AJ102" i="15"/>
  <c r="AJ100" i="15"/>
  <c r="AJ98" i="15"/>
  <c r="AJ96" i="15"/>
  <c r="AJ94" i="15"/>
  <c r="AJ92" i="15"/>
  <c r="AJ90" i="15"/>
  <c r="AJ88" i="15"/>
  <c r="AJ86" i="15"/>
  <c r="AJ84" i="15"/>
  <c r="AJ82" i="15"/>
  <c r="AJ80" i="15"/>
  <c r="AJ78" i="15"/>
  <c r="AJ76" i="15"/>
  <c r="AJ74" i="15"/>
  <c r="AJ72" i="15"/>
  <c r="AJ103" i="15"/>
  <c r="AJ101" i="15"/>
  <c r="AJ99" i="15"/>
  <c r="AJ97" i="15"/>
  <c r="AJ95" i="15"/>
  <c r="AJ93" i="15"/>
  <c r="AJ91" i="15"/>
  <c r="AJ89" i="15"/>
  <c r="AJ87" i="15"/>
  <c r="AJ85" i="15"/>
  <c r="AJ83" i="15"/>
  <c r="AJ81" i="15"/>
  <c r="AJ79" i="15"/>
  <c r="AJ77" i="15"/>
  <c r="AJ75" i="15"/>
  <c r="AJ73" i="15"/>
  <c r="AJ71" i="15"/>
  <c r="AN104" i="15"/>
  <c r="AN102" i="15"/>
  <c r="AN100" i="15"/>
  <c r="AN98" i="15"/>
  <c r="AN96" i="15"/>
  <c r="AN94" i="15"/>
  <c r="AN92" i="15"/>
  <c r="AN90" i="15"/>
  <c r="AN88" i="15"/>
  <c r="AN86" i="15"/>
  <c r="AN84" i="15"/>
  <c r="AN82" i="15"/>
  <c r="AN80" i="15"/>
  <c r="AN78" i="15"/>
  <c r="AN76" i="15"/>
  <c r="AN74" i="15"/>
  <c r="AN72" i="15"/>
  <c r="AN103" i="15"/>
  <c r="AN101" i="15"/>
  <c r="AN99" i="15"/>
  <c r="AN97" i="15"/>
  <c r="AN95" i="15"/>
  <c r="AN93" i="15"/>
  <c r="AN91" i="15"/>
  <c r="AN89" i="15"/>
  <c r="AN87" i="15"/>
  <c r="AN85" i="15"/>
  <c r="AN83" i="15"/>
  <c r="AN81" i="15"/>
  <c r="AN79" i="15"/>
  <c r="AN77" i="15"/>
  <c r="AN75" i="15"/>
  <c r="AN73" i="15"/>
  <c r="AN71" i="15"/>
  <c r="AR104" i="15"/>
  <c r="AR102" i="15"/>
  <c r="AR100" i="15"/>
  <c r="AR98" i="15"/>
  <c r="AR96" i="15"/>
  <c r="AR94" i="15"/>
  <c r="AR92" i="15"/>
  <c r="AR90" i="15"/>
  <c r="AR88" i="15"/>
  <c r="AR86" i="15"/>
  <c r="AR84" i="15"/>
  <c r="AR82" i="15"/>
  <c r="AR80" i="15"/>
  <c r="AR78" i="15"/>
  <c r="AR76" i="15"/>
  <c r="AR74" i="15"/>
  <c r="AR72" i="15"/>
  <c r="AR103" i="15"/>
  <c r="AR101" i="15"/>
  <c r="AR99" i="15"/>
  <c r="AR97" i="15"/>
  <c r="AR95" i="15"/>
  <c r="AR93" i="15"/>
  <c r="AR91" i="15"/>
  <c r="AR89" i="15"/>
  <c r="AR87" i="15"/>
  <c r="AR85" i="15"/>
  <c r="AR83" i="15"/>
  <c r="AR81" i="15"/>
  <c r="AR79" i="15"/>
  <c r="AR77" i="15"/>
  <c r="AR75" i="15"/>
  <c r="AR73" i="15"/>
  <c r="AR71" i="15"/>
  <c r="AV104" i="15"/>
  <c r="AV102" i="15"/>
  <c r="AV100" i="15"/>
  <c r="AV98" i="15"/>
  <c r="AV96" i="15"/>
  <c r="AV94" i="15"/>
  <c r="AV92" i="15"/>
  <c r="AV90" i="15"/>
  <c r="AV88" i="15"/>
  <c r="AV86" i="15"/>
  <c r="AV84" i="15"/>
  <c r="AV82" i="15"/>
  <c r="AV80" i="15"/>
  <c r="AV78" i="15"/>
  <c r="AV76" i="15"/>
  <c r="AV74" i="15"/>
  <c r="AV72" i="15"/>
  <c r="AV103" i="15"/>
  <c r="AV101" i="15"/>
  <c r="AV99" i="15"/>
  <c r="AV97" i="15"/>
  <c r="AV95" i="15"/>
  <c r="AV93" i="15"/>
  <c r="AV91" i="15"/>
  <c r="AV89" i="15"/>
  <c r="AV87" i="15"/>
  <c r="AV85" i="15"/>
  <c r="AV83" i="15"/>
  <c r="AV81" i="15"/>
  <c r="AV79" i="15"/>
  <c r="AV77" i="15"/>
  <c r="AV75" i="15"/>
  <c r="AV73" i="15"/>
  <c r="AV71" i="15"/>
  <c r="AZ104" i="15"/>
  <c r="AZ102" i="15"/>
  <c r="AZ100" i="15"/>
  <c r="AZ98" i="15"/>
  <c r="AZ96" i="15"/>
  <c r="AZ94" i="15"/>
  <c r="AZ92" i="15"/>
  <c r="AZ90" i="15"/>
  <c r="AZ88" i="15"/>
  <c r="AZ86" i="15"/>
  <c r="AZ84" i="15"/>
  <c r="AZ82" i="15"/>
  <c r="AZ80" i="15"/>
  <c r="AZ78" i="15"/>
  <c r="AZ76" i="15"/>
  <c r="AZ74" i="15"/>
  <c r="AZ72" i="15"/>
  <c r="AZ103" i="15"/>
  <c r="AZ101" i="15"/>
  <c r="AZ99" i="15"/>
  <c r="AZ97" i="15"/>
  <c r="AZ95" i="15"/>
  <c r="AZ93" i="15"/>
  <c r="AZ91" i="15"/>
  <c r="AZ89" i="15"/>
  <c r="AZ87" i="15"/>
  <c r="AZ85" i="15"/>
  <c r="AZ83" i="15"/>
  <c r="AZ81" i="15"/>
  <c r="AZ79" i="15"/>
  <c r="AZ77" i="15"/>
  <c r="AZ75" i="15"/>
  <c r="AZ73" i="15"/>
  <c r="AZ71" i="15"/>
  <c r="O104" i="15"/>
  <c r="O103" i="15"/>
  <c r="O101" i="15"/>
  <c r="O99" i="15"/>
  <c r="O97" i="15"/>
  <c r="O95" i="15"/>
  <c r="O93" i="15"/>
  <c r="O91" i="15"/>
  <c r="O89" i="15"/>
  <c r="O87" i="15"/>
  <c r="O85" i="15"/>
  <c r="O83" i="15"/>
  <c r="O81" i="15"/>
  <c r="O79" i="15"/>
  <c r="O77" i="15"/>
  <c r="O75" i="15"/>
  <c r="O73" i="15"/>
  <c r="O71" i="15"/>
  <c r="O102" i="15"/>
  <c r="O100" i="15"/>
  <c r="O98" i="15"/>
  <c r="O96" i="15"/>
  <c r="O94" i="15"/>
  <c r="O92" i="15"/>
  <c r="O90" i="15"/>
  <c r="O88" i="15"/>
  <c r="O86" i="15"/>
  <c r="O84" i="15"/>
  <c r="O82" i="15"/>
  <c r="O80" i="15"/>
  <c r="O78" i="15"/>
  <c r="O76" i="15"/>
  <c r="O74" i="15"/>
  <c r="O72" i="15"/>
  <c r="S104" i="15"/>
  <c r="S103" i="15"/>
  <c r="S101" i="15"/>
  <c r="S99" i="15"/>
  <c r="S97" i="15"/>
  <c r="S95" i="15"/>
  <c r="S93" i="15"/>
  <c r="S91" i="15"/>
  <c r="S89" i="15"/>
  <c r="S87" i="15"/>
  <c r="S85" i="15"/>
  <c r="S83" i="15"/>
  <c r="S81" i="15"/>
  <c r="S79" i="15"/>
  <c r="S77" i="15"/>
  <c r="S75" i="15"/>
  <c r="S73" i="15"/>
  <c r="S71" i="15"/>
  <c r="S102" i="15"/>
  <c r="S100" i="15"/>
  <c r="S98" i="15"/>
  <c r="S96" i="15"/>
  <c r="S94" i="15"/>
  <c r="S92" i="15"/>
  <c r="S90" i="15"/>
  <c r="S88" i="15"/>
  <c r="S86" i="15"/>
  <c r="S84" i="15"/>
  <c r="S82" i="15"/>
  <c r="S80" i="15"/>
  <c r="S78" i="15"/>
  <c r="S76" i="15"/>
  <c r="S74" i="15"/>
  <c r="S72" i="15"/>
  <c r="W104" i="15"/>
  <c r="W103" i="15"/>
  <c r="W101" i="15"/>
  <c r="W99" i="15"/>
  <c r="W97" i="15"/>
  <c r="W95" i="15"/>
  <c r="W93" i="15"/>
  <c r="W91" i="15"/>
  <c r="W89" i="15"/>
  <c r="W87" i="15"/>
  <c r="W85" i="15"/>
  <c r="W83" i="15"/>
  <c r="W81" i="15"/>
  <c r="W79" i="15"/>
  <c r="W77" i="15"/>
  <c r="W75" i="15"/>
  <c r="W73" i="15"/>
  <c r="W71" i="15"/>
  <c r="W102" i="15"/>
  <c r="W100" i="15"/>
  <c r="W98" i="15"/>
  <c r="W96" i="15"/>
  <c r="W94" i="15"/>
  <c r="W92" i="15"/>
  <c r="W90" i="15"/>
  <c r="W88" i="15"/>
  <c r="W86" i="15"/>
  <c r="W84" i="15"/>
  <c r="W82" i="15"/>
  <c r="W80" i="15"/>
  <c r="W78" i="15"/>
  <c r="W76" i="15"/>
  <c r="W74" i="15"/>
  <c r="W72" i="15"/>
  <c r="AA104" i="15"/>
  <c r="AA103" i="15"/>
  <c r="AA101" i="15"/>
  <c r="AA99" i="15"/>
  <c r="AA97" i="15"/>
  <c r="AA95" i="15"/>
  <c r="AA93" i="15"/>
  <c r="AA91" i="15"/>
  <c r="AA89" i="15"/>
  <c r="AA87" i="15"/>
  <c r="AA85" i="15"/>
  <c r="AA83" i="15"/>
  <c r="AA81" i="15"/>
  <c r="AA79" i="15"/>
  <c r="AA77" i="15"/>
  <c r="AA75" i="15"/>
  <c r="AA73" i="15"/>
  <c r="AA71" i="15"/>
  <c r="AA102" i="15"/>
  <c r="AA100" i="15"/>
  <c r="AA98" i="15"/>
  <c r="AA96" i="15"/>
  <c r="AA94" i="15"/>
  <c r="AA92" i="15"/>
  <c r="AA90" i="15"/>
  <c r="AA88" i="15"/>
  <c r="AA86" i="15"/>
  <c r="AA84" i="15"/>
  <c r="AA82" i="15"/>
  <c r="AA80" i="15"/>
  <c r="AA78" i="15"/>
  <c r="AA76" i="15"/>
  <c r="AA74" i="15"/>
  <c r="AA72" i="15"/>
  <c r="AE104" i="15"/>
  <c r="AE103" i="15"/>
  <c r="AE101" i="15"/>
  <c r="AE99" i="15"/>
  <c r="AE97" i="15"/>
  <c r="AE95" i="15"/>
  <c r="AE93" i="15"/>
  <c r="AE91" i="15"/>
  <c r="AE89" i="15"/>
  <c r="AE87" i="15"/>
  <c r="AE85" i="15"/>
  <c r="AE83" i="15"/>
  <c r="AE81" i="15"/>
  <c r="AE79" i="15"/>
  <c r="AE77" i="15"/>
  <c r="AE75" i="15"/>
  <c r="AE73" i="15"/>
  <c r="AE71" i="15"/>
  <c r="AE102" i="15"/>
  <c r="AE100" i="15"/>
  <c r="AE98" i="15"/>
  <c r="AE96" i="15"/>
  <c r="AE94" i="15"/>
  <c r="AE92" i="15"/>
  <c r="AE90" i="15"/>
  <c r="AE88" i="15"/>
  <c r="AE86" i="15"/>
  <c r="AE84" i="15"/>
  <c r="AE82" i="15"/>
  <c r="AE80" i="15"/>
  <c r="AE78" i="15"/>
  <c r="AE76" i="15"/>
  <c r="AE74" i="15"/>
  <c r="AE72" i="15"/>
  <c r="AI104" i="15"/>
  <c r="AI103" i="15"/>
  <c r="AI101" i="15"/>
  <c r="AI99" i="15"/>
  <c r="AI97" i="15"/>
  <c r="AI95" i="15"/>
  <c r="AI93" i="15"/>
  <c r="AI91" i="15"/>
  <c r="AI89" i="15"/>
  <c r="AI87" i="15"/>
  <c r="AI85" i="15"/>
  <c r="AI83" i="15"/>
  <c r="AI81" i="15"/>
  <c r="AI79" i="15"/>
  <c r="AI77" i="15"/>
  <c r="AI75" i="15"/>
  <c r="AI73" i="15"/>
  <c r="AI71" i="15"/>
  <c r="AI102" i="15"/>
  <c r="AI100" i="15"/>
  <c r="AI98" i="15"/>
  <c r="AI96" i="15"/>
  <c r="AI94" i="15"/>
  <c r="AI92" i="15"/>
  <c r="AI90" i="15"/>
  <c r="AI88" i="15"/>
  <c r="AI86" i="15"/>
  <c r="AI84" i="15"/>
  <c r="AI82" i="15"/>
  <c r="AI80" i="15"/>
  <c r="AI78" i="15"/>
  <c r="AI76" i="15"/>
  <c r="AI74" i="15"/>
  <c r="AI72" i="15"/>
  <c r="AM104" i="15"/>
  <c r="AM103" i="15"/>
  <c r="AM101" i="15"/>
  <c r="AM99" i="15"/>
  <c r="AM97" i="15"/>
  <c r="AM95" i="15"/>
  <c r="AM93" i="15"/>
  <c r="AM91" i="15"/>
  <c r="AM89" i="15"/>
  <c r="AM87" i="15"/>
  <c r="AM85" i="15"/>
  <c r="AM83" i="15"/>
  <c r="AM81" i="15"/>
  <c r="AM79" i="15"/>
  <c r="AM77" i="15"/>
  <c r="AM75" i="15"/>
  <c r="AM73" i="15"/>
  <c r="AM71" i="15"/>
  <c r="AM102" i="15"/>
  <c r="AM100" i="15"/>
  <c r="AM98" i="15"/>
  <c r="AM96" i="15"/>
  <c r="AM94" i="15"/>
  <c r="AM92" i="15"/>
  <c r="AM90" i="15"/>
  <c r="AM88" i="15"/>
  <c r="AM86" i="15"/>
  <c r="AM84" i="15"/>
  <c r="AM82" i="15"/>
  <c r="AM80" i="15"/>
  <c r="AM78" i="15"/>
  <c r="AM76" i="15"/>
  <c r="AM74" i="15"/>
  <c r="AM72" i="15"/>
  <c r="AQ104" i="15"/>
  <c r="AQ103" i="15"/>
  <c r="AQ101" i="15"/>
  <c r="AQ99" i="15"/>
  <c r="AQ97" i="15"/>
  <c r="AQ95" i="15"/>
  <c r="AQ93" i="15"/>
  <c r="AQ91" i="15"/>
  <c r="AQ89" i="15"/>
  <c r="AQ87" i="15"/>
  <c r="AQ85" i="15"/>
  <c r="AQ83" i="15"/>
  <c r="AQ81" i="15"/>
  <c r="AQ79" i="15"/>
  <c r="AQ77" i="15"/>
  <c r="AQ75" i="15"/>
  <c r="AQ73" i="15"/>
  <c r="AQ71" i="15"/>
  <c r="AQ102" i="15"/>
  <c r="AQ100" i="15"/>
  <c r="AQ98" i="15"/>
  <c r="AQ96" i="15"/>
  <c r="AQ94" i="15"/>
  <c r="AQ92" i="15"/>
  <c r="AQ90" i="15"/>
  <c r="AQ88" i="15"/>
  <c r="AQ86" i="15"/>
  <c r="AQ84" i="15"/>
  <c r="AQ82" i="15"/>
  <c r="AQ80" i="15"/>
  <c r="AQ78" i="15"/>
  <c r="AQ76" i="15"/>
  <c r="AQ74" i="15"/>
  <c r="AQ72" i="15"/>
  <c r="AU104" i="15"/>
  <c r="AU103" i="15"/>
  <c r="AU101" i="15"/>
  <c r="AU99" i="15"/>
  <c r="AU97" i="15"/>
  <c r="AU95" i="15"/>
  <c r="AU93" i="15"/>
  <c r="AU91" i="15"/>
  <c r="AU89" i="15"/>
  <c r="AU87" i="15"/>
  <c r="AU85" i="15"/>
  <c r="AU83" i="15"/>
  <c r="AU81" i="15"/>
  <c r="AU79" i="15"/>
  <c r="AU77" i="15"/>
  <c r="AU75" i="15"/>
  <c r="AU73" i="15"/>
  <c r="AU71" i="15"/>
  <c r="AU102" i="15"/>
  <c r="AU100" i="15"/>
  <c r="AU98" i="15"/>
  <c r="AU96" i="15"/>
  <c r="AU94" i="15"/>
  <c r="AU92" i="15"/>
  <c r="AU90" i="15"/>
  <c r="AU88" i="15"/>
  <c r="AU86" i="15"/>
  <c r="AU84" i="15"/>
  <c r="AU82" i="15"/>
  <c r="AU80" i="15"/>
  <c r="AU78" i="15"/>
  <c r="AU76" i="15"/>
  <c r="AU74" i="15"/>
  <c r="AU72" i="15"/>
  <c r="AY104" i="15"/>
  <c r="AY103" i="15"/>
  <c r="AY101" i="15"/>
  <c r="AY99" i="15"/>
  <c r="AY97" i="15"/>
  <c r="AY95" i="15"/>
  <c r="AY93" i="15"/>
  <c r="AY91" i="15"/>
  <c r="AY89" i="15"/>
  <c r="AY87" i="15"/>
  <c r="AY85" i="15"/>
  <c r="AY83" i="15"/>
  <c r="AY81" i="15"/>
  <c r="AY79" i="15"/>
  <c r="AY77" i="15"/>
  <c r="AY75" i="15"/>
  <c r="AY73" i="15"/>
  <c r="AY71" i="15"/>
  <c r="AY102" i="15"/>
  <c r="AY100" i="15"/>
  <c r="AY98" i="15"/>
  <c r="AY96" i="15"/>
  <c r="AY94" i="15"/>
  <c r="AY92" i="15"/>
  <c r="AY90" i="15"/>
  <c r="AY88" i="15"/>
  <c r="AY86" i="15"/>
  <c r="AY84" i="15"/>
  <c r="AY82" i="15"/>
  <c r="AY80" i="15"/>
  <c r="AY78" i="15"/>
  <c r="AY76" i="15"/>
  <c r="AY74" i="15"/>
  <c r="AY72" i="15"/>
  <c r="P289" i="15"/>
  <c r="P288" i="15"/>
  <c r="P287" i="15"/>
  <c r="P286" i="15"/>
  <c r="P285" i="15"/>
  <c r="P284" i="15"/>
  <c r="P283" i="15"/>
  <c r="P282" i="15"/>
  <c r="P281" i="15"/>
  <c r="P280" i="15"/>
  <c r="P279" i="15"/>
  <c r="P278" i="15"/>
  <c r="P277" i="15"/>
  <c r="P276" i="15"/>
  <c r="P275" i="15"/>
  <c r="P274" i="15"/>
  <c r="P273" i="15"/>
  <c r="P272" i="15"/>
  <c r="P271" i="15"/>
  <c r="P270" i="15"/>
  <c r="P269" i="15"/>
  <c r="P268" i="15"/>
  <c r="P267" i="15"/>
  <c r="P266" i="15"/>
  <c r="P265" i="15"/>
  <c r="P264" i="15"/>
  <c r="P263" i="15"/>
  <c r="P262" i="15"/>
  <c r="P261" i="15"/>
  <c r="P260" i="15"/>
  <c r="P259" i="15"/>
  <c r="P258" i="15"/>
  <c r="P257" i="15"/>
  <c r="P256" i="15"/>
  <c r="T289" i="15"/>
  <c r="T288" i="15"/>
  <c r="T287" i="15"/>
  <c r="T286" i="15"/>
  <c r="T285" i="15"/>
  <c r="T284" i="15"/>
  <c r="T283" i="15"/>
  <c r="T282" i="15"/>
  <c r="T281" i="15"/>
  <c r="T280" i="15"/>
  <c r="T279" i="15"/>
  <c r="T278" i="15"/>
  <c r="T277" i="15"/>
  <c r="T276" i="15"/>
  <c r="T275" i="15"/>
  <c r="T274" i="15"/>
  <c r="T273" i="15"/>
  <c r="T272" i="15"/>
  <c r="T271" i="15"/>
  <c r="T270" i="15"/>
  <c r="T269" i="15"/>
  <c r="T268" i="15"/>
  <c r="T267" i="15"/>
  <c r="T266" i="15"/>
  <c r="T265" i="15"/>
  <c r="T264" i="15"/>
  <c r="T263" i="15"/>
  <c r="T262" i="15"/>
  <c r="T261" i="15"/>
  <c r="T260" i="15"/>
  <c r="T259" i="15"/>
  <c r="T258" i="15"/>
  <c r="T257" i="15"/>
  <c r="T256" i="15"/>
  <c r="X289" i="15"/>
  <c r="X288" i="15"/>
  <c r="X287" i="15"/>
  <c r="X286" i="15"/>
  <c r="X285" i="15"/>
  <c r="X284" i="15"/>
  <c r="X283" i="15"/>
  <c r="X282" i="15"/>
  <c r="X281" i="15"/>
  <c r="X280" i="15"/>
  <c r="X279" i="15"/>
  <c r="X278" i="15"/>
  <c r="X277" i="15"/>
  <c r="X276" i="15"/>
  <c r="X275" i="15"/>
  <c r="X274" i="15"/>
  <c r="X273" i="15"/>
  <c r="X272" i="15"/>
  <c r="X271" i="15"/>
  <c r="X270" i="15"/>
  <c r="X269" i="15"/>
  <c r="X268" i="15"/>
  <c r="X267" i="15"/>
  <c r="X266" i="15"/>
  <c r="X265" i="15"/>
  <c r="X264" i="15"/>
  <c r="X263" i="15"/>
  <c r="X262" i="15"/>
  <c r="X261" i="15"/>
  <c r="X260" i="15"/>
  <c r="X259" i="15"/>
  <c r="X258" i="15"/>
  <c r="X257" i="15"/>
  <c r="X256" i="15"/>
  <c r="AB289" i="15"/>
  <c r="AB288" i="15"/>
  <c r="AB287" i="15"/>
  <c r="AB286" i="15"/>
  <c r="AB285" i="15"/>
  <c r="AB284" i="15"/>
  <c r="AB283" i="15"/>
  <c r="AB282" i="15"/>
  <c r="AB281" i="15"/>
  <c r="AB280" i="15"/>
  <c r="AB279" i="15"/>
  <c r="AB278" i="15"/>
  <c r="AB277" i="15"/>
  <c r="AB276" i="15"/>
  <c r="AB275" i="15"/>
  <c r="AB274" i="15"/>
  <c r="AB273" i="15"/>
  <c r="AB272" i="15"/>
  <c r="AB271" i="15"/>
  <c r="AB270" i="15"/>
  <c r="AB269" i="15"/>
  <c r="AB268" i="15"/>
  <c r="AB267" i="15"/>
  <c r="AB266" i="15"/>
  <c r="AB265" i="15"/>
  <c r="AB264" i="15"/>
  <c r="AB263" i="15"/>
  <c r="AB262" i="15"/>
  <c r="AB261" i="15"/>
  <c r="AB260" i="15"/>
  <c r="AB259" i="15"/>
  <c r="AB258" i="15"/>
  <c r="AB257" i="15"/>
  <c r="AB256" i="15"/>
  <c r="AF289" i="15"/>
  <c r="AF288" i="15"/>
  <c r="AF287" i="15"/>
  <c r="AF286" i="15"/>
  <c r="AF285" i="15"/>
  <c r="AF284" i="15"/>
  <c r="AF283" i="15"/>
  <c r="AF282" i="15"/>
  <c r="AF281" i="15"/>
  <c r="AF280" i="15"/>
  <c r="AF279" i="15"/>
  <c r="AF278" i="15"/>
  <c r="AF277" i="15"/>
  <c r="AF276" i="15"/>
  <c r="AF275" i="15"/>
  <c r="AF274" i="15"/>
  <c r="AF273" i="15"/>
  <c r="AF272" i="15"/>
  <c r="AF271" i="15"/>
  <c r="AF270" i="15"/>
  <c r="AF269" i="15"/>
  <c r="AF268" i="15"/>
  <c r="AF267" i="15"/>
  <c r="AF266" i="15"/>
  <c r="AF265" i="15"/>
  <c r="AF264" i="15"/>
  <c r="AF263" i="15"/>
  <c r="AF262" i="15"/>
  <c r="AF261" i="15"/>
  <c r="AF260" i="15"/>
  <c r="AF259" i="15"/>
  <c r="AF258" i="15"/>
  <c r="AF257" i="15"/>
  <c r="AF256" i="15"/>
  <c r="AJ289" i="15"/>
  <c r="AJ288" i="15"/>
  <c r="AJ287" i="15"/>
  <c r="AJ286" i="15"/>
  <c r="AJ285" i="15"/>
  <c r="AJ284" i="15"/>
  <c r="AJ283" i="15"/>
  <c r="AJ282" i="15"/>
  <c r="AJ281" i="15"/>
  <c r="AJ280" i="15"/>
  <c r="AJ279" i="15"/>
  <c r="AJ278" i="15"/>
  <c r="AJ277" i="15"/>
  <c r="AJ276" i="15"/>
  <c r="AJ275" i="15"/>
  <c r="AJ274" i="15"/>
  <c r="AJ273" i="15"/>
  <c r="AJ272" i="15"/>
  <c r="AJ271" i="15"/>
  <c r="AJ270" i="15"/>
  <c r="AJ269" i="15"/>
  <c r="AJ268" i="15"/>
  <c r="AJ267" i="15"/>
  <c r="AJ266" i="15"/>
  <c r="AJ265" i="15"/>
  <c r="AJ264" i="15"/>
  <c r="AJ263" i="15"/>
  <c r="AJ262" i="15"/>
  <c r="AJ261" i="15"/>
  <c r="AJ260" i="15"/>
  <c r="AJ259" i="15"/>
  <c r="AJ258" i="15"/>
  <c r="AJ257" i="15"/>
  <c r="AJ256" i="15"/>
  <c r="AN289" i="15"/>
  <c r="AN288" i="15"/>
  <c r="AN287" i="15"/>
  <c r="AN286" i="15"/>
  <c r="AN285" i="15"/>
  <c r="AN284" i="15"/>
  <c r="AN283" i="15"/>
  <c r="AN282" i="15"/>
  <c r="AN281" i="15"/>
  <c r="AN280" i="15"/>
  <c r="AN279" i="15"/>
  <c r="AN278" i="15"/>
  <c r="AN277" i="15"/>
  <c r="AN276" i="15"/>
  <c r="AN275" i="15"/>
  <c r="AN274" i="15"/>
  <c r="AN273" i="15"/>
  <c r="AN272" i="15"/>
  <c r="AN271" i="15"/>
  <c r="AN270" i="15"/>
  <c r="AN269" i="15"/>
  <c r="AN268" i="15"/>
  <c r="AN267" i="15"/>
  <c r="AN266" i="15"/>
  <c r="AN265" i="15"/>
  <c r="AN264" i="15"/>
  <c r="AN263" i="15"/>
  <c r="AN262" i="15"/>
  <c r="AN261" i="15"/>
  <c r="AN260" i="15"/>
  <c r="AN259" i="15"/>
  <c r="AN258" i="15"/>
  <c r="AN257" i="15"/>
  <c r="AN256" i="15"/>
  <c r="AR289" i="15"/>
  <c r="AR288" i="15"/>
  <c r="AR287" i="15"/>
  <c r="AR286" i="15"/>
  <c r="AR285" i="15"/>
  <c r="AR284" i="15"/>
  <c r="AR283" i="15"/>
  <c r="AR282" i="15"/>
  <c r="AR281" i="15"/>
  <c r="AR280" i="15"/>
  <c r="AR279" i="15"/>
  <c r="AR278" i="15"/>
  <c r="AR277" i="15"/>
  <c r="AR276" i="15"/>
  <c r="AR275" i="15"/>
  <c r="AR274" i="15"/>
  <c r="AR273" i="15"/>
  <c r="AR272" i="15"/>
  <c r="AR271" i="15"/>
  <c r="AR270" i="15"/>
  <c r="AR269" i="15"/>
  <c r="AR268" i="15"/>
  <c r="AR267" i="15"/>
  <c r="AR266" i="15"/>
  <c r="AR265" i="15"/>
  <c r="AR264" i="15"/>
  <c r="AR263" i="15"/>
  <c r="AR262" i="15"/>
  <c r="AR261" i="15"/>
  <c r="AR260" i="15"/>
  <c r="AR259" i="15"/>
  <c r="AR258" i="15"/>
  <c r="AR257" i="15"/>
  <c r="AR256" i="15"/>
  <c r="AV289" i="15"/>
  <c r="AV288" i="15"/>
  <c r="AV287" i="15"/>
  <c r="AV286" i="15"/>
  <c r="AV285" i="15"/>
  <c r="AV284" i="15"/>
  <c r="AV283" i="15"/>
  <c r="AV282" i="15"/>
  <c r="AV281" i="15"/>
  <c r="AV280" i="15"/>
  <c r="AV279" i="15"/>
  <c r="AV278" i="15"/>
  <c r="AV277" i="15"/>
  <c r="AV276" i="15"/>
  <c r="AV275" i="15"/>
  <c r="AV274" i="15"/>
  <c r="AV273" i="15"/>
  <c r="AV272" i="15"/>
  <c r="AV271" i="15"/>
  <c r="AV270" i="15"/>
  <c r="AV269" i="15"/>
  <c r="AV268" i="15"/>
  <c r="AV267" i="15"/>
  <c r="AV266" i="15"/>
  <c r="AV265" i="15"/>
  <c r="AV264" i="15"/>
  <c r="AV263" i="15"/>
  <c r="AV262" i="15"/>
  <c r="AV261" i="15"/>
  <c r="AV260" i="15"/>
  <c r="AV259" i="15"/>
  <c r="AV258" i="15"/>
  <c r="AV257" i="15"/>
  <c r="AV256" i="15"/>
  <c r="AZ289" i="15"/>
  <c r="AZ288" i="15"/>
  <c r="AZ287" i="15"/>
  <c r="AZ286" i="15"/>
  <c r="AZ285" i="15"/>
  <c r="AZ284" i="15"/>
  <c r="AZ283" i="15"/>
  <c r="AZ282" i="15"/>
  <c r="AZ281" i="15"/>
  <c r="AZ280" i="15"/>
  <c r="AZ279" i="15"/>
  <c r="AZ278" i="15"/>
  <c r="AZ277" i="15"/>
  <c r="AZ276" i="15"/>
  <c r="AZ275" i="15"/>
  <c r="AZ274" i="15"/>
  <c r="AZ273" i="15"/>
  <c r="AZ272" i="15"/>
  <c r="AZ271" i="15"/>
  <c r="AZ270" i="15"/>
  <c r="AZ269" i="15"/>
  <c r="AZ268" i="15"/>
  <c r="AZ267" i="15"/>
  <c r="AZ266" i="15"/>
  <c r="AZ265" i="15"/>
  <c r="AZ264" i="15"/>
  <c r="AZ263" i="15"/>
  <c r="AZ262" i="15"/>
  <c r="AZ261" i="15"/>
  <c r="AZ260" i="15"/>
  <c r="AZ259" i="15"/>
  <c r="AZ258" i="15"/>
  <c r="AZ257" i="15"/>
  <c r="AZ256" i="15"/>
  <c r="O289" i="15"/>
  <c r="O288" i="15"/>
  <c r="O287" i="15"/>
  <c r="O286" i="15"/>
  <c r="O285" i="15"/>
  <c r="O284" i="15"/>
  <c r="O283" i="15"/>
  <c r="O282" i="15"/>
  <c r="O281" i="15"/>
  <c r="O280" i="15"/>
  <c r="O279" i="15"/>
  <c r="O278" i="15"/>
  <c r="O277" i="15"/>
  <c r="O276" i="15"/>
  <c r="O275" i="15"/>
  <c r="O274" i="15"/>
  <c r="O273" i="15"/>
  <c r="O272" i="15"/>
  <c r="O271" i="15"/>
  <c r="O270" i="15"/>
  <c r="O269" i="15"/>
  <c r="O268" i="15"/>
  <c r="O267" i="15"/>
  <c r="O266" i="15"/>
  <c r="O265" i="15"/>
  <c r="O264" i="15"/>
  <c r="O263" i="15"/>
  <c r="O262" i="15"/>
  <c r="O261" i="15"/>
  <c r="O260" i="15"/>
  <c r="O259" i="15"/>
  <c r="O258" i="15"/>
  <c r="O257" i="15"/>
  <c r="O256" i="15"/>
  <c r="S289" i="15"/>
  <c r="S288" i="15"/>
  <c r="S287" i="15"/>
  <c r="S286" i="15"/>
  <c r="S285" i="15"/>
  <c r="S284" i="15"/>
  <c r="S283" i="15"/>
  <c r="S282" i="15"/>
  <c r="S281" i="15"/>
  <c r="S280" i="15"/>
  <c r="S279" i="15"/>
  <c r="S278" i="15"/>
  <c r="S277" i="15"/>
  <c r="S276" i="15"/>
  <c r="S275" i="15"/>
  <c r="S274" i="15"/>
  <c r="S273" i="15"/>
  <c r="S272" i="15"/>
  <c r="S271" i="15"/>
  <c r="S270" i="15"/>
  <c r="S269" i="15"/>
  <c r="S268" i="15"/>
  <c r="S267" i="15"/>
  <c r="S266" i="15"/>
  <c r="S265" i="15"/>
  <c r="S264" i="15"/>
  <c r="S263" i="15"/>
  <c r="S262" i="15"/>
  <c r="S261" i="15"/>
  <c r="S260" i="15"/>
  <c r="S259" i="15"/>
  <c r="S258" i="15"/>
  <c r="S257" i="15"/>
  <c r="S256" i="15"/>
  <c r="W289" i="15"/>
  <c r="W288" i="15"/>
  <c r="W287" i="15"/>
  <c r="W286" i="15"/>
  <c r="W285" i="15"/>
  <c r="W284" i="15"/>
  <c r="W283" i="15"/>
  <c r="W282" i="15"/>
  <c r="W281" i="15"/>
  <c r="W280" i="15"/>
  <c r="W279" i="15"/>
  <c r="W278" i="15"/>
  <c r="W277" i="15"/>
  <c r="W276" i="15"/>
  <c r="W275" i="15"/>
  <c r="W274" i="15"/>
  <c r="W273" i="15"/>
  <c r="W272" i="15"/>
  <c r="W271" i="15"/>
  <c r="W270" i="15"/>
  <c r="W269" i="15"/>
  <c r="W268" i="15"/>
  <c r="W267" i="15"/>
  <c r="W266" i="15"/>
  <c r="W265" i="15"/>
  <c r="W264" i="15"/>
  <c r="W263" i="15"/>
  <c r="W262" i="15"/>
  <c r="W261" i="15"/>
  <c r="W260" i="15"/>
  <c r="W259" i="15"/>
  <c r="W258" i="15"/>
  <c r="W257" i="15"/>
  <c r="W256" i="15"/>
  <c r="AA289" i="15"/>
  <c r="AA288" i="15"/>
  <c r="AA287" i="15"/>
  <c r="AA286" i="15"/>
  <c r="AA285" i="15"/>
  <c r="AA284" i="15"/>
  <c r="AA283" i="15"/>
  <c r="AA282" i="15"/>
  <c r="AA281" i="15"/>
  <c r="AA280" i="15"/>
  <c r="AA279" i="15"/>
  <c r="AA278" i="15"/>
  <c r="AA277" i="15"/>
  <c r="AA276" i="15"/>
  <c r="AA275" i="15"/>
  <c r="AA274" i="15"/>
  <c r="AA273" i="15"/>
  <c r="AA272" i="15"/>
  <c r="AA271" i="15"/>
  <c r="AA270" i="15"/>
  <c r="AA269" i="15"/>
  <c r="AA268" i="15"/>
  <c r="AA267" i="15"/>
  <c r="AA266" i="15"/>
  <c r="AA265" i="15"/>
  <c r="AA264" i="15"/>
  <c r="AA263" i="15"/>
  <c r="AA262" i="15"/>
  <c r="AA261" i="15"/>
  <c r="AA260" i="15"/>
  <c r="AA259" i="15"/>
  <c r="AA258" i="15"/>
  <c r="AA257" i="15"/>
  <c r="AA256" i="15"/>
  <c r="AE289" i="15"/>
  <c r="AE288" i="15"/>
  <c r="AE287" i="15"/>
  <c r="AE286" i="15"/>
  <c r="AE285" i="15"/>
  <c r="AE284" i="15"/>
  <c r="AE283" i="15"/>
  <c r="AE282" i="15"/>
  <c r="AE281" i="15"/>
  <c r="AE280" i="15"/>
  <c r="AE279" i="15"/>
  <c r="AE278" i="15"/>
  <c r="AE277" i="15"/>
  <c r="AE276" i="15"/>
  <c r="AE275" i="15"/>
  <c r="AE274" i="15"/>
  <c r="AE273" i="15"/>
  <c r="AE272" i="15"/>
  <c r="AE271" i="15"/>
  <c r="AE270" i="15"/>
  <c r="AE269" i="15"/>
  <c r="AE268" i="15"/>
  <c r="AE267" i="15"/>
  <c r="AE266" i="15"/>
  <c r="AE265" i="15"/>
  <c r="AE264" i="15"/>
  <c r="AE263" i="15"/>
  <c r="AE262" i="15"/>
  <c r="AE261" i="15"/>
  <c r="AE260" i="15"/>
  <c r="AE259" i="15"/>
  <c r="AE258" i="15"/>
  <c r="AE257" i="15"/>
  <c r="AE256" i="15"/>
  <c r="AI289" i="15"/>
  <c r="AI288" i="15"/>
  <c r="AI287" i="15"/>
  <c r="AI286" i="15"/>
  <c r="AI285" i="15"/>
  <c r="AI284" i="15"/>
  <c r="AI283" i="15"/>
  <c r="AI282" i="15"/>
  <c r="AI281" i="15"/>
  <c r="AI280" i="15"/>
  <c r="AI279" i="15"/>
  <c r="AI278" i="15"/>
  <c r="AI277" i="15"/>
  <c r="AI276" i="15"/>
  <c r="AI275" i="15"/>
  <c r="AI274" i="15"/>
  <c r="AI273" i="15"/>
  <c r="AI272" i="15"/>
  <c r="AI271" i="15"/>
  <c r="AI270" i="15"/>
  <c r="AI269" i="15"/>
  <c r="AI268" i="15"/>
  <c r="AI267" i="15"/>
  <c r="AI266" i="15"/>
  <c r="AI265" i="15"/>
  <c r="AI264" i="15"/>
  <c r="AI263" i="15"/>
  <c r="AI262" i="15"/>
  <c r="AI261" i="15"/>
  <c r="AI260" i="15"/>
  <c r="AI259" i="15"/>
  <c r="AI258" i="15"/>
  <c r="AI257" i="15"/>
  <c r="AI256" i="15"/>
  <c r="AM289" i="15"/>
  <c r="AM288" i="15"/>
  <c r="AM287" i="15"/>
  <c r="AM286" i="15"/>
  <c r="AM285" i="15"/>
  <c r="AM284" i="15"/>
  <c r="AM283" i="15"/>
  <c r="AM282" i="15"/>
  <c r="AM281" i="15"/>
  <c r="AM280" i="15"/>
  <c r="AM279" i="15"/>
  <c r="AM278" i="15"/>
  <c r="AM277" i="15"/>
  <c r="AM276" i="15"/>
  <c r="AM275" i="15"/>
  <c r="AM274" i="15"/>
  <c r="AM273" i="15"/>
  <c r="AM272" i="15"/>
  <c r="AM271" i="15"/>
  <c r="AM270" i="15"/>
  <c r="AM269" i="15"/>
  <c r="AM268" i="15"/>
  <c r="AM267" i="15"/>
  <c r="AM266" i="15"/>
  <c r="AM265" i="15"/>
  <c r="AM264" i="15"/>
  <c r="AM263" i="15"/>
  <c r="AM262" i="15"/>
  <c r="AM261" i="15"/>
  <c r="AM260" i="15"/>
  <c r="AM259" i="15"/>
  <c r="AM258" i="15"/>
  <c r="AM257" i="15"/>
  <c r="AM256" i="15"/>
  <c r="AQ289" i="15"/>
  <c r="AQ288" i="15"/>
  <c r="AQ287" i="15"/>
  <c r="AQ286" i="15"/>
  <c r="AQ285" i="15"/>
  <c r="AQ284" i="15"/>
  <c r="AQ283" i="15"/>
  <c r="AQ282" i="15"/>
  <c r="AQ281" i="15"/>
  <c r="AQ280" i="15"/>
  <c r="AQ279" i="15"/>
  <c r="AQ278" i="15"/>
  <c r="AQ277" i="15"/>
  <c r="AQ276" i="15"/>
  <c r="AQ275" i="15"/>
  <c r="AQ274" i="15"/>
  <c r="AQ273" i="15"/>
  <c r="AQ272" i="15"/>
  <c r="AQ271" i="15"/>
  <c r="AQ270" i="15"/>
  <c r="AQ269" i="15"/>
  <c r="AQ268" i="15"/>
  <c r="AQ267" i="15"/>
  <c r="AQ266" i="15"/>
  <c r="AQ265" i="15"/>
  <c r="AQ264" i="15"/>
  <c r="AQ263" i="15"/>
  <c r="AQ262" i="15"/>
  <c r="AQ261" i="15"/>
  <c r="AQ260" i="15"/>
  <c r="AQ259" i="15"/>
  <c r="AQ258" i="15"/>
  <c r="AQ257" i="15"/>
  <c r="AQ256" i="15"/>
  <c r="AU289" i="15"/>
  <c r="AU288" i="15"/>
  <c r="AU287" i="15"/>
  <c r="AU286" i="15"/>
  <c r="AU285" i="15"/>
  <c r="AU284" i="15"/>
  <c r="AU283" i="15"/>
  <c r="AU282" i="15"/>
  <c r="AU281" i="15"/>
  <c r="AU280" i="15"/>
  <c r="AU279" i="15"/>
  <c r="AU278" i="15"/>
  <c r="AU277" i="15"/>
  <c r="AU276" i="15"/>
  <c r="AU275" i="15"/>
  <c r="AU274" i="15"/>
  <c r="AU273" i="15"/>
  <c r="AU272" i="15"/>
  <c r="AU271" i="15"/>
  <c r="AU270" i="15"/>
  <c r="AU269" i="15"/>
  <c r="AU268" i="15"/>
  <c r="AU267" i="15"/>
  <c r="AU266" i="15"/>
  <c r="AU265" i="15"/>
  <c r="AU264" i="15"/>
  <c r="AU263" i="15"/>
  <c r="AU262" i="15"/>
  <c r="AU261" i="15"/>
  <c r="AU260" i="15"/>
  <c r="AU259" i="15"/>
  <c r="AU258" i="15"/>
  <c r="AU257" i="15"/>
  <c r="AU256" i="15"/>
  <c r="AY289" i="15"/>
  <c r="AY288" i="15"/>
  <c r="AY287" i="15"/>
  <c r="AY286" i="15"/>
  <c r="AY285" i="15"/>
  <c r="AY284" i="15"/>
  <c r="AY283" i="15"/>
  <c r="AY282" i="15"/>
  <c r="AY281" i="15"/>
  <c r="AY280" i="15"/>
  <c r="AY279" i="15"/>
  <c r="AY278" i="15"/>
  <c r="AY277" i="15"/>
  <c r="AY276" i="15"/>
  <c r="AY275" i="15"/>
  <c r="AY274" i="15"/>
  <c r="AY273" i="15"/>
  <c r="AY272" i="15"/>
  <c r="AY271" i="15"/>
  <c r="AY270" i="15"/>
  <c r="AY269" i="15"/>
  <c r="AY268" i="15"/>
  <c r="AY267" i="15"/>
  <c r="AY266" i="15"/>
  <c r="AY265" i="15"/>
  <c r="AY264" i="15"/>
  <c r="AY263" i="15"/>
  <c r="AY262" i="15"/>
  <c r="AY261" i="15"/>
  <c r="AY260" i="15"/>
  <c r="AY259" i="15"/>
  <c r="AY258" i="15"/>
  <c r="AY257" i="15"/>
  <c r="AY256" i="15"/>
  <c r="J46" i="15"/>
  <c r="AD68" i="21" l="1"/>
  <c r="S30" i="1" s="1"/>
  <c r="AK72" i="21"/>
  <c r="T34" i="1" s="1"/>
  <c r="P73" i="21"/>
  <c r="Q35" i="1" s="1"/>
  <c r="W30" i="21"/>
  <c r="N29" i="1" s="1"/>
  <c r="W36" i="21"/>
  <c r="N35" i="1" s="1"/>
  <c r="W34" i="21"/>
  <c r="N33" i="1" s="1"/>
  <c r="J33" i="1" s="1"/>
  <c r="W33" i="21"/>
  <c r="N32" i="1" s="1"/>
  <c r="P33" i="21"/>
  <c r="M32" i="1" s="1"/>
  <c r="P35" i="21"/>
  <c r="M34" i="1" s="1"/>
  <c r="AD35" i="21"/>
  <c r="O34" i="1" s="1"/>
  <c r="AD32" i="21"/>
  <c r="O31" i="1" s="1"/>
  <c r="J31" i="1" s="1"/>
  <c r="AK36" i="21"/>
  <c r="P35" i="1" s="1"/>
  <c r="K35" i="1" s="1"/>
  <c r="K29" i="1"/>
  <c r="J29" i="1"/>
  <c r="I30" i="1"/>
  <c r="J30" i="1"/>
  <c r="K30" i="1"/>
  <c r="AK71" i="21"/>
  <c r="T33" i="1" s="1"/>
  <c r="P67" i="21"/>
  <c r="Q29" i="1" s="1"/>
  <c r="I35" i="1"/>
  <c r="P72" i="21"/>
  <c r="Q34" i="1" s="1"/>
  <c r="AK69" i="21"/>
  <c r="T31" i="1" s="1"/>
  <c r="I29" i="1"/>
  <c r="I33" i="1"/>
  <c r="L234" i="19"/>
  <c r="I22" i="19" s="1"/>
  <c r="C160" i="19" s="1"/>
  <c r="L238" i="19"/>
  <c r="I26" i="19" s="1"/>
  <c r="L244" i="19"/>
  <c r="I32" i="19" s="1"/>
  <c r="C170" i="19" s="1"/>
  <c r="L228" i="19"/>
  <c r="I16" i="19" s="1"/>
  <c r="L246" i="19"/>
  <c r="I34" i="19" s="1"/>
  <c r="C172" i="19" s="1"/>
  <c r="L230" i="19"/>
  <c r="I18" i="19" s="1"/>
  <c r="L250" i="19"/>
  <c r="I38" i="19" s="1"/>
  <c r="C176" i="19" s="1"/>
  <c r="L251" i="19"/>
  <c r="I39" i="19" s="1"/>
  <c r="C177" i="19" s="1"/>
  <c r="L242" i="19"/>
  <c r="I30" i="19" s="1"/>
  <c r="L226" i="19"/>
  <c r="I14" i="19" s="1"/>
  <c r="L237" i="19"/>
  <c r="I25" i="19" s="1"/>
  <c r="L221" i="19"/>
  <c r="I9" i="19" s="1"/>
  <c r="C147" i="19" s="1"/>
  <c r="L245" i="19"/>
  <c r="I33" i="19" s="1"/>
  <c r="C171" i="19" s="1"/>
  <c r="L229" i="19"/>
  <c r="I17" i="19" s="1"/>
  <c r="L249" i="19"/>
  <c r="I37" i="19" s="1"/>
  <c r="C175" i="19" s="1"/>
  <c r="L233" i="19"/>
  <c r="I21" i="19" s="1"/>
  <c r="C159" i="19" s="1"/>
  <c r="J64" i="19"/>
  <c r="W72" i="21"/>
  <c r="R34" i="1" s="1"/>
  <c r="W69" i="21"/>
  <c r="R31" i="1" s="1"/>
  <c r="D119" i="16"/>
  <c r="F18" i="16"/>
  <c r="AD72" i="21"/>
  <c r="S34" i="1" s="1"/>
  <c r="AD69" i="21"/>
  <c r="S31" i="1" s="1"/>
  <c r="L247" i="19"/>
  <c r="I35" i="19" s="1"/>
  <c r="C173" i="19" s="1"/>
  <c r="L243" i="19"/>
  <c r="I31" i="19" s="1"/>
  <c r="L239" i="19"/>
  <c r="I27" i="19" s="1"/>
  <c r="L235" i="19"/>
  <c r="I23" i="19" s="1"/>
  <c r="C161" i="19" s="1"/>
  <c r="L231" i="19"/>
  <c r="I19" i="19" s="1"/>
  <c r="C157" i="19" s="1"/>
  <c r="L227" i="19"/>
  <c r="I15" i="19" s="1"/>
  <c r="L223" i="19"/>
  <c r="I11" i="19" s="1"/>
  <c r="C149" i="19" s="1"/>
  <c r="L219" i="19"/>
  <c r="I7" i="19" s="1"/>
  <c r="C145" i="19" s="1"/>
  <c r="W67" i="21"/>
  <c r="R29" i="1" s="1"/>
  <c r="K33" i="1"/>
  <c r="AK67" i="21"/>
  <c r="T29" i="1" s="1"/>
  <c r="AD71" i="21"/>
  <c r="S33" i="1" s="1"/>
  <c r="AD67" i="21"/>
  <c r="S29" i="1" s="1"/>
  <c r="P71" i="21"/>
  <c r="Q33" i="1" s="1"/>
  <c r="K53" i="15"/>
  <c r="J2" i="15" s="1"/>
  <c r="A5" i="15"/>
  <c r="K48" i="16"/>
  <c r="F2" i="16" s="1"/>
  <c r="A5" i="16"/>
  <c r="K48" i="18"/>
  <c r="F2" i="18" s="1"/>
  <c r="A5" i="18"/>
  <c r="X59" i="21"/>
  <c r="C179" i="15"/>
  <c r="AB28" i="21"/>
  <c r="AB22" i="21"/>
  <c r="AB20" i="21"/>
  <c r="AB18" i="21"/>
  <c r="AB16" i="21"/>
  <c r="AB13" i="21"/>
  <c r="AB11" i="21"/>
  <c r="AB5" i="21"/>
  <c r="AI59" i="21"/>
  <c r="AI51" i="21"/>
  <c r="AI66" i="21"/>
  <c r="AI58" i="21"/>
  <c r="AI50" i="21"/>
  <c r="AI42" i="21"/>
  <c r="AI65" i="21"/>
  <c r="AI57" i="21"/>
  <c r="AI41" i="21"/>
  <c r="U53" i="21"/>
  <c r="U64" i="21"/>
  <c r="U56" i="21"/>
  <c r="U48" i="21"/>
  <c r="U55" i="21"/>
  <c r="U47" i="21"/>
  <c r="U62" i="21"/>
  <c r="AP27" i="21"/>
  <c r="AP25" i="21"/>
  <c r="AP28" i="21"/>
  <c r="AP22" i="21"/>
  <c r="AP21" i="21"/>
  <c r="AP4" i="21"/>
  <c r="AP14" i="21"/>
  <c r="AP13" i="21"/>
  <c r="AP16" i="21"/>
  <c r="AB29" i="21"/>
  <c r="AB27" i="21"/>
  <c r="AB25" i="21"/>
  <c r="AB21" i="21"/>
  <c r="AB19" i="21"/>
  <c r="AB10" i="21"/>
  <c r="AB4" i="21"/>
  <c r="AI55" i="21"/>
  <c r="AI47" i="21"/>
  <c r="AI62" i="21"/>
  <c r="AI53" i="21"/>
  <c r="AI64" i="21"/>
  <c r="AI56" i="21"/>
  <c r="AI48" i="21"/>
  <c r="U65" i="21"/>
  <c r="U57" i="21"/>
  <c r="U41" i="21"/>
  <c r="U59" i="21"/>
  <c r="U51" i="21"/>
  <c r="U66" i="21"/>
  <c r="U58" i="21"/>
  <c r="U50" i="21"/>
  <c r="U42" i="21"/>
  <c r="AP11" i="21"/>
  <c r="AP10" i="21"/>
  <c r="AP5" i="21"/>
  <c r="AP19" i="21"/>
  <c r="AP18" i="21"/>
  <c r="AP20" i="21"/>
  <c r="AP29" i="21"/>
  <c r="C179" i="16"/>
  <c r="K2" i="16" s="1"/>
  <c r="E179" i="16"/>
  <c r="AA6" i="21"/>
  <c r="AA28" i="21"/>
  <c r="AA18" i="21"/>
  <c r="AA21" i="21"/>
  <c r="AA5" i="21"/>
  <c r="AA27" i="21"/>
  <c r="AA14" i="21"/>
  <c r="AA20" i="21"/>
  <c r="AA23" i="21"/>
  <c r="AA29" i="21"/>
  <c r="AA4" i="21"/>
  <c r="AA7" i="21"/>
  <c r="T56" i="21"/>
  <c r="T44" i="21"/>
  <c r="T65" i="21"/>
  <c r="T58" i="21"/>
  <c r="T50" i="21"/>
  <c r="T43" i="21"/>
  <c r="T66" i="21"/>
  <c r="T59" i="21"/>
  <c r="T64" i="21"/>
  <c r="T57" i="21"/>
  <c r="T49" i="21"/>
  <c r="T41" i="21"/>
  <c r="AO14" i="21"/>
  <c r="AO4" i="21"/>
  <c r="AO7" i="21"/>
  <c r="AO10" i="21"/>
  <c r="AO13" i="21"/>
  <c r="AO21" i="21"/>
  <c r="AO28" i="21"/>
  <c r="AO22" i="21"/>
  <c r="AO24" i="21"/>
  <c r="AO27" i="21"/>
  <c r="AH65" i="21"/>
  <c r="AH61" i="21"/>
  <c r="AH59" i="21"/>
  <c r="AH57" i="21"/>
  <c r="AH55" i="21"/>
  <c r="AH53" i="21"/>
  <c r="AH50" i="21"/>
  <c r="AH48" i="21"/>
  <c r="AH44" i="21"/>
  <c r="AH42" i="21"/>
  <c r="AH40" i="21"/>
  <c r="D142" i="16"/>
  <c r="H3" i="16" s="1"/>
  <c r="F142" i="16"/>
  <c r="H5" i="16" s="1"/>
  <c r="AA25" i="21"/>
  <c r="AA12" i="21"/>
  <c r="AA22" i="21"/>
  <c r="AA13" i="21"/>
  <c r="AA24" i="21"/>
  <c r="AA11" i="21"/>
  <c r="AA10" i="21"/>
  <c r="AA16" i="21"/>
  <c r="AA19" i="21"/>
  <c r="AO3" i="21"/>
  <c r="T61" i="21"/>
  <c r="T51" i="21"/>
  <c r="T62" i="21"/>
  <c r="T47" i="21"/>
  <c r="T55" i="21"/>
  <c r="T48" i="21"/>
  <c r="T42" i="21"/>
  <c r="T60" i="21"/>
  <c r="T53" i="21"/>
  <c r="AO29" i="21"/>
  <c r="AO20" i="21"/>
  <c r="AO23" i="21"/>
  <c r="AO25" i="21"/>
  <c r="AO16" i="21"/>
  <c r="AO19" i="21"/>
  <c r="AO6" i="21"/>
  <c r="AO12" i="21"/>
  <c r="AO18" i="21"/>
  <c r="AO5" i="21"/>
  <c r="AO11" i="21"/>
  <c r="AH66" i="21"/>
  <c r="AH64" i="21"/>
  <c r="AH62" i="21"/>
  <c r="AH60" i="21"/>
  <c r="AH58" i="21"/>
  <c r="AH56" i="21"/>
  <c r="AH51" i="21"/>
  <c r="AH49" i="21"/>
  <c r="AH47" i="21"/>
  <c r="AH43" i="21"/>
  <c r="AH41" i="21"/>
  <c r="K54" i="16"/>
  <c r="J3" i="16" s="1"/>
  <c r="F142" i="17"/>
  <c r="H5" i="17" s="1"/>
  <c r="C179" i="17"/>
  <c r="K2" i="17" s="1"/>
  <c r="E179" i="17"/>
  <c r="K4" i="17" s="1"/>
  <c r="AG45" i="21"/>
  <c r="S43" i="21"/>
  <c r="AG63" i="21"/>
  <c r="AG55" i="21"/>
  <c r="Z24" i="21"/>
  <c r="Z7" i="21"/>
  <c r="Z10" i="21"/>
  <c r="Z21" i="21"/>
  <c r="Z28" i="21"/>
  <c r="Z8" i="21"/>
  <c r="Z11" i="21"/>
  <c r="Z14" i="21"/>
  <c r="Z15" i="21"/>
  <c r="Z18" i="21"/>
  <c r="Z4" i="21"/>
  <c r="Z22" i="21"/>
  <c r="Z5" i="21"/>
  <c r="AG62" i="21"/>
  <c r="AG61" i="21"/>
  <c r="AG53" i="21"/>
  <c r="S52" i="21"/>
  <c r="S44" i="21"/>
  <c r="S49" i="21"/>
  <c r="S41" i="21"/>
  <c r="AG43" i="21"/>
  <c r="AG60" i="21"/>
  <c r="S51" i="21"/>
  <c r="AN22" i="21"/>
  <c r="AN4" i="21"/>
  <c r="AN7" i="21"/>
  <c r="AN6" i="21"/>
  <c r="AN5" i="21"/>
  <c r="AN8" i="21"/>
  <c r="AN11" i="21"/>
  <c r="AN10" i="21"/>
  <c r="AN12" i="21"/>
  <c r="AN15" i="21"/>
  <c r="AN14" i="21"/>
  <c r="AN13" i="21"/>
  <c r="S66" i="21"/>
  <c r="S58" i="21"/>
  <c r="S50" i="21"/>
  <c r="S42" i="21"/>
  <c r="S65" i="21"/>
  <c r="S57" i="21"/>
  <c r="S64" i="21"/>
  <c r="S56" i="21"/>
  <c r="AG48" i="21"/>
  <c r="S63" i="21"/>
  <c r="S55" i="21"/>
  <c r="AG49" i="21"/>
  <c r="D142" i="17"/>
  <c r="H3" i="17" s="1"/>
  <c r="AG40" i="21"/>
  <c r="AG41" i="21"/>
  <c r="AG59" i="21"/>
  <c r="AG51" i="21"/>
  <c r="Z27" i="21"/>
  <c r="Z26" i="21"/>
  <c r="Z25" i="21"/>
  <c r="Z12" i="21"/>
  <c r="Z13" i="21"/>
  <c r="Z16" i="21"/>
  <c r="Z19" i="21"/>
  <c r="Z29" i="21"/>
  <c r="Z20" i="21"/>
  <c r="Z23" i="21"/>
  <c r="Z6" i="21"/>
  <c r="AG66" i="21"/>
  <c r="AG58" i="21"/>
  <c r="AG50" i="21"/>
  <c r="AG42" i="21"/>
  <c r="AG65" i="21"/>
  <c r="AG57" i="21"/>
  <c r="S48" i="21"/>
  <c r="AN3" i="21"/>
  <c r="S45" i="21"/>
  <c r="AG47" i="21"/>
  <c r="AG64" i="21"/>
  <c r="AG56" i="21"/>
  <c r="AN16" i="21"/>
  <c r="AN19" i="21"/>
  <c r="AN18" i="21"/>
  <c r="AN20" i="21"/>
  <c r="AN23" i="21"/>
  <c r="AN26" i="21"/>
  <c r="AN21" i="21"/>
  <c r="AN24" i="21"/>
  <c r="AN27" i="21"/>
  <c r="AN25" i="21"/>
  <c r="AN28" i="21"/>
  <c r="AN29" i="21"/>
  <c r="S62" i="21"/>
  <c r="S61" i="21"/>
  <c r="S53" i="21"/>
  <c r="S60" i="21"/>
  <c r="AG52" i="21"/>
  <c r="AG44" i="21"/>
  <c r="S59" i="21"/>
  <c r="S47" i="21"/>
  <c r="Y63" i="21"/>
  <c r="Y55" i="21"/>
  <c r="AM66" i="21"/>
  <c r="AM58" i="21"/>
  <c r="AM50" i="21"/>
  <c r="Y52" i="21"/>
  <c r="Y44" i="21"/>
  <c r="R5" i="21"/>
  <c r="R13" i="21"/>
  <c r="R21" i="21"/>
  <c r="R29" i="21"/>
  <c r="R6" i="21"/>
  <c r="R14" i="21"/>
  <c r="R22" i="21"/>
  <c r="R7" i="21"/>
  <c r="R15" i="21"/>
  <c r="R23" i="21"/>
  <c r="R4" i="21"/>
  <c r="R12" i="21"/>
  <c r="R20" i="21"/>
  <c r="R28" i="21"/>
  <c r="Y51" i="21"/>
  <c r="Y43" i="21"/>
  <c r="Y62" i="21"/>
  <c r="Y54" i="21"/>
  <c r="AM65" i="21"/>
  <c r="AM57" i="21"/>
  <c r="AM49" i="21"/>
  <c r="AM64" i="21"/>
  <c r="AM56" i="21"/>
  <c r="Y46" i="21"/>
  <c r="AM48" i="21"/>
  <c r="AM63" i="21"/>
  <c r="AM55" i="21"/>
  <c r="AM47" i="21"/>
  <c r="AM41" i="21"/>
  <c r="Y61" i="21"/>
  <c r="Y53" i="21"/>
  <c r="Y45" i="21"/>
  <c r="Y60" i="21"/>
  <c r="AF7" i="21"/>
  <c r="AF6" i="21"/>
  <c r="AF17" i="21"/>
  <c r="AF8" i="21"/>
  <c r="AF11" i="21"/>
  <c r="AF14" i="21"/>
  <c r="AF28" i="21"/>
  <c r="AF27" i="21"/>
  <c r="AF18" i="21"/>
  <c r="AF13" i="21"/>
  <c r="AF16" i="21"/>
  <c r="Y59" i="21"/>
  <c r="AM62" i="21"/>
  <c r="AM54" i="21"/>
  <c r="AM46" i="21"/>
  <c r="Y48" i="21"/>
  <c r="R9" i="21"/>
  <c r="P9" i="21" s="1"/>
  <c r="M8" i="1" s="1"/>
  <c r="R17" i="21"/>
  <c r="P17" i="21" s="1"/>
  <c r="M16" i="1" s="1"/>
  <c r="R25" i="21"/>
  <c r="R10" i="21"/>
  <c r="R18" i="21"/>
  <c r="R26" i="21"/>
  <c r="R11" i="21"/>
  <c r="R19" i="21"/>
  <c r="R27" i="21"/>
  <c r="R8" i="21"/>
  <c r="R16" i="21"/>
  <c r="R24" i="21"/>
  <c r="Y47" i="21"/>
  <c r="Y41" i="21"/>
  <c r="Y66" i="21"/>
  <c r="Y58" i="21"/>
  <c r="AM61" i="21"/>
  <c r="AM53" i="21"/>
  <c r="AM45" i="21"/>
  <c r="AM60" i="21"/>
  <c r="Y50" i="21"/>
  <c r="Y42" i="21"/>
  <c r="AM52" i="21"/>
  <c r="AM44" i="21"/>
  <c r="AM59" i="21"/>
  <c r="AM51" i="21"/>
  <c r="AM43" i="21"/>
  <c r="Y65" i="21"/>
  <c r="Y57" i="21"/>
  <c r="Y49" i="21"/>
  <c r="Y64" i="21"/>
  <c r="Y56" i="21"/>
  <c r="AF25" i="21"/>
  <c r="AF20" i="21"/>
  <c r="AF19" i="21"/>
  <c r="AF22" i="21"/>
  <c r="AF29" i="21"/>
  <c r="AF24" i="21"/>
  <c r="AF23" i="21"/>
  <c r="AF26" i="21"/>
  <c r="AF10" i="21"/>
  <c r="AF9" i="21"/>
  <c r="AF12" i="21"/>
  <c r="AF15" i="21"/>
  <c r="AF21" i="21"/>
  <c r="AF4" i="21"/>
  <c r="F179" i="18"/>
  <c r="K5" i="18" s="1"/>
  <c r="F165" i="19"/>
  <c r="AL60" i="21"/>
  <c r="F161" i="19"/>
  <c r="AL56" i="21"/>
  <c r="F157" i="19"/>
  <c r="AL52" i="21"/>
  <c r="F153" i="19"/>
  <c r="AL48" i="21"/>
  <c r="F149" i="19"/>
  <c r="AL44" i="21"/>
  <c r="C168" i="19"/>
  <c r="Q63" i="21"/>
  <c r="C164" i="19"/>
  <c r="Q59" i="21"/>
  <c r="C156" i="19"/>
  <c r="Q51" i="21"/>
  <c r="C152" i="19"/>
  <c r="Q47" i="21"/>
  <c r="C148" i="19"/>
  <c r="Q43" i="21"/>
  <c r="F170" i="19"/>
  <c r="AL65" i="21"/>
  <c r="F166" i="19"/>
  <c r="AL61" i="21"/>
  <c r="AK61" i="21" s="1"/>
  <c r="T23" i="1" s="1"/>
  <c r="F158" i="19"/>
  <c r="AL53" i="21"/>
  <c r="F154" i="19"/>
  <c r="AL49" i="21"/>
  <c r="C169" i="19"/>
  <c r="Q64" i="21"/>
  <c r="C165" i="19"/>
  <c r="Q60" i="21"/>
  <c r="C153" i="19"/>
  <c r="Q48" i="21"/>
  <c r="D171" i="19"/>
  <c r="X66" i="21"/>
  <c r="D167" i="19"/>
  <c r="X62" i="21"/>
  <c r="D159" i="19"/>
  <c r="X54" i="21"/>
  <c r="W54" i="21" s="1"/>
  <c r="R16" i="1" s="1"/>
  <c r="D155" i="19"/>
  <c r="X50" i="21"/>
  <c r="D150" i="19"/>
  <c r="X45" i="21"/>
  <c r="W45" i="21" s="1"/>
  <c r="R7" i="1" s="1"/>
  <c r="D152" i="19"/>
  <c r="X47" i="21"/>
  <c r="D168" i="19"/>
  <c r="X63" i="21"/>
  <c r="W63" i="21" s="1"/>
  <c r="R25" i="1" s="1"/>
  <c r="AE26" i="21"/>
  <c r="AE27" i="21"/>
  <c r="AE11" i="21"/>
  <c r="AE25" i="21"/>
  <c r="AE18" i="21"/>
  <c r="AE16" i="21"/>
  <c r="AE14" i="21"/>
  <c r="AE13" i="21"/>
  <c r="AE12" i="21"/>
  <c r="AE10" i="21"/>
  <c r="AE15" i="21"/>
  <c r="AE29" i="21"/>
  <c r="AL25" i="21"/>
  <c r="AL28" i="21"/>
  <c r="AL12" i="21"/>
  <c r="AL26" i="21"/>
  <c r="AL10" i="21"/>
  <c r="AL9" i="21"/>
  <c r="AL19" i="21"/>
  <c r="AL29" i="21"/>
  <c r="AL15" i="21"/>
  <c r="AL16" i="21"/>
  <c r="AL14" i="21"/>
  <c r="AL13" i="21"/>
  <c r="Q65" i="21"/>
  <c r="Q62" i="21"/>
  <c r="Q44" i="21"/>
  <c r="Q55" i="21"/>
  <c r="X61" i="21"/>
  <c r="AL64" i="21"/>
  <c r="X46" i="21"/>
  <c r="F171" i="19"/>
  <c r="AL66" i="21"/>
  <c r="F167" i="19"/>
  <c r="AL62" i="21"/>
  <c r="F163" i="19"/>
  <c r="AL58" i="21"/>
  <c r="F159" i="19"/>
  <c r="AL54" i="21"/>
  <c r="AK54" i="21" s="1"/>
  <c r="T16" i="1" s="1"/>
  <c r="F155" i="19"/>
  <c r="AL50" i="21"/>
  <c r="F151" i="19"/>
  <c r="AL46" i="21"/>
  <c r="C166" i="19"/>
  <c r="Q61" i="21"/>
  <c r="C162" i="19"/>
  <c r="Q57" i="21"/>
  <c r="C158" i="19"/>
  <c r="Q53" i="21"/>
  <c r="C154" i="19"/>
  <c r="Q49" i="21"/>
  <c r="F164" i="19"/>
  <c r="AL59" i="21"/>
  <c r="F160" i="19"/>
  <c r="AL55" i="21"/>
  <c r="F152" i="19"/>
  <c r="AL47" i="21"/>
  <c r="F148" i="19"/>
  <c r="AL43" i="21"/>
  <c r="C163" i="19"/>
  <c r="Q58" i="21"/>
  <c r="C155" i="19"/>
  <c r="Q50" i="21"/>
  <c r="C151" i="19"/>
  <c r="Q46" i="21"/>
  <c r="D169" i="19"/>
  <c r="X64" i="21"/>
  <c r="D165" i="19"/>
  <c r="X60" i="21"/>
  <c r="D161" i="19"/>
  <c r="X56" i="21"/>
  <c r="D153" i="19"/>
  <c r="X48" i="21"/>
  <c r="D149" i="19"/>
  <c r="X44" i="21"/>
  <c r="D170" i="19"/>
  <c r="X65" i="21"/>
  <c r="D162" i="19"/>
  <c r="X57" i="21"/>
  <c r="D160" i="19"/>
  <c r="X55" i="21"/>
  <c r="AE28" i="21"/>
  <c r="AE19" i="21"/>
  <c r="AE20" i="21"/>
  <c r="AE9" i="21"/>
  <c r="AD9" i="21" s="1"/>
  <c r="O8" i="1" s="1"/>
  <c r="AE24" i="21"/>
  <c r="AE8" i="21"/>
  <c r="AE22" i="21"/>
  <c r="AE6" i="21"/>
  <c r="AE17" i="21"/>
  <c r="AD17" i="21" s="1"/>
  <c r="O16" i="1" s="1"/>
  <c r="AE23" i="21"/>
  <c r="AE7" i="21"/>
  <c r="AE21" i="21"/>
  <c r="AL7" i="21"/>
  <c r="AL20" i="21"/>
  <c r="AL18" i="21"/>
  <c r="AL17" i="21"/>
  <c r="AL23" i="21"/>
  <c r="AL27" i="21"/>
  <c r="AL11" i="21"/>
  <c r="AL21" i="21"/>
  <c r="AL24" i="21"/>
  <c r="AL8" i="21"/>
  <c r="AL22" i="21"/>
  <c r="AL6" i="21"/>
  <c r="AL45" i="21"/>
  <c r="AK45" i="21" s="1"/>
  <c r="T7" i="1" s="1"/>
  <c r="X58" i="21"/>
  <c r="X49" i="21"/>
  <c r="Q52" i="21"/>
  <c r="AL51" i="21"/>
  <c r="X53" i="21"/>
  <c r="Q56" i="21"/>
  <c r="Q66" i="21"/>
  <c r="AL57" i="21"/>
  <c r="Q54" i="21"/>
  <c r="Q45" i="21"/>
  <c r="AL63" i="21"/>
  <c r="X52" i="21"/>
  <c r="AM40" i="21"/>
  <c r="AK40" i="21" s="1"/>
  <c r="T2" i="1" s="1"/>
  <c r="Y40" i="21"/>
  <c r="AF3" i="21"/>
  <c r="R3" i="21"/>
  <c r="K56" i="16"/>
  <c r="J5" i="16" s="1"/>
  <c r="K56" i="18"/>
  <c r="J5" i="18" s="1"/>
  <c r="K51" i="16"/>
  <c r="F5" i="16" s="1"/>
  <c r="I46" i="19"/>
  <c r="A5" i="19"/>
  <c r="F142" i="15"/>
  <c r="H5" i="15" s="1"/>
  <c r="E145" i="15"/>
  <c r="E179" i="15" s="1"/>
  <c r="K4" i="15" s="1"/>
  <c r="AB3" i="21"/>
  <c r="U40" i="21"/>
  <c r="T40" i="21"/>
  <c r="AA3" i="21"/>
  <c r="S40" i="21"/>
  <c r="Z3" i="21"/>
  <c r="E142" i="18"/>
  <c r="H4" i="18" s="1"/>
  <c r="D179" i="18"/>
  <c r="K3" i="18" s="1"/>
  <c r="C142" i="18"/>
  <c r="H2" i="18" s="1"/>
  <c r="E7" i="19"/>
  <c r="C108" i="19" s="1"/>
  <c r="AB14" i="21"/>
  <c r="D119" i="15"/>
  <c r="D142" i="15" s="1"/>
  <c r="H3" i="15" s="1"/>
  <c r="C9" i="19"/>
  <c r="AM42" i="21"/>
  <c r="AF5" i="21"/>
  <c r="AL41" i="21"/>
  <c r="AL42" i="21"/>
  <c r="X40" i="21"/>
  <c r="X42" i="21"/>
  <c r="X41" i="21"/>
  <c r="Q42" i="21"/>
  <c r="Q40" i="21"/>
  <c r="Q41" i="21"/>
  <c r="F145" i="19"/>
  <c r="AE3" i="21"/>
  <c r="AE4" i="21"/>
  <c r="AE5" i="21"/>
  <c r="Q4" i="21"/>
  <c r="C109" i="19"/>
  <c r="AL3" i="21"/>
  <c r="AL4" i="21"/>
  <c r="Q5" i="21"/>
  <c r="C110" i="19"/>
  <c r="AL5" i="21"/>
  <c r="K53" i="19"/>
  <c r="J2" i="19" s="1"/>
  <c r="K49" i="19"/>
  <c r="F3" i="19" s="1"/>
  <c r="K4" i="16"/>
  <c r="AA15" i="21"/>
  <c r="AH52" i="21"/>
  <c r="K66" i="18"/>
  <c r="E142" i="19"/>
  <c r="H4" i="19" s="1"/>
  <c r="F142" i="19"/>
  <c r="H5" i="19" s="1"/>
  <c r="K2" i="15"/>
  <c r="K51" i="19"/>
  <c r="F5" i="19" s="1"/>
  <c r="D179" i="19"/>
  <c r="K3" i="19" s="1"/>
  <c r="K48" i="19"/>
  <c r="F2" i="19" s="1"/>
  <c r="K55" i="19"/>
  <c r="J4" i="19" s="1"/>
  <c r="K54" i="19"/>
  <c r="J3" i="19" s="1"/>
  <c r="K50" i="19"/>
  <c r="F4" i="19" s="1"/>
  <c r="K56" i="19"/>
  <c r="J5" i="19" s="1"/>
  <c r="L331" i="17"/>
  <c r="L8" i="17" s="1"/>
  <c r="F146" i="17" s="1"/>
  <c r="L333" i="17"/>
  <c r="L10" i="17" s="1"/>
  <c r="F148" i="17" s="1"/>
  <c r="L335" i="17"/>
  <c r="L12" i="17" s="1"/>
  <c r="F150" i="17" s="1"/>
  <c r="L337" i="17"/>
  <c r="L14" i="17" s="1"/>
  <c r="F152" i="17" s="1"/>
  <c r="L339" i="17"/>
  <c r="L16" i="17" s="1"/>
  <c r="F154" i="17" s="1"/>
  <c r="L341" i="17"/>
  <c r="L18" i="17" s="1"/>
  <c r="F156" i="17" s="1"/>
  <c r="L343" i="17"/>
  <c r="L20" i="17" s="1"/>
  <c r="F158" i="17" s="1"/>
  <c r="L345" i="17"/>
  <c r="L22" i="17" s="1"/>
  <c r="F160" i="17" s="1"/>
  <c r="L347" i="17"/>
  <c r="L24" i="17" s="1"/>
  <c r="F162" i="17" s="1"/>
  <c r="L349" i="17"/>
  <c r="L26" i="17" s="1"/>
  <c r="F164" i="17" s="1"/>
  <c r="L351" i="17"/>
  <c r="L28" i="17" s="1"/>
  <c r="F166" i="17" s="1"/>
  <c r="L353" i="17"/>
  <c r="L30" i="17" s="1"/>
  <c r="F168" i="17" s="1"/>
  <c r="L355" i="17"/>
  <c r="L32" i="17" s="1"/>
  <c r="F170" i="17" s="1"/>
  <c r="L357" i="17"/>
  <c r="L34" i="17" s="1"/>
  <c r="L359" i="17"/>
  <c r="L36" i="17" s="1"/>
  <c r="L361" i="17"/>
  <c r="L38" i="17" s="1"/>
  <c r="L363" i="17"/>
  <c r="L40" i="17" s="1"/>
  <c r="L145" i="17"/>
  <c r="G7" i="17" s="1"/>
  <c r="L147" i="17"/>
  <c r="G9" i="17" s="1"/>
  <c r="L149" i="17"/>
  <c r="G11" i="17" s="1"/>
  <c r="L151" i="17"/>
  <c r="G13" i="17" s="1"/>
  <c r="L153" i="17"/>
  <c r="G15" i="17" s="1"/>
  <c r="L155" i="17"/>
  <c r="G17" i="17" s="1"/>
  <c r="L157" i="17"/>
  <c r="G19" i="17" s="1"/>
  <c r="L159" i="17"/>
  <c r="G21" i="17" s="1"/>
  <c r="L161" i="17"/>
  <c r="G23" i="17" s="1"/>
  <c r="L163" i="17"/>
  <c r="G25" i="17" s="1"/>
  <c r="L165" i="17"/>
  <c r="G27" i="17" s="1"/>
  <c r="L167" i="17"/>
  <c r="G29" i="17" s="1"/>
  <c r="L169" i="17"/>
  <c r="G31" i="17" s="1"/>
  <c r="L171" i="17"/>
  <c r="G33" i="17" s="1"/>
  <c r="L173" i="17"/>
  <c r="G35" i="17" s="1"/>
  <c r="L175" i="17"/>
  <c r="G37" i="17" s="1"/>
  <c r="L177" i="17"/>
  <c r="G39" i="17" s="1"/>
  <c r="L271" i="17"/>
  <c r="J22" i="17" s="1"/>
  <c r="D160" i="17" s="1"/>
  <c r="L273" i="17"/>
  <c r="J24" i="17" s="1"/>
  <c r="D162" i="17" s="1"/>
  <c r="L275" i="17"/>
  <c r="J26" i="17" s="1"/>
  <c r="D164" i="17" s="1"/>
  <c r="L277" i="17"/>
  <c r="J28" i="17" s="1"/>
  <c r="D166" i="17" s="1"/>
  <c r="L279" i="17"/>
  <c r="J30" i="17" s="1"/>
  <c r="D168" i="17" s="1"/>
  <c r="L281" i="17"/>
  <c r="J32" i="17" s="1"/>
  <c r="D170" i="17" s="1"/>
  <c r="L283" i="17"/>
  <c r="J34" i="17" s="1"/>
  <c r="L285" i="17"/>
  <c r="J36" i="17" s="1"/>
  <c r="L287" i="17"/>
  <c r="J38" i="17" s="1"/>
  <c r="L289" i="17"/>
  <c r="J40" i="17" s="1"/>
  <c r="L109" i="19"/>
  <c r="F8" i="19" s="1"/>
  <c r="L111" i="19"/>
  <c r="F10" i="19" s="1"/>
  <c r="L113" i="19"/>
  <c r="F12" i="19" s="1"/>
  <c r="L115" i="19"/>
  <c r="F14" i="19" s="1"/>
  <c r="L117" i="19"/>
  <c r="F16" i="19" s="1"/>
  <c r="L119" i="19"/>
  <c r="F18" i="19" s="1"/>
  <c r="L121" i="19"/>
  <c r="F20" i="19" s="1"/>
  <c r="L123" i="19"/>
  <c r="F22" i="19" s="1"/>
  <c r="L125" i="19"/>
  <c r="F24" i="19" s="1"/>
  <c r="L127" i="19"/>
  <c r="F26" i="19" s="1"/>
  <c r="L129" i="19"/>
  <c r="F28" i="19" s="1"/>
  <c r="L131" i="19"/>
  <c r="F30" i="19" s="1"/>
  <c r="L133" i="19"/>
  <c r="F32" i="19" s="1"/>
  <c r="L135" i="19"/>
  <c r="F34" i="19" s="1"/>
  <c r="D135" i="19" s="1"/>
  <c r="L137" i="19"/>
  <c r="F36" i="19" s="1"/>
  <c r="D137" i="19" s="1"/>
  <c r="L139" i="19"/>
  <c r="F38" i="19" s="1"/>
  <c r="D139" i="19" s="1"/>
  <c r="L141" i="19"/>
  <c r="F40" i="19" s="1"/>
  <c r="D141" i="19" s="1"/>
  <c r="L294" i="19"/>
  <c r="K8" i="19" s="1"/>
  <c r="L296" i="19"/>
  <c r="K10" i="19" s="1"/>
  <c r="L298" i="19"/>
  <c r="K12" i="19" s="1"/>
  <c r="L300" i="19"/>
  <c r="K14" i="19" s="1"/>
  <c r="L302" i="19"/>
  <c r="K16" i="19" s="1"/>
  <c r="L304" i="19"/>
  <c r="K18" i="19" s="1"/>
  <c r="L306" i="19"/>
  <c r="K20" i="19" s="1"/>
  <c r="L308" i="19"/>
  <c r="K22" i="19" s="1"/>
  <c r="L310" i="19"/>
  <c r="K24" i="19" s="1"/>
  <c r="L312" i="19"/>
  <c r="K26" i="19" s="1"/>
  <c r="L314" i="19"/>
  <c r="K28" i="19" s="1"/>
  <c r="L316" i="19"/>
  <c r="K30" i="19" s="1"/>
  <c r="L318" i="19"/>
  <c r="K32" i="19" s="1"/>
  <c r="L320" i="19"/>
  <c r="K34" i="19" s="1"/>
  <c r="E172" i="19" s="1"/>
  <c r="L322" i="19"/>
  <c r="K36" i="19" s="1"/>
  <c r="E174" i="19" s="1"/>
  <c r="L324" i="19"/>
  <c r="K38" i="19" s="1"/>
  <c r="E176" i="19" s="1"/>
  <c r="L326" i="19"/>
  <c r="K40" i="19" s="1"/>
  <c r="E178" i="19" s="1"/>
  <c r="L108" i="19"/>
  <c r="F7" i="19" s="1"/>
  <c r="L110" i="19"/>
  <c r="F9" i="19" s="1"/>
  <c r="L112" i="19"/>
  <c r="F11" i="19" s="1"/>
  <c r="L114" i="19"/>
  <c r="F13" i="19" s="1"/>
  <c r="L116" i="19"/>
  <c r="F15" i="19" s="1"/>
  <c r="L118" i="19"/>
  <c r="F17" i="19" s="1"/>
  <c r="L120" i="19"/>
  <c r="F19" i="19" s="1"/>
  <c r="L122" i="19"/>
  <c r="F21" i="19" s="1"/>
  <c r="L124" i="19"/>
  <c r="F23" i="19" s="1"/>
  <c r="L126" i="19"/>
  <c r="F25" i="19" s="1"/>
  <c r="L128" i="19"/>
  <c r="F27" i="19" s="1"/>
  <c r="L130" i="19"/>
  <c r="F29" i="19" s="1"/>
  <c r="L132" i="19"/>
  <c r="F31" i="19" s="1"/>
  <c r="L134" i="19"/>
  <c r="F33" i="19" s="1"/>
  <c r="L136" i="19"/>
  <c r="F35" i="19" s="1"/>
  <c r="D136" i="19" s="1"/>
  <c r="L138" i="19"/>
  <c r="F37" i="19" s="1"/>
  <c r="D138" i="19" s="1"/>
  <c r="L140" i="19"/>
  <c r="F39" i="19" s="1"/>
  <c r="D140" i="19" s="1"/>
  <c r="L293" i="19"/>
  <c r="K7" i="19" s="1"/>
  <c r="L295" i="19"/>
  <c r="K9" i="19" s="1"/>
  <c r="L297" i="19"/>
  <c r="K11" i="19" s="1"/>
  <c r="L299" i="19"/>
  <c r="K13" i="19" s="1"/>
  <c r="L301" i="19"/>
  <c r="K15" i="19" s="1"/>
  <c r="L303" i="19"/>
  <c r="K17" i="19" s="1"/>
  <c r="L305" i="19"/>
  <c r="K19" i="19" s="1"/>
  <c r="L307" i="19"/>
  <c r="K21" i="19" s="1"/>
  <c r="L309" i="19"/>
  <c r="K23" i="19" s="1"/>
  <c r="L311" i="19"/>
  <c r="K25" i="19" s="1"/>
  <c r="L313" i="19"/>
  <c r="K27" i="19" s="1"/>
  <c r="L315" i="19"/>
  <c r="K29" i="19" s="1"/>
  <c r="L317" i="19"/>
  <c r="K31" i="19" s="1"/>
  <c r="L319" i="19"/>
  <c r="K33" i="19" s="1"/>
  <c r="L321" i="19"/>
  <c r="K35" i="19" s="1"/>
  <c r="E173" i="19" s="1"/>
  <c r="L323" i="19"/>
  <c r="K37" i="19" s="1"/>
  <c r="E175" i="19" s="1"/>
  <c r="L325" i="19"/>
  <c r="K39" i="19" s="1"/>
  <c r="E177" i="19" s="1"/>
  <c r="J59" i="19"/>
  <c r="K65" i="18"/>
  <c r="J64" i="18"/>
  <c r="L220" i="18"/>
  <c r="I8" i="18" s="1"/>
  <c r="L222" i="18"/>
  <c r="I10" i="18" s="1"/>
  <c r="L224" i="18"/>
  <c r="I12" i="18" s="1"/>
  <c r="L226" i="18"/>
  <c r="I14" i="18" s="1"/>
  <c r="L228" i="18"/>
  <c r="I16" i="18" s="1"/>
  <c r="L230" i="18"/>
  <c r="I18" i="18" s="1"/>
  <c r="L232" i="18"/>
  <c r="I20" i="18" s="1"/>
  <c r="L234" i="18"/>
  <c r="I22" i="18" s="1"/>
  <c r="L236" i="18"/>
  <c r="I24" i="18" s="1"/>
  <c r="L238" i="18"/>
  <c r="I26" i="18" s="1"/>
  <c r="L240" i="18"/>
  <c r="I28" i="18" s="1"/>
  <c r="L242" i="18"/>
  <c r="I30" i="18" s="1"/>
  <c r="L244" i="18"/>
  <c r="I32" i="18" s="1"/>
  <c r="L246" i="18"/>
  <c r="I34" i="18" s="1"/>
  <c r="C172" i="18" s="1"/>
  <c r="L248" i="18"/>
  <c r="I36" i="18" s="1"/>
  <c r="C174" i="18" s="1"/>
  <c r="L250" i="18"/>
  <c r="I38" i="18" s="1"/>
  <c r="C176" i="18" s="1"/>
  <c r="L252" i="18"/>
  <c r="I40" i="18" s="1"/>
  <c r="C178" i="18" s="1"/>
  <c r="L108" i="18"/>
  <c r="F7" i="18" s="1"/>
  <c r="L110" i="18"/>
  <c r="F9" i="18" s="1"/>
  <c r="L112" i="18"/>
  <c r="F11" i="18" s="1"/>
  <c r="L114" i="18"/>
  <c r="F13" i="18" s="1"/>
  <c r="L116" i="18"/>
  <c r="F15" i="18" s="1"/>
  <c r="L118" i="18"/>
  <c r="F17" i="18" s="1"/>
  <c r="L120" i="18"/>
  <c r="F19" i="18" s="1"/>
  <c r="L122" i="18"/>
  <c r="F21" i="18" s="1"/>
  <c r="L124" i="18"/>
  <c r="F23" i="18" s="1"/>
  <c r="L126" i="18"/>
  <c r="F25" i="18" s="1"/>
  <c r="L128" i="18"/>
  <c r="F27" i="18" s="1"/>
  <c r="L130" i="18"/>
  <c r="F29" i="18" s="1"/>
  <c r="L132" i="18"/>
  <c r="F31" i="18" s="1"/>
  <c r="L134" i="18"/>
  <c r="F33" i="18" s="1"/>
  <c r="L136" i="18"/>
  <c r="F35" i="18" s="1"/>
  <c r="D136" i="18" s="1"/>
  <c r="L138" i="18"/>
  <c r="F37" i="18" s="1"/>
  <c r="D138" i="18" s="1"/>
  <c r="L140" i="18"/>
  <c r="F39" i="18" s="1"/>
  <c r="D140" i="18" s="1"/>
  <c r="K54" i="18"/>
  <c r="J3" i="18" s="1"/>
  <c r="L293" i="18"/>
  <c r="K7" i="18" s="1"/>
  <c r="L295" i="18"/>
  <c r="K9" i="18" s="1"/>
  <c r="L297" i="18"/>
  <c r="K11" i="18" s="1"/>
  <c r="L299" i="18"/>
  <c r="K13" i="18" s="1"/>
  <c r="L301" i="18"/>
  <c r="K15" i="18" s="1"/>
  <c r="L303" i="18"/>
  <c r="K17" i="18" s="1"/>
  <c r="L305" i="18"/>
  <c r="K19" i="18" s="1"/>
  <c r="L307" i="18"/>
  <c r="K21" i="18" s="1"/>
  <c r="L309" i="18"/>
  <c r="K23" i="18" s="1"/>
  <c r="L311" i="18"/>
  <c r="K25" i="18" s="1"/>
  <c r="L313" i="18"/>
  <c r="K27" i="18" s="1"/>
  <c r="L315" i="18"/>
  <c r="K29" i="18" s="1"/>
  <c r="L317" i="18"/>
  <c r="K31" i="18" s="1"/>
  <c r="L319" i="18"/>
  <c r="K33" i="18" s="1"/>
  <c r="L321" i="18"/>
  <c r="K35" i="18" s="1"/>
  <c r="E173" i="18" s="1"/>
  <c r="L323" i="18"/>
  <c r="K37" i="18" s="1"/>
  <c r="E175" i="18" s="1"/>
  <c r="L325" i="18"/>
  <c r="K39" i="18" s="1"/>
  <c r="E177" i="18" s="1"/>
  <c r="K63" i="18"/>
  <c r="L183" i="18"/>
  <c r="H8" i="18" s="1"/>
  <c r="L185" i="18"/>
  <c r="H10" i="18" s="1"/>
  <c r="L187" i="18"/>
  <c r="H12" i="18" s="1"/>
  <c r="L189" i="18"/>
  <c r="H14" i="18" s="1"/>
  <c r="L191" i="18"/>
  <c r="H16" i="18" s="1"/>
  <c r="L193" i="18"/>
  <c r="H18" i="18" s="1"/>
  <c r="L195" i="18"/>
  <c r="H20" i="18" s="1"/>
  <c r="L197" i="18"/>
  <c r="H22" i="18" s="1"/>
  <c r="L199" i="18"/>
  <c r="H24" i="18" s="1"/>
  <c r="L201" i="18"/>
  <c r="H26" i="18" s="1"/>
  <c r="L203" i="18"/>
  <c r="H28" i="18" s="1"/>
  <c r="L205" i="18"/>
  <c r="H30" i="18" s="1"/>
  <c r="L207" i="18"/>
  <c r="H32" i="18" s="1"/>
  <c r="L209" i="18"/>
  <c r="H34" i="18" s="1"/>
  <c r="F135" i="18" s="1"/>
  <c r="L211" i="18"/>
  <c r="H36" i="18" s="1"/>
  <c r="F137" i="18" s="1"/>
  <c r="L213" i="18"/>
  <c r="H38" i="18" s="1"/>
  <c r="F139" i="18" s="1"/>
  <c r="L215" i="18"/>
  <c r="H40" i="18" s="1"/>
  <c r="F141" i="18" s="1"/>
  <c r="K60" i="18"/>
  <c r="K62" i="18"/>
  <c r="L219" i="18"/>
  <c r="I7" i="18" s="1"/>
  <c r="L221" i="18"/>
  <c r="I9" i="18" s="1"/>
  <c r="L223" i="18"/>
  <c r="I11" i="18" s="1"/>
  <c r="L225" i="18"/>
  <c r="I13" i="18" s="1"/>
  <c r="L227" i="18"/>
  <c r="I15" i="18" s="1"/>
  <c r="L229" i="18"/>
  <c r="I17" i="18" s="1"/>
  <c r="L231" i="18"/>
  <c r="I19" i="18" s="1"/>
  <c r="L233" i="18"/>
  <c r="I21" i="18" s="1"/>
  <c r="L235" i="18"/>
  <c r="I23" i="18" s="1"/>
  <c r="L237" i="18"/>
  <c r="I25" i="18" s="1"/>
  <c r="L239" i="18"/>
  <c r="I27" i="18" s="1"/>
  <c r="L241" i="18"/>
  <c r="I29" i="18" s="1"/>
  <c r="L243" i="18"/>
  <c r="I31" i="18" s="1"/>
  <c r="L245" i="18"/>
  <c r="I33" i="18" s="1"/>
  <c r="L247" i="18"/>
  <c r="I35" i="18" s="1"/>
  <c r="C173" i="18" s="1"/>
  <c r="L249" i="18"/>
  <c r="I37" i="18" s="1"/>
  <c r="C175" i="18" s="1"/>
  <c r="L251" i="18"/>
  <c r="I39" i="18" s="1"/>
  <c r="C177" i="18" s="1"/>
  <c r="K61" i="18"/>
  <c r="L109" i="18"/>
  <c r="F8" i="18" s="1"/>
  <c r="L111" i="18"/>
  <c r="F10" i="18" s="1"/>
  <c r="L113" i="18"/>
  <c r="F12" i="18" s="1"/>
  <c r="L115" i="18"/>
  <c r="F14" i="18" s="1"/>
  <c r="L117" i="18"/>
  <c r="F16" i="18" s="1"/>
  <c r="L119" i="18"/>
  <c r="F18" i="18" s="1"/>
  <c r="L121" i="18"/>
  <c r="F20" i="18" s="1"/>
  <c r="L123" i="18"/>
  <c r="F22" i="18" s="1"/>
  <c r="L125" i="18"/>
  <c r="F24" i="18" s="1"/>
  <c r="L127" i="18"/>
  <c r="F26" i="18" s="1"/>
  <c r="L129" i="18"/>
  <c r="F28" i="18" s="1"/>
  <c r="L131" i="18"/>
  <c r="F30" i="18" s="1"/>
  <c r="L133" i="18"/>
  <c r="F32" i="18" s="1"/>
  <c r="L135" i="18"/>
  <c r="F34" i="18" s="1"/>
  <c r="D135" i="18" s="1"/>
  <c r="L137" i="18"/>
  <c r="F36" i="18" s="1"/>
  <c r="D137" i="18" s="1"/>
  <c r="L139" i="18"/>
  <c r="F38" i="18" s="1"/>
  <c r="D139" i="18" s="1"/>
  <c r="L141" i="18"/>
  <c r="F40" i="18" s="1"/>
  <c r="D141" i="18" s="1"/>
  <c r="I46" i="18"/>
  <c r="K55" i="18"/>
  <c r="J4" i="18" s="1"/>
  <c r="K49" i="18"/>
  <c r="F3" i="18" s="1"/>
  <c r="K53" i="18"/>
  <c r="J2" i="18" s="1"/>
  <c r="K51" i="18"/>
  <c r="F5" i="18" s="1"/>
  <c r="G4" i="18" s="1"/>
  <c r="K67" i="18"/>
  <c r="L294" i="18"/>
  <c r="K8" i="18" s="1"/>
  <c r="L296" i="18"/>
  <c r="K10" i="18" s="1"/>
  <c r="L298" i="18"/>
  <c r="K12" i="18" s="1"/>
  <c r="L300" i="18"/>
  <c r="K14" i="18" s="1"/>
  <c r="L302" i="18"/>
  <c r="K16" i="18" s="1"/>
  <c r="L304" i="18"/>
  <c r="K18" i="18" s="1"/>
  <c r="L306" i="18"/>
  <c r="K20" i="18" s="1"/>
  <c r="L308" i="18"/>
  <c r="K22" i="18" s="1"/>
  <c r="L310" i="18"/>
  <c r="K24" i="18" s="1"/>
  <c r="L312" i="18"/>
  <c r="K26" i="18" s="1"/>
  <c r="L314" i="18"/>
  <c r="K28" i="18" s="1"/>
  <c r="L316" i="18"/>
  <c r="K30" i="18" s="1"/>
  <c r="L318" i="18"/>
  <c r="K32" i="18" s="1"/>
  <c r="L320" i="18"/>
  <c r="K34" i="18" s="1"/>
  <c r="E172" i="18" s="1"/>
  <c r="L322" i="18"/>
  <c r="K36" i="18" s="1"/>
  <c r="E174" i="18" s="1"/>
  <c r="L324" i="18"/>
  <c r="K38" i="18" s="1"/>
  <c r="E176" i="18" s="1"/>
  <c r="L326" i="18"/>
  <c r="K40" i="18" s="1"/>
  <c r="E178" i="18" s="1"/>
  <c r="L182" i="18"/>
  <c r="H7" i="18" s="1"/>
  <c r="L184" i="18"/>
  <c r="H9" i="18" s="1"/>
  <c r="L186" i="18"/>
  <c r="H11" i="18" s="1"/>
  <c r="L188" i="18"/>
  <c r="H13" i="18" s="1"/>
  <c r="L190" i="18"/>
  <c r="H15" i="18" s="1"/>
  <c r="L192" i="18"/>
  <c r="H17" i="18" s="1"/>
  <c r="L194" i="18"/>
  <c r="H19" i="18" s="1"/>
  <c r="L196" i="18"/>
  <c r="H21" i="18" s="1"/>
  <c r="L198" i="18"/>
  <c r="H23" i="18" s="1"/>
  <c r="L200" i="18"/>
  <c r="H25" i="18" s="1"/>
  <c r="L202" i="18"/>
  <c r="H27" i="18" s="1"/>
  <c r="L204" i="18"/>
  <c r="H29" i="18" s="1"/>
  <c r="L206" i="18"/>
  <c r="H31" i="18" s="1"/>
  <c r="L208" i="18"/>
  <c r="H33" i="18" s="1"/>
  <c r="L210" i="18"/>
  <c r="H35" i="18" s="1"/>
  <c r="F136" i="18" s="1"/>
  <c r="L212" i="18"/>
  <c r="H37" i="18" s="1"/>
  <c r="F138" i="18" s="1"/>
  <c r="L214" i="18"/>
  <c r="H39" i="18" s="1"/>
  <c r="F140" i="18" s="1"/>
  <c r="L257" i="17"/>
  <c r="J8" i="17" s="1"/>
  <c r="D146" i="17" s="1"/>
  <c r="L259" i="17"/>
  <c r="J10" i="17" s="1"/>
  <c r="D148" i="17" s="1"/>
  <c r="L261" i="17"/>
  <c r="J12" i="17" s="1"/>
  <c r="D150" i="17" s="1"/>
  <c r="L263" i="17"/>
  <c r="J14" i="17" s="1"/>
  <c r="D152" i="17" s="1"/>
  <c r="L265" i="17"/>
  <c r="J16" i="17" s="1"/>
  <c r="D154" i="17" s="1"/>
  <c r="L267" i="17"/>
  <c r="J18" i="17" s="1"/>
  <c r="D156" i="17" s="1"/>
  <c r="L269" i="17"/>
  <c r="J20" i="17" s="1"/>
  <c r="D158" i="17" s="1"/>
  <c r="L72" i="17"/>
  <c r="E8" i="17" s="1"/>
  <c r="L76" i="17"/>
  <c r="E12" i="17" s="1"/>
  <c r="L80" i="17"/>
  <c r="E16" i="17" s="1"/>
  <c r="L84" i="17"/>
  <c r="E20" i="17" s="1"/>
  <c r="L88" i="17"/>
  <c r="E24" i="17" s="1"/>
  <c r="L92" i="17"/>
  <c r="E28" i="17" s="1"/>
  <c r="L96" i="17"/>
  <c r="E32" i="17" s="1"/>
  <c r="L100" i="17"/>
  <c r="E36" i="17" s="1"/>
  <c r="L103" i="17"/>
  <c r="E39" i="17" s="1"/>
  <c r="L73" i="17"/>
  <c r="E9" i="17" s="1"/>
  <c r="L77" i="17"/>
  <c r="E13" i="17" s="1"/>
  <c r="L81" i="17"/>
  <c r="E17" i="17" s="1"/>
  <c r="L85" i="17"/>
  <c r="E21" i="17" s="1"/>
  <c r="L89" i="17"/>
  <c r="E25" i="17" s="1"/>
  <c r="L93" i="17"/>
  <c r="E29" i="17" s="1"/>
  <c r="L97" i="17"/>
  <c r="E33" i="17" s="1"/>
  <c r="L102" i="17"/>
  <c r="E38" i="17" s="1"/>
  <c r="I46" i="17"/>
  <c r="K53" i="17"/>
  <c r="J2" i="17" s="1"/>
  <c r="K51" i="17"/>
  <c r="F5" i="17" s="1"/>
  <c r="K49" i="17"/>
  <c r="F3" i="17" s="1"/>
  <c r="K55" i="17"/>
  <c r="J4" i="17" s="1"/>
  <c r="J64" i="17"/>
  <c r="K48" i="17"/>
  <c r="F2" i="17" s="1"/>
  <c r="L330" i="17"/>
  <c r="L7" i="17" s="1"/>
  <c r="F145" i="17" s="1"/>
  <c r="L332" i="17"/>
  <c r="L9" i="17" s="1"/>
  <c r="F147" i="17" s="1"/>
  <c r="L334" i="17"/>
  <c r="L11" i="17" s="1"/>
  <c r="F149" i="17" s="1"/>
  <c r="L336" i="17"/>
  <c r="L13" i="17" s="1"/>
  <c r="L338" i="17"/>
  <c r="L15" i="17" s="1"/>
  <c r="F153" i="17" s="1"/>
  <c r="L340" i="17"/>
  <c r="L17" i="17" s="1"/>
  <c r="F155" i="17" s="1"/>
  <c r="L342" i="17"/>
  <c r="L19" i="17" s="1"/>
  <c r="F157" i="17" s="1"/>
  <c r="L344" i="17"/>
  <c r="L21" i="17" s="1"/>
  <c r="L346" i="17"/>
  <c r="L23" i="17" s="1"/>
  <c r="F161" i="17" s="1"/>
  <c r="L348" i="17"/>
  <c r="L25" i="17" s="1"/>
  <c r="F163" i="17" s="1"/>
  <c r="L350" i="17"/>
  <c r="L27" i="17" s="1"/>
  <c r="F165" i="17" s="1"/>
  <c r="L352" i="17"/>
  <c r="L29" i="17" s="1"/>
  <c r="F167" i="17" s="1"/>
  <c r="L354" i="17"/>
  <c r="L31" i="17" s="1"/>
  <c r="F169" i="17" s="1"/>
  <c r="L356" i="17"/>
  <c r="L33" i="17" s="1"/>
  <c r="F171" i="17" s="1"/>
  <c r="L358" i="17"/>
  <c r="L35" i="17" s="1"/>
  <c r="L360" i="17"/>
  <c r="L37" i="17" s="1"/>
  <c r="L362" i="17"/>
  <c r="L39" i="17" s="1"/>
  <c r="L146" i="17"/>
  <c r="G8" i="17" s="1"/>
  <c r="L148" i="17"/>
  <c r="G10" i="17" s="1"/>
  <c r="L150" i="17"/>
  <c r="G12" i="17" s="1"/>
  <c r="L152" i="17"/>
  <c r="G14" i="17" s="1"/>
  <c r="L154" i="17"/>
  <c r="G16" i="17" s="1"/>
  <c r="L156" i="17"/>
  <c r="G18" i="17" s="1"/>
  <c r="L158" i="17"/>
  <c r="G20" i="17" s="1"/>
  <c r="L160" i="17"/>
  <c r="G22" i="17" s="1"/>
  <c r="L162" i="17"/>
  <c r="G24" i="17" s="1"/>
  <c r="L164" i="17"/>
  <c r="G26" i="17" s="1"/>
  <c r="L166" i="17"/>
  <c r="G28" i="17" s="1"/>
  <c r="L168" i="17"/>
  <c r="G30" i="17" s="1"/>
  <c r="L170" i="17"/>
  <c r="G32" i="17" s="1"/>
  <c r="L172" i="17"/>
  <c r="G34" i="17" s="1"/>
  <c r="L174" i="17"/>
  <c r="G36" i="17" s="1"/>
  <c r="L176" i="17"/>
  <c r="G38" i="17" s="1"/>
  <c r="L178" i="17"/>
  <c r="G40" i="17" s="1"/>
  <c r="K56" i="17"/>
  <c r="J5" i="17" s="1"/>
  <c r="K54" i="17"/>
  <c r="J3" i="17" s="1"/>
  <c r="K50" i="17"/>
  <c r="F4" i="17" s="1"/>
  <c r="L256" i="17"/>
  <c r="J7" i="17" s="1"/>
  <c r="D145" i="17" s="1"/>
  <c r="L258" i="17"/>
  <c r="J9" i="17" s="1"/>
  <c r="D147" i="17" s="1"/>
  <c r="L260" i="17"/>
  <c r="J11" i="17" s="1"/>
  <c r="D149" i="17" s="1"/>
  <c r="L262" i="17"/>
  <c r="J13" i="17" s="1"/>
  <c r="L264" i="17"/>
  <c r="J15" i="17" s="1"/>
  <c r="D153" i="17" s="1"/>
  <c r="L266" i="17"/>
  <c r="J17" i="17" s="1"/>
  <c r="D155" i="17" s="1"/>
  <c r="L268" i="17"/>
  <c r="J19" i="17" s="1"/>
  <c r="D157" i="17" s="1"/>
  <c r="L270" i="17"/>
  <c r="J21" i="17" s="1"/>
  <c r="L272" i="17"/>
  <c r="J23" i="17" s="1"/>
  <c r="D161" i="17" s="1"/>
  <c r="L274" i="17"/>
  <c r="J25" i="17" s="1"/>
  <c r="D163" i="17" s="1"/>
  <c r="L276" i="17"/>
  <c r="J27" i="17" s="1"/>
  <c r="D165" i="17" s="1"/>
  <c r="L278" i="17"/>
  <c r="J29" i="17" s="1"/>
  <c r="D167" i="17" s="1"/>
  <c r="L280" i="17"/>
  <c r="J31" i="17" s="1"/>
  <c r="D169" i="17" s="1"/>
  <c r="L282" i="17"/>
  <c r="J33" i="17" s="1"/>
  <c r="D171" i="17" s="1"/>
  <c r="L284" i="17"/>
  <c r="J35" i="17" s="1"/>
  <c r="L286" i="17"/>
  <c r="J37" i="17" s="1"/>
  <c r="L288" i="17"/>
  <c r="J39" i="17" s="1"/>
  <c r="J59" i="17"/>
  <c r="L74" i="17"/>
  <c r="E10" i="17" s="1"/>
  <c r="L78" i="17"/>
  <c r="E14" i="17" s="1"/>
  <c r="L82" i="17"/>
  <c r="E18" i="17" s="1"/>
  <c r="L86" i="17"/>
  <c r="E22" i="17" s="1"/>
  <c r="L90" i="17"/>
  <c r="E26" i="17" s="1"/>
  <c r="L94" i="17"/>
  <c r="E30" i="17" s="1"/>
  <c r="L98" i="17"/>
  <c r="E34" i="17" s="1"/>
  <c r="L101" i="17"/>
  <c r="E37" i="17" s="1"/>
  <c r="L71" i="17"/>
  <c r="E7" i="17" s="1"/>
  <c r="L75" i="17"/>
  <c r="E11" i="17" s="1"/>
  <c r="L79" i="17"/>
  <c r="E15" i="17" s="1"/>
  <c r="L83" i="17"/>
  <c r="E19" i="17" s="1"/>
  <c r="L87" i="17"/>
  <c r="E23" i="17" s="1"/>
  <c r="L91" i="17"/>
  <c r="E27" i="17" s="1"/>
  <c r="L95" i="17"/>
  <c r="E31" i="17" s="1"/>
  <c r="L99" i="17"/>
  <c r="E35" i="17" s="1"/>
  <c r="L104" i="17"/>
  <c r="E40" i="17" s="1"/>
  <c r="I46" i="16"/>
  <c r="K53" i="16"/>
  <c r="J2" i="16" s="1"/>
  <c r="K55" i="16"/>
  <c r="J4" i="16" s="1"/>
  <c r="K49" i="16"/>
  <c r="F3" i="16" s="1"/>
  <c r="L331" i="16"/>
  <c r="L8" i="16" s="1"/>
  <c r="F146" i="16" s="1"/>
  <c r="L333" i="16"/>
  <c r="L10" i="16" s="1"/>
  <c r="F148" i="16" s="1"/>
  <c r="L335" i="16"/>
  <c r="L12" i="16" s="1"/>
  <c r="L337" i="16"/>
  <c r="L14" i="16" s="1"/>
  <c r="F152" i="16" s="1"/>
  <c r="L339" i="16"/>
  <c r="L16" i="16" s="1"/>
  <c r="F154" i="16" s="1"/>
  <c r="L341" i="16"/>
  <c r="L18" i="16" s="1"/>
  <c r="F156" i="16" s="1"/>
  <c r="L343" i="16"/>
  <c r="L20" i="16" s="1"/>
  <c r="F158" i="16" s="1"/>
  <c r="L345" i="16"/>
  <c r="L22" i="16" s="1"/>
  <c r="F160" i="16" s="1"/>
  <c r="L347" i="16"/>
  <c r="L24" i="16" s="1"/>
  <c r="F162" i="16" s="1"/>
  <c r="L349" i="16"/>
  <c r="L26" i="16" s="1"/>
  <c r="F164" i="16" s="1"/>
  <c r="L351" i="16"/>
  <c r="L28" i="16" s="1"/>
  <c r="F166" i="16" s="1"/>
  <c r="L353" i="16"/>
  <c r="L30" i="16" s="1"/>
  <c r="L355" i="16"/>
  <c r="L32" i="16" s="1"/>
  <c r="F170" i="16" s="1"/>
  <c r="L357" i="16"/>
  <c r="L34" i="16" s="1"/>
  <c r="L359" i="16"/>
  <c r="L36" i="16" s="1"/>
  <c r="L361" i="16"/>
  <c r="L38" i="16" s="1"/>
  <c r="L363" i="16"/>
  <c r="L40" i="16" s="1"/>
  <c r="L145" i="16"/>
  <c r="G7" i="16" s="1"/>
  <c r="L147" i="16"/>
  <c r="G9" i="16" s="1"/>
  <c r="L149" i="16"/>
  <c r="G11" i="16" s="1"/>
  <c r="L151" i="16"/>
  <c r="G13" i="16" s="1"/>
  <c r="L153" i="16"/>
  <c r="G15" i="16" s="1"/>
  <c r="L155" i="16"/>
  <c r="G17" i="16" s="1"/>
  <c r="L157" i="16"/>
  <c r="G19" i="16" s="1"/>
  <c r="E120" i="16" s="1"/>
  <c r="L159" i="16"/>
  <c r="G21" i="16" s="1"/>
  <c r="L161" i="16"/>
  <c r="G23" i="16" s="1"/>
  <c r="L163" i="16"/>
  <c r="G25" i="16" s="1"/>
  <c r="L165" i="16"/>
  <c r="G27" i="16" s="1"/>
  <c r="L167" i="16"/>
  <c r="G29" i="16" s="1"/>
  <c r="L169" i="16"/>
  <c r="G31" i="16" s="1"/>
  <c r="L171" i="16"/>
  <c r="G33" i="16" s="1"/>
  <c r="L173" i="16"/>
  <c r="G35" i="16" s="1"/>
  <c r="L175" i="16"/>
  <c r="G37" i="16" s="1"/>
  <c r="L177" i="16"/>
  <c r="G39" i="16" s="1"/>
  <c r="L257" i="16"/>
  <c r="J8" i="16" s="1"/>
  <c r="L259" i="16"/>
  <c r="J10" i="16" s="1"/>
  <c r="L261" i="16"/>
  <c r="J12" i="16" s="1"/>
  <c r="L263" i="16"/>
  <c r="J14" i="16" s="1"/>
  <c r="L265" i="16"/>
  <c r="J16" i="16" s="1"/>
  <c r="L267" i="16"/>
  <c r="J18" i="16" s="1"/>
  <c r="L269" i="16"/>
  <c r="J20" i="16" s="1"/>
  <c r="L271" i="16"/>
  <c r="J22" i="16" s="1"/>
  <c r="L273" i="16"/>
  <c r="J24" i="16" s="1"/>
  <c r="L275" i="16"/>
  <c r="J26" i="16" s="1"/>
  <c r="L277" i="16"/>
  <c r="J28" i="16" s="1"/>
  <c r="L279" i="16"/>
  <c r="J30" i="16" s="1"/>
  <c r="L281" i="16"/>
  <c r="J32" i="16" s="1"/>
  <c r="L283" i="16"/>
  <c r="J34" i="16" s="1"/>
  <c r="L285" i="16"/>
  <c r="J36" i="16" s="1"/>
  <c r="L287" i="16"/>
  <c r="J38" i="16" s="1"/>
  <c r="L289" i="16"/>
  <c r="J40" i="16" s="1"/>
  <c r="L72" i="16"/>
  <c r="E8" i="16" s="1"/>
  <c r="L76" i="16"/>
  <c r="E12" i="16" s="1"/>
  <c r="L80" i="16"/>
  <c r="E16" i="16" s="1"/>
  <c r="L84" i="16"/>
  <c r="E20" i="16" s="1"/>
  <c r="L88" i="16"/>
  <c r="E24" i="16" s="1"/>
  <c r="L92" i="16"/>
  <c r="E28" i="16" s="1"/>
  <c r="L96" i="16"/>
  <c r="E32" i="16" s="1"/>
  <c r="L100" i="16"/>
  <c r="E36" i="16" s="1"/>
  <c r="L73" i="16"/>
  <c r="E9" i="16" s="1"/>
  <c r="L77" i="16"/>
  <c r="E13" i="16" s="1"/>
  <c r="L81" i="16"/>
  <c r="E17" i="16" s="1"/>
  <c r="L85" i="16"/>
  <c r="E21" i="16" s="1"/>
  <c r="L89" i="16"/>
  <c r="E25" i="16" s="1"/>
  <c r="L93" i="16"/>
  <c r="E29" i="16" s="1"/>
  <c r="L97" i="16"/>
  <c r="E33" i="16" s="1"/>
  <c r="L102" i="16"/>
  <c r="E38" i="16" s="1"/>
  <c r="L101" i="16"/>
  <c r="E37" i="16" s="1"/>
  <c r="L330" i="16"/>
  <c r="L7" i="16" s="1"/>
  <c r="F145" i="16" s="1"/>
  <c r="L332" i="16"/>
  <c r="L9" i="16" s="1"/>
  <c r="F147" i="16" s="1"/>
  <c r="L334" i="16"/>
  <c r="L11" i="16" s="1"/>
  <c r="F149" i="16" s="1"/>
  <c r="L336" i="16"/>
  <c r="L13" i="16" s="1"/>
  <c r="L338" i="16"/>
  <c r="L15" i="16" s="1"/>
  <c r="F153" i="16" s="1"/>
  <c r="L340" i="16"/>
  <c r="L17" i="16" s="1"/>
  <c r="F155" i="16" s="1"/>
  <c r="L342" i="16"/>
  <c r="L19" i="16" s="1"/>
  <c r="F157" i="16" s="1"/>
  <c r="L344" i="16"/>
  <c r="L21" i="16" s="1"/>
  <c r="L346" i="16"/>
  <c r="L23" i="16" s="1"/>
  <c r="F161" i="16" s="1"/>
  <c r="L348" i="16"/>
  <c r="L25" i="16" s="1"/>
  <c r="F163" i="16" s="1"/>
  <c r="L350" i="16"/>
  <c r="L27" i="16" s="1"/>
  <c r="F165" i="16" s="1"/>
  <c r="L352" i="16"/>
  <c r="L29" i="16" s="1"/>
  <c r="F167" i="16" s="1"/>
  <c r="L354" i="16"/>
  <c r="L31" i="16" s="1"/>
  <c r="F169" i="16" s="1"/>
  <c r="L356" i="16"/>
  <c r="L33" i="16" s="1"/>
  <c r="F171" i="16" s="1"/>
  <c r="L358" i="16"/>
  <c r="L35" i="16" s="1"/>
  <c r="L360" i="16"/>
  <c r="L37" i="16" s="1"/>
  <c r="L362" i="16"/>
  <c r="L39" i="16" s="1"/>
  <c r="L146" i="16"/>
  <c r="G8" i="16" s="1"/>
  <c r="L148" i="16"/>
  <c r="G10" i="16" s="1"/>
  <c r="L150" i="16"/>
  <c r="G12" i="16" s="1"/>
  <c r="L152" i="16"/>
  <c r="G14" i="16" s="1"/>
  <c r="L154" i="16"/>
  <c r="G16" i="16" s="1"/>
  <c r="L156" i="16"/>
  <c r="G18" i="16" s="1"/>
  <c r="L158" i="16"/>
  <c r="G20" i="16" s="1"/>
  <c r="L160" i="16"/>
  <c r="G22" i="16" s="1"/>
  <c r="L162" i="16"/>
  <c r="G24" i="16" s="1"/>
  <c r="L164" i="16"/>
  <c r="G26" i="16" s="1"/>
  <c r="L166" i="16"/>
  <c r="G28" i="16" s="1"/>
  <c r="L168" i="16"/>
  <c r="G30" i="16" s="1"/>
  <c r="L170" i="16"/>
  <c r="G32" i="16" s="1"/>
  <c r="L172" i="16"/>
  <c r="G34" i="16" s="1"/>
  <c r="L174" i="16"/>
  <c r="G36" i="16" s="1"/>
  <c r="L176" i="16"/>
  <c r="G38" i="16" s="1"/>
  <c r="L178" i="16"/>
  <c r="G40" i="16" s="1"/>
  <c r="K50" i="16"/>
  <c r="F4" i="16" s="1"/>
  <c r="G4" i="16" s="1"/>
  <c r="L256" i="16"/>
  <c r="J7" i="16" s="1"/>
  <c r="L258" i="16"/>
  <c r="J9" i="16" s="1"/>
  <c r="L260" i="16"/>
  <c r="J11" i="16" s="1"/>
  <c r="L262" i="16"/>
  <c r="J13" i="16" s="1"/>
  <c r="L264" i="16"/>
  <c r="J15" i="16" s="1"/>
  <c r="L266" i="16"/>
  <c r="J17" i="16" s="1"/>
  <c r="L268" i="16"/>
  <c r="J19" i="16" s="1"/>
  <c r="D157" i="16" s="1"/>
  <c r="L270" i="16"/>
  <c r="J21" i="16" s="1"/>
  <c r="L272" i="16"/>
  <c r="J23" i="16" s="1"/>
  <c r="L274" i="16"/>
  <c r="J25" i="16" s="1"/>
  <c r="L276" i="16"/>
  <c r="J27" i="16" s="1"/>
  <c r="L278" i="16"/>
  <c r="J29" i="16" s="1"/>
  <c r="L280" i="16"/>
  <c r="J31" i="16" s="1"/>
  <c r="L282" i="16"/>
  <c r="J33" i="16" s="1"/>
  <c r="L284" i="16"/>
  <c r="J35" i="16" s="1"/>
  <c r="L286" i="16"/>
  <c r="J37" i="16" s="1"/>
  <c r="L288" i="16"/>
  <c r="J39" i="16" s="1"/>
  <c r="J59" i="16"/>
  <c r="K66" i="16" s="1"/>
  <c r="L74" i="16"/>
  <c r="E10" i="16" s="1"/>
  <c r="L78" i="16"/>
  <c r="E14" i="16" s="1"/>
  <c r="L82" i="16"/>
  <c r="E18" i="16" s="1"/>
  <c r="L86" i="16"/>
  <c r="E22" i="16" s="1"/>
  <c r="L90" i="16"/>
  <c r="E26" i="16" s="1"/>
  <c r="L94" i="16"/>
  <c r="E30" i="16" s="1"/>
  <c r="L98" i="16"/>
  <c r="E34" i="16" s="1"/>
  <c r="L71" i="16"/>
  <c r="E7" i="16" s="1"/>
  <c r="L75" i="16"/>
  <c r="E11" i="16" s="1"/>
  <c r="L79" i="16"/>
  <c r="E15" i="16" s="1"/>
  <c r="L83" i="16"/>
  <c r="E19" i="16" s="1"/>
  <c r="C120" i="16" s="1"/>
  <c r="L87" i="16"/>
  <c r="E23" i="16" s="1"/>
  <c r="L91" i="16"/>
  <c r="E27" i="16" s="1"/>
  <c r="L95" i="16"/>
  <c r="E31" i="16" s="1"/>
  <c r="L99" i="16"/>
  <c r="E35" i="16" s="1"/>
  <c r="L104" i="16"/>
  <c r="E40" i="16" s="1"/>
  <c r="L103" i="16"/>
  <c r="E39" i="16" s="1"/>
  <c r="J64" i="16"/>
  <c r="K55" i="15"/>
  <c r="J4" i="15" s="1"/>
  <c r="K56" i="15"/>
  <c r="J5" i="15" s="1"/>
  <c r="L330" i="15"/>
  <c r="L7" i="15" s="1"/>
  <c r="F145" i="15" s="1"/>
  <c r="L332" i="15"/>
  <c r="L9" i="15" s="1"/>
  <c r="L334" i="15"/>
  <c r="L11" i="15" s="1"/>
  <c r="L336" i="15"/>
  <c r="L13" i="15" s="1"/>
  <c r="L338" i="15"/>
  <c r="L15" i="15" s="1"/>
  <c r="L340" i="15"/>
  <c r="L17" i="15" s="1"/>
  <c r="L342" i="15"/>
  <c r="L19" i="15" s="1"/>
  <c r="L344" i="15"/>
  <c r="L21" i="15" s="1"/>
  <c r="L346" i="15"/>
  <c r="L23" i="15" s="1"/>
  <c r="L348" i="15"/>
  <c r="L25" i="15" s="1"/>
  <c r="L350" i="15"/>
  <c r="L27" i="15" s="1"/>
  <c r="L352" i="15"/>
  <c r="L29" i="15" s="1"/>
  <c r="L354" i="15"/>
  <c r="L31" i="15" s="1"/>
  <c r="L356" i="15"/>
  <c r="L33" i="15" s="1"/>
  <c r="L358" i="15"/>
  <c r="L35" i="15" s="1"/>
  <c r="L360" i="15"/>
  <c r="L37" i="15" s="1"/>
  <c r="L362" i="15"/>
  <c r="L39" i="15" s="1"/>
  <c r="L146" i="15"/>
  <c r="G8" i="15" s="1"/>
  <c r="L148" i="15"/>
  <c r="G10" i="15" s="1"/>
  <c r="L150" i="15"/>
  <c r="G12" i="15" s="1"/>
  <c r="L152" i="15"/>
  <c r="G14" i="15" s="1"/>
  <c r="L154" i="15"/>
  <c r="G16" i="15" s="1"/>
  <c r="L156" i="15"/>
  <c r="G18" i="15" s="1"/>
  <c r="L158" i="15"/>
  <c r="G20" i="15" s="1"/>
  <c r="L160" i="15"/>
  <c r="G22" i="15" s="1"/>
  <c r="L162" i="15"/>
  <c r="G24" i="15" s="1"/>
  <c r="L164" i="15"/>
  <c r="G26" i="15" s="1"/>
  <c r="L166" i="15"/>
  <c r="G28" i="15" s="1"/>
  <c r="L168" i="15"/>
  <c r="G30" i="15" s="1"/>
  <c r="L170" i="15"/>
  <c r="G32" i="15" s="1"/>
  <c r="L172" i="15"/>
  <c r="G34" i="15" s="1"/>
  <c r="L174" i="15"/>
  <c r="G36" i="15" s="1"/>
  <c r="L176" i="15"/>
  <c r="G38" i="15" s="1"/>
  <c r="L178" i="15"/>
  <c r="G40" i="15" s="1"/>
  <c r="K54" i="15"/>
  <c r="J3" i="15" s="1"/>
  <c r="L256" i="15"/>
  <c r="J7" i="15" s="1"/>
  <c r="D145" i="15" s="1"/>
  <c r="L258" i="15"/>
  <c r="J9" i="15" s="1"/>
  <c r="L260" i="15"/>
  <c r="J11" i="15" s="1"/>
  <c r="L262" i="15"/>
  <c r="J13" i="15" s="1"/>
  <c r="L264" i="15"/>
  <c r="J15" i="15" s="1"/>
  <c r="L266" i="15"/>
  <c r="J17" i="15" s="1"/>
  <c r="L268" i="15"/>
  <c r="J19" i="15" s="1"/>
  <c r="L270" i="15"/>
  <c r="J21" i="15" s="1"/>
  <c r="L272" i="15"/>
  <c r="J23" i="15" s="1"/>
  <c r="L274" i="15"/>
  <c r="J25" i="15" s="1"/>
  <c r="L276" i="15"/>
  <c r="J27" i="15" s="1"/>
  <c r="L278" i="15"/>
  <c r="J29" i="15" s="1"/>
  <c r="L280" i="15"/>
  <c r="J31" i="15" s="1"/>
  <c r="L282" i="15"/>
  <c r="J33" i="15" s="1"/>
  <c r="L284" i="15"/>
  <c r="J35" i="15" s="1"/>
  <c r="L286" i="15"/>
  <c r="J37" i="15" s="1"/>
  <c r="L288" i="15"/>
  <c r="J39" i="15" s="1"/>
  <c r="J59" i="15"/>
  <c r="K62" i="15" s="1"/>
  <c r="L74" i="15"/>
  <c r="E10" i="15" s="1"/>
  <c r="L78" i="15"/>
  <c r="E14" i="15" s="1"/>
  <c r="L82" i="15"/>
  <c r="E18" i="15" s="1"/>
  <c r="L86" i="15"/>
  <c r="E22" i="15" s="1"/>
  <c r="L90" i="15"/>
  <c r="E26" i="15" s="1"/>
  <c r="L94" i="15"/>
  <c r="E30" i="15" s="1"/>
  <c r="L98" i="15"/>
  <c r="E34" i="15" s="1"/>
  <c r="L102" i="15"/>
  <c r="E38" i="15" s="1"/>
  <c r="L73" i="15"/>
  <c r="E9" i="15" s="1"/>
  <c r="L77" i="15"/>
  <c r="E13" i="15" s="1"/>
  <c r="L81" i="15"/>
  <c r="E17" i="15" s="1"/>
  <c r="L85" i="15"/>
  <c r="E21" i="15" s="1"/>
  <c r="L89" i="15"/>
  <c r="E25" i="15" s="1"/>
  <c r="L93" i="15"/>
  <c r="E29" i="15" s="1"/>
  <c r="L97" i="15"/>
  <c r="E33" i="15" s="1"/>
  <c r="L101" i="15"/>
  <c r="E37" i="15" s="1"/>
  <c r="L104" i="15"/>
  <c r="E40" i="15" s="1"/>
  <c r="I46" i="15"/>
  <c r="K50" i="15"/>
  <c r="F4" i="15" s="1"/>
  <c r="K48" i="15"/>
  <c r="F2" i="15" s="1"/>
  <c r="K51" i="15"/>
  <c r="F5" i="15" s="1"/>
  <c r="L331" i="15"/>
  <c r="L8" i="15" s="1"/>
  <c r="L333" i="15"/>
  <c r="L10" i="15" s="1"/>
  <c r="L335" i="15"/>
  <c r="L12" i="15" s="1"/>
  <c r="L337" i="15"/>
  <c r="L14" i="15" s="1"/>
  <c r="L339" i="15"/>
  <c r="L16" i="15" s="1"/>
  <c r="L341" i="15"/>
  <c r="L18" i="15" s="1"/>
  <c r="L343" i="15"/>
  <c r="L20" i="15" s="1"/>
  <c r="L345" i="15"/>
  <c r="L22" i="15" s="1"/>
  <c r="L347" i="15"/>
  <c r="L24" i="15" s="1"/>
  <c r="L349" i="15"/>
  <c r="L26" i="15" s="1"/>
  <c r="L351" i="15"/>
  <c r="L28" i="15" s="1"/>
  <c r="L353" i="15"/>
  <c r="L30" i="15" s="1"/>
  <c r="L355" i="15"/>
  <c r="L32" i="15" s="1"/>
  <c r="L357" i="15"/>
  <c r="L34" i="15" s="1"/>
  <c r="L359" i="15"/>
  <c r="L36" i="15" s="1"/>
  <c r="L361" i="15"/>
  <c r="L38" i="15" s="1"/>
  <c r="L363" i="15"/>
  <c r="L40" i="15" s="1"/>
  <c r="L145" i="15"/>
  <c r="G7" i="15" s="1"/>
  <c r="E108" i="15" s="1"/>
  <c r="L147" i="15"/>
  <c r="G9" i="15" s="1"/>
  <c r="L149" i="15"/>
  <c r="G11" i="15" s="1"/>
  <c r="L151" i="15"/>
  <c r="G13" i="15" s="1"/>
  <c r="L153" i="15"/>
  <c r="G15" i="15" s="1"/>
  <c r="L155" i="15"/>
  <c r="G17" i="15" s="1"/>
  <c r="L157" i="15"/>
  <c r="G19" i="15" s="1"/>
  <c r="L159" i="15"/>
  <c r="G21" i="15" s="1"/>
  <c r="L161" i="15"/>
  <c r="G23" i="15" s="1"/>
  <c r="L163" i="15"/>
  <c r="G25" i="15" s="1"/>
  <c r="L165" i="15"/>
  <c r="G27" i="15" s="1"/>
  <c r="L167" i="15"/>
  <c r="G29" i="15" s="1"/>
  <c r="L169" i="15"/>
  <c r="G31" i="15" s="1"/>
  <c r="L171" i="15"/>
  <c r="G33" i="15" s="1"/>
  <c r="L173" i="15"/>
  <c r="G35" i="15" s="1"/>
  <c r="L175" i="15"/>
  <c r="G37" i="15" s="1"/>
  <c r="L177" i="15"/>
  <c r="G39" i="15" s="1"/>
  <c r="J64" i="15"/>
  <c r="L257" i="15"/>
  <c r="J8" i="15" s="1"/>
  <c r="L259" i="15"/>
  <c r="J10" i="15" s="1"/>
  <c r="L261" i="15"/>
  <c r="J12" i="15" s="1"/>
  <c r="L263" i="15"/>
  <c r="J14" i="15" s="1"/>
  <c r="L265" i="15"/>
  <c r="J16" i="15" s="1"/>
  <c r="L267" i="15"/>
  <c r="J18" i="15" s="1"/>
  <c r="D156" i="15" s="1"/>
  <c r="L269" i="15"/>
  <c r="J20" i="15" s="1"/>
  <c r="L271" i="15"/>
  <c r="J22" i="15" s="1"/>
  <c r="L273" i="15"/>
  <c r="J24" i="15" s="1"/>
  <c r="L275" i="15"/>
  <c r="J26" i="15" s="1"/>
  <c r="L277" i="15"/>
  <c r="J28" i="15" s="1"/>
  <c r="L279" i="15"/>
  <c r="J30" i="15" s="1"/>
  <c r="L281" i="15"/>
  <c r="J32" i="15" s="1"/>
  <c r="L283" i="15"/>
  <c r="J34" i="15" s="1"/>
  <c r="L285" i="15"/>
  <c r="J36" i="15" s="1"/>
  <c r="L287" i="15"/>
  <c r="J38" i="15" s="1"/>
  <c r="L289" i="15"/>
  <c r="J40" i="15" s="1"/>
  <c r="L72" i="15"/>
  <c r="E8" i="15" s="1"/>
  <c r="L76" i="15"/>
  <c r="E12" i="15" s="1"/>
  <c r="L80" i="15"/>
  <c r="E16" i="15" s="1"/>
  <c r="L84" i="15"/>
  <c r="E20" i="15" s="1"/>
  <c r="L88" i="15"/>
  <c r="E24" i="15" s="1"/>
  <c r="L92" i="15"/>
  <c r="E28" i="15" s="1"/>
  <c r="L96" i="15"/>
  <c r="E32" i="15" s="1"/>
  <c r="L100" i="15"/>
  <c r="E36" i="15" s="1"/>
  <c r="L71" i="15"/>
  <c r="E7" i="15" s="1"/>
  <c r="C108" i="15" s="1"/>
  <c r="L75" i="15"/>
  <c r="E11" i="15" s="1"/>
  <c r="L79" i="15"/>
  <c r="E15" i="15" s="1"/>
  <c r="L83" i="15"/>
  <c r="E19" i="15" s="1"/>
  <c r="L87" i="15"/>
  <c r="E23" i="15" s="1"/>
  <c r="L91" i="15"/>
  <c r="E27" i="15" s="1"/>
  <c r="L95" i="15"/>
  <c r="E31" i="15" s="1"/>
  <c r="L99" i="15"/>
  <c r="E35" i="15" s="1"/>
  <c r="L103" i="15"/>
  <c r="E39" i="15" s="1"/>
  <c r="K49" i="15"/>
  <c r="F3" i="15" s="1"/>
  <c r="G4" i="17" l="1"/>
  <c r="J34" i="1"/>
  <c r="AK63" i="21"/>
  <c r="T25" i="1" s="1"/>
  <c r="AK43" i="21"/>
  <c r="T5" i="1" s="1"/>
  <c r="AK46" i="21"/>
  <c r="T8" i="1" s="1"/>
  <c r="W46" i="21"/>
  <c r="R8" i="1" s="1"/>
  <c r="K32" i="1"/>
  <c r="J35" i="1"/>
  <c r="I32" i="1"/>
  <c r="I34" i="1"/>
  <c r="J32" i="1"/>
  <c r="K31" i="1"/>
  <c r="I31" i="1"/>
  <c r="K34" i="1"/>
  <c r="C7" i="19"/>
  <c r="C35" i="19"/>
  <c r="C37" i="19"/>
  <c r="C39" i="19"/>
  <c r="C34" i="19"/>
  <c r="C36" i="19"/>
  <c r="C38" i="19"/>
  <c r="C40" i="19"/>
  <c r="G4" i="19"/>
  <c r="Q3" i="21"/>
  <c r="P3" i="21" s="1"/>
  <c r="M2" i="1" s="1"/>
  <c r="F179" i="16"/>
  <c r="G2" i="17"/>
  <c r="F179" i="17"/>
  <c r="K5" i="17" s="1"/>
  <c r="D179" i="17"/>
  <c r="K3" i="17" s="1"/>
  <c r="G2" i="19"/>
  <c r="C179" i="19"/>
  <c r="K2" i="19" s="1"/>
  <c r="F179" i="19"/>
  <c r="K5" i="19" s="1"/>
  <c r="G4" i="15"/>
  <c r="G2" i="15"/>
  <c r="G2" i="18"/>
  <c r="G2" i="16"/>
  <c r="AK49" i="21"/>
  <c r="T11" i="1" s="1"/>
  <c r="AK44" i="21"/>
  <c r="T6" i="1" s="1"/>
  <c r="AK60" i="21"/>
  <c r="T22" i="1" s="1"/>
  <c r="C11" i="16"/>
  <c r="C17" i="16"/>
  <c r="C25" i="16"/>
  <c r="C29" i="16"/>
  <c r="C33" i="16"/>
  <c r="C8" i="16"/>
  <c r="C14" i="16"/>
  <c r="C18" i="16"/>
  <c r="C22" i="16"/>
  <c r="C26" i="16"/>
  <c r="C32" i="16"/>
  <c r="C9" i="16"/>
  <c r="C15" i="16"/>
  <c r="C23" i="16"/>
  <c r="C27" i="16"/>
  <c r="C31" i="16"/>
  <c r="C10" i="16"/>
  <c r="C16" i="16"/>
  <c r="C20" i="16"/>
  <c r="C24" i="16"/>
  <c r="C28" i="16"/>
  <c r="C8" i="15"/>
  <c r="C20" i="15"/>
  <c r="C24" i="15"/>
  <c r="C32" i="15"/>
  <c r="C9" i="15"/>
  <c r="C17" i="15"/>
  <c r="C25" i="15"/>
  <c r="C31" i="15"/>
  <c r="C14" i="15"/>
  <c r="C22" i="15"/>
  <c r="C26" i="15"/>
  <c r="C15" i="15"/>
  <c r="C23" i="15"/>
  <c r="C29" i="15"/>
  <c r="C33" i="15"/>
  <c r="C7" i="17"/>
  <c r="C71" i="17" s="1"/>
  <c r="C10" i="17"/>
  <c r="C14" i="17"/>
  <c r="C18" i="17"/>
  <c r="C22" i="17"/>
  <c r="C26" i="17"/>
  <c r="C30" i="17"/>
  <c r="C11" i="17"/>
  <c r="C17" i="17"/>
  <c r="C23" i="17"/>
  <c r="C27" i="17"/>
  <c r="C31" i="17"/>
  <c r="C8" i="17"/>
  <c r="C12" i="17"/>
  <c r="C16" i="17"/>
  <c r="C20" i="17"/>
  <c r="C24" i="17"/>
  <c r="C28" i="17"/>
  <c r="C32" i="17"/>
  <c r="C9" i="17"/>
  <c r="C15" i="17"/>
  <c r="C19" i="17"/>
  <c r="C25" i="17"/>
  <c r="C29" i="17"/>
  <c r="C33" i="17"/>
  <c r="C11" i="18"/>
  <c r="C15" i="18"/>
  <c r="C19" i="18"/>
  <c r="C23" i="18"/>
  <c r="C27" i="18"/>
  <c r="C31" i="18"/>
  <c r="C8" i="18"/>
  <c r="C12" i="18"/>
  <c r="C16" i="18"/>
  <c r="C20" i="18"/>
  <c r="C24" i="18"/>
  <c r="C28" i="18"/>
  <c r="C32" i="18"/>
  <c r="C13" i="18"/>
  <c r="C17" i="18"/>
  <c r="C21" i="18"/>
  <c r="C25" i="18"/>
  <c r="C29" i="18"/>
  <c r="C33" i="18"/>
  <c r="C10" i="18"/>
  <c r="C14" i="18"/>
  <c r="C18" i="18"/>
  <c r="C22" i="18"/>
  <c r="C26" i="18"/>
  <c r="C30" i="18"/>
  <c r="C124" i="15"/>
  <c r="U19" i="21"/>
  <c r="C121" i="15"/>
  <c r="U16" i="21"/>
  <c r="D170" i="15"/>
  <c r="AB65" i="21"/>
  <c r="D162" i="15"/>
  <c r="AB57" i="21"/>
  <c r="D158" i="15"/>
  <c r="AB53" i="21"/>
  <c r="D146" i="15"/>
  <c r="AB41" i="21"/>
  <c r="E132" i="15"/>
  <c r="AI27" i="21"/>
  <c r="E124" i="15"/>
  <c r="AI19" i="21"/>
  <c r="E116" i="15"/>
  <c r="AI11" i="21"/>
  <c r="F164" i="15"/>
  <c r="AP59" i="21"/>
  <c r="F160" i="15"/>
  <c r="AP55" i="21"/>
  <c r="AK55" i="21" s="1"/>
  <c r="T17" i="1" s="1"/>
  <c r="F156" i="15"/>
  <c r="AP51" i="21"/>
  <c r="AK51" i="21" s="1"/>
  <c r="T13" i="1" s="1"/>
  <c r="F152" i="15"/>
  <c r="AP47" i="21"/>
  <c r="AK47" i="21" s="1"/>
  <c r="T9" i="1" s="1"/>
  <c r="C134" i="15"/>
  <c r="U29" i="21"/>
  <c r="C126" i="15"/>
  <c r="U21" i="21"/>
  <c r="C118" i="15"/>
  <c r="U13" i="21"/>
  <c r="C110" i="15"/>
  <c r="U5" i="21"/>
  <c r="C127" i="15"/>
  <c r="U22" i="21"/>
  <c r="C119" i="15"/>
  <c r="U14" i="21"/>
  <c r="D169" i="15"/>
  <c r="AB64" i="21"/>
  <c r="D161" i="15"/>
  <c r="AB56" i="21"/>
  <c r="D153" i="15"/>
  <c r="AB48" i="21"/>
  <c r="E133" i="15"/>
  <c r="AI28" i="21"/>
  <c r="E125" i="15"/>
  <c r="AI20" i="21"/>
  <c r="E121" i="15"/>
  <c r="AI16" i="21"/>
  <c r="E109" i="15"/>
  <c r="AI4" i="21"/>
  <c r="F171" i="15"/>
  <c r="AP66" i="21"/>
  <c r="AK66" i="21" s="1"/>
  <c r="T28" i="1" s="1"/>
  <c r="F167" i="15"/>
  <c r="AP62" i="21"/>
  <c r="F163" i="15"/>
  <c r="AP58" i="21"/>
  <c r="AK58" i="21" s="1"/>
  <c r="T20" i="1" s="1"/>
  <c r="F155" i="15"/>
  <c r="AP50" i="21"/>
  <c r="AK50" i="21" s="1"/>
  <c r="T12" i="1" s="1"/>
  <c r="F147" i="15"/>
  <c r="AP42" i="21"/>
  <c r="C132" i="15"/>
  <c r="U27" i="21"/>
  <c r="C116" i="15"/>
  <c r="U11" i="21"/>
  <c r="C133" i="15"/>
  <c r="U28" i="21"/>
  <c r="C125" i="15"/>
  <c r="U20" i="21"/>
  <c r="C109" i="15"/>
  <c r="U4" i="21"/>
  <c r="D164" i="15"/>
  <c r="AB59" i="21"/>
  <c r="D160" i="15"/>
  <c r="AB55" i="21"/>
  <c r="D152" i="15"/>
  <c r="AB47" i="21"/>
  <c r="E134" i="15"/>
  <c r="AI29" i="21"/>
  <c r="E130" i="15"/>
  <c r="AI25" i="21"/>
  <c r="E126" i="15"/>
  <c r="AI21" i="21"/>
  <c r="E118" i="15"/>
  <c r="AI13" i="21"/>
  <c r="E110" i="15"/>
  <c r="AI5" i="21"/>
  <c r="F170" i="15"/>
  <c r="AP65" i="21"/>
  <c r="AK65" i="21" s="1"/>
  <c r="T27" i="1" s="1"/>
  <c r="F162" i="15"/>
  <c r="AP57" i="21"/>
  <c r="AK57" i="21" s="1"/>
  <c r="T19" i="1" s="1"/>
  <c r="F158" i="15"/>
  <c r="AP53" i="21"/>
  <c r="AK53" i="21" s="1"/>
  <c r="T15" i="1" s="1"/>
  <c r="F146" i="15"/>
  <c r="AP41" i="21"/>
  <c r="AK41" i="21" s="1"/>
  <c r="T3" i="1" s="1"/>
  <c r="C130" i="15"/>
  <c r="U25" i="21"/>
  <c r="C123" i="15"/>
  <c r="U18" i="21"/>
  <c r="C115" i="15"/>
  <c r="U10" i="21"/>
  <c r="D171" i="15"/>
  <c r="AB66" i="21"/>
  <c r="D167" i="15"/>
  <c r="AB62" i="21"/>
  <c r="D163" i="15"/>
  <c r="AB58" i="21"/>
  <c r="D155" i="15"/>
  <c r="AB50" i="21"/>
  <c r="D147" i="15"/>
  <c r="AB42" i="21"/>
  <c r="E127" i="15"/>
  <c r="AI22" i="21"/>
  <c r="E123" i="15"/>
  <c r="AI18" i="21"/>
  <c r="E115" i="15"/>
  <c r="AI10" i="21"/>
  <c r="F169" i="15"/>
  <c r="AP64" i="21"/>
  <c r="AK64" i="21" s="1"/>
  <c r="T26" i="1" s="1"/>
  <c r="F161" i="15"/>
  <c r="AP56" i="21"/>
  <c r="AK56" i="21" s="1"/>
  <c r="T18" i="1" s="1"/>
  <c r="F153" i="15"/>
  <c r="AP48" i="21"/>
  <c r="AK48" i="21" s="1"/>
  <c r="T10" i="1" s="1"/>
  <c r="AK59" i="21"/>
  <c r="T21" i="1" s="1"/>
  <c r="AK62" i="21"/>
  <c r="T24" i="1" s="1"/>
  <c r="C128" i="16"/>
  <c r="T23" i="21"/>
  <c r="C112" i="16"/>
  <c r="T7" i="21"/>
  <c r="C127" i="16"/>
  <c r="T22" i="21"/>
  <c r="C119" i="16"/>
  <c r="T14" i="21"/>
  <c r="C111" i="16"/>
  <c r="T6" i="21"/>
  <c r="D169" i="16"/>
  <c r="AA64" i="21"/>
  <c r="D165" i="16"/>
  <c r="AA60" i="21"/>
  <c r="W60" i="21" s="1"/>
  <c r="R22" i="1" s="1"/>
  <c r="C132" i="16"/>
  <c r="T27" i="21"/>
  <c r="P27" i="21" s="1"/>
  <c r="M26" i="1" s="1"/>
  <c r="C124" i="16"/>
  <c r="T19" i="21"/>
  <c r="C116" i="16"/>
  <c r="T11" i="21"/>
  <c r="C108" i="16"/>
  <c r="T3" i="21"/>
  <c r="C123" i="16"/>
  <c r="T18" i="21"/>
  <c r="C115" i="16"/>
  <c r="T10" i="21"/>
  <c r="D171" i="16"/>
  <c r="AA66" i="21"/>
  <c r="W66" i="21" s="1"/>
  <c r="R28" i="1" s="1"/>
  <c r="D167" i="16"/>
  <c r="AA62" i="21"/>
  <c r="D163" i="16"/>
  <c r="AA58" i="21"/>
  <c r="D155" i="16"/>
  <c r="AA50" i="21"/>
  <c r="D147" i="16"/>
  <c r="AA42" i="21"/>
  <c r="E127" i="16"/>
  <c r="AH22" i="21"/>
  <c r="E123" i="16"/>
  <c r="AH18" i="21"/>
  <c r="E119" i="16"/>
  <c r="AH14" i="21"/>
  <c r="E115" i="16"/>
  <c r="AH10" i="21"/>
  <c r="E111" i="16"/>
  <c r="AH6" i="21"/>
  <c r="C130" i="16"/>
  <c r="T25" i="21"/>
  <c r="C129" i="16"/>
  <c r="T24" i="21"/>
  <c r="C121" i="16"/>
  <c r="T16" i="21"/>
  <c r="D170" i="16"/>
  <c r="AA65" i="21"/>
  <c r="W65" i="21" s="1"/>
  <c r="R27" i="1" s="1"/>
  <c r="D166" i="16"/>
  <c r="AA61" i="21"/>
  <c r="W61" i="21" s="1"/>
  <c r="R23" i="1" s="1"/>
  <c r="D162" i="16"/>
  <c r="AA57" i="21"/>
  <c r="W57" i="21" s="1"/>
  <c r="R19" i="1" s="1"/>
  <c r="D158" i="16"/>
  <c r="AA53" i="21"/>
  <c r="W53" i="21" s="1"/>
  <c r="R15" i="1" s="1"/>
  <c r="D154" i="16"/>
  <c r="AA49" i="21"/>
  <c r="W49" i="21" s="1"/>
  <c r="R11" i="1" s="1"/>
  <c r="D146" i="16"/>
  <c r="AA41" i="21"/>
  <c r="W41" i="21" s="1"/>
  <c r="R3" i="1" s="1"/>
  <c r="E134" i="16"/>
  <c r="AH29" i="21"/>
  <c r="E130" i="16"/>
  <c r="AH25" i="21"/>
  <c r="E126" i="16"/>
  <c r="AH21" i="21"/>
  <c r="E118" i="16"/>
  <c r="AH13" i="21"/>
  <c r="E110" i="16"/>
  <c r="AH5" i="21"/>
  <c r="D161" i="16"/>
  <c r="AA56" i="21"/>
  <c r="W56" i="21" s="1"/>
  <c r="R18" i="1" s="1"/>
  <c r="D153" i="16"/>
  <c r="AA48" i="21"/>
  <c r="W48" i="21" s="1"/>
  <c r="R10" i="1" s="1"/>
  <c r="D149" i="16"/>
  <c r="AA44" i="21"/>
  <c r="D145" i="16"/>
  <c r="AA40" i="21"/>
  <c r="E133" i="16"/>
  <c r="AH28" i="21"/>
  <c r="E129" i="16"/>
  <c r="AH24" i="21"/>
  <c r="E125" i="16"/>
  <c r="AH20" i="21"/>
  <c r="E121" i="16"/>
  <c r="AH16" i="21"/>
  <c r="E117" i="16"/>
  <c r="AH12" i="21"/>
  <c r="E109" i="16"/>
  <c r="AH4" i="21"/>
  <c r="C134" i="16"/>
  <c r="T29" i="21"/>
  <c r="C126" i="16"/>
  <c r="T21" i="21"/>
  <c r="C118" i="16"/>
  <c r="T13" i="21"/>
  <c r="C110" i="16"/>
  <c r="T5" i="21"/>
  <c r="C133" i="16"/>
  <c r="T28" i="21"/>
  <c r="C125" i="16"/>
  <c r="T20" i="21"/>
  <c r="C117" i="16"/>
  <c r="T12" i="21"/>
  <c r="C109" i="16"/>
  <c r="T4" i="21"/>
  <c r="D164" i="16"/>
  <c r="AA59" i="21"/>
  <c r="W59" i="21" s="1"/>
  <c r="R21" i="1" s="1"/>
  <c r="D160" i="16"/>
  <c r="AA55" i="21"/>
  <c r="W55" i="21" s="1"/>
  <c r="R17" i="1" s="1"/>
  <c r="D156" i="16"/>
  <c r="AA51" i="21"/>
  <c r="D152" i="16"/>
  <c r="AA47" i="21"/>
  <c r="W47" i="21" s="1"/>
  <c r="R9" i="1" s="1"/>
  <c r="D148" i="16"/>
  <c r="D179" i="16" s="1"/>
  <c r="K3" i="16" s="1"/>
  <c r="AA43" i="21"/>
  <c r="W43" i="21" s="1"/>
  <c r="R5" i="1" s="1"/>
  <c r="E132" i="16"/>
  <c r="AH27" i="21"/>
  <c r="E128" i="16"/>
  <c r="AH23" i="21"/>
  <c r="E124" i="16"/>
  <c r="AH19" i="21"/>
  <c r="E116" i="16"/>
  <c r="AH11" i="21"/>
  <c r="E112" i="16"/>
  <c r="AH7" i="21"/>
  <c r="E108" i="16"/>
  <c r="E142" i="16" s="1"/>
  <c r="H4" i="16" s="1"/>
  <c r="AH3" i="21"/>
  <c r="W44" i="21"/>
  <c r="R6" i="1" s="1"/>
  <c r="W64" i="21"/>
  <c r="R26" i="1" s="1"/>
  <c r="C132" i="17"/>
  <c r="S27" i="21"/>
  <c r="C124" i="17"/>
  <c r="S19" i="21"/>
  <c r="P19" i="21" s="1"/>
  <c r="M18" i="1" s="1"/>
  <c r="C116" i="17"/>
  <c r="S11" i="21"/>
  <c r="C108" i="17"/>
  <c r="S3" i="21"/>
  <c r="C127" i="17"/>
  <c r="S22" i="21"/>
  <c r="P22" i="21" s="1"/>
  <c r="M21" i="1" s="1"/>
  <c r="C119" i="17"/>
  <c r="S14" i="21"/>
  <c r="P14" i="21" s="1"/>
  <c r="M13" i="1" s="1"/>
  <c r="C111" i="17"/>
  <c r="S6" i="21"/>
  <c r="P6" i="21" s="1"/>
  <c r="M5" i="1" s="1"/>
  <c r="E133" i="17"/>
  <c r="AG28" i="21"/>
  <c r="E129" i="17"/>
  <c r="AG24" i="21"/>
  <c r="E125" i="17"/>
  <c r="AG20" i="21"/>
  <c r="E121" i="17"/>
  <c r="AG16" i="21"/>
  <c r="E117" i="17"/>
  <c r="AG12" i="21"/>
  <c r="E113" i="17"/>
  <c r="AG8" i="21"/>
  <c r="AD8" i="21" s="1"/>
  <c r="O7" i="1" s="1"/>
  <c r="E109" i="17"/>
  <c r="AG4" i="21"/>
  <c r="C134" i="17"/>
  <c r="S29" i="21"/>
  <c r="C126" i="17"/>
  <c r="S21" i="21"/>
  <c r="C118" i="17"/>
  <c r="S13" i="21"/>
  <c r="C110" i="17"/>
  <c r="S5" i="21"/>
  <c r="C129" i="17"/>
  <c r="S24" i="21"/>
  <c r="C121" i="17"/>
  <c r="S16" i="21"/>
  <c r="C113" i="17"/>
  <c r="S8" i="21"/>
  <c r="P8" i="21" s="1"/>
  <c r="M7" i="1" s="1"/>
  <c r="E134" i="17"/>
  <c r="AG29" i="21"/>
  <c r="E130" i="17"/>
  <c r="AG25" i="21"/>
  <c r="E126" i="17"/>
  <c r="AG21" i="21"/>
  <c r="E118" i="17"/>
  <c r="AG13" i="21"/>
  <c r="E110" i="17"/>
  <c r="AG5" i="21"/>
  <c r="C128" i="17"/>
  <c r="S23" i="21"/>
  <c r="P23" i="21" s="1"/>
  <c r="M22" i="1" s="1"/>
  <c r="C120" i="17"/>
  <c r="S15" i="21"/>
  <c r="C112" i="17"/>
  <c r="S7" i="21"/>
  <c r="P7" i="21" s="1"/>
  <c r="M6" i="1" s="1"/>
  <c r="C131" i="17"/>
  <c r="S26" i="21"/>
  <c r="P26" i="21" s="1"/>
  <c r="M25" i="1" s="1"/>
  <c r="C123" i="17"/>
  <c r="S18" i="21"/>
  <c r="C115" i="17"/>
  <c r="S10" i="21"/>
  <c r="E131" i="17"/>
  <c r="AG26" i="21"/>
  <c r="AD26" i="21" s="1"/>
  <c r="O25" i="1" s="1"/>
  <c r="E127" i="17"/>
  <c r="AG22" i="21"/>
  <c r="E123" i="17"/>
  <c r="AG18" i="21"/>
  <c r="E119" i="17"/>
  <c r="AG14" i="21"/>
  <c r="E115" i="17"/>
  <c r="AG10" i="21"/>
  <c r="E111" i="17"/>
  <c r="AG6" i="21"/>
  <c r="AD6" i="21" s="1"/>
  <c r="O5" i="1" s="1"/>
  <c r="C130" i="17"/>
  <c r="S25" i="21"/>
  <c r="C133" i="17"/>
  <c r="S28" i="21"/>
  <c r="C125" i="17"/>
  <c r="S20" i="21"/>
  <c r="C117" i="17"/>
  <c r="S12" i="21"/>
  <c r="C109" i="17"/>
  <c r="S4" i="21"/>
  <c r="E132" i="17"/>
  <c r="AG27" i="21"/>
  <c r="E128" i="17"/>
  <c r="AG23" i="21"/>
  <c r="E124" i="17"/>
  <c r="AG19" i="21"/>
  <c r="E120" i="17"/>
  <c r="AG15" i="21"/>
  <c r="E116" i="17"/>
  <c r="AG11" i="21"/>
  <c r="E112" i="17"/>
  <c r="AG7" i="21"/>
  <c r="E108" i="17"/>
  <c r="E142" i="17" s="1"/>
  <c r="H4" i="17" s="1"/>
  <c r="AG3" i="21"/>
  <c r="P16" i="21"/>
  <c r="M15" i="1" s="1"/>
  <c r="P11" i="21"/>
  <c r="M10" i="1" s="1"/>
  <c r="F132" i="18"/>
  <c r="AM27" i="21"/>
  <c r="AK27" i="21" s="1"/>
  <c r="P26" i="1" s="1"/>
  <c r="F128" i="18"/>
  <c r="AM23" i="21"/>
  <c r="AK23" i="21" s="1"/>
  <c r="P22" i="1" s="1"/>
  <c r="F124" i="18"/>
  <c r="AM19" i="21"/>
  <c r="AK19" i="21" s="1"/>
  <c r="P18" i="1" s="1"/>
  <c r="F120" i="18"/>
  <c r="AM15" i="21"/>
  <c r="AK15" i="21" s="1"/>
  <c r="P14" i="1" s="1"/>
  <c r="F116" i="18"/>
  <c r="AM11" i="21"/>
  <c r="AK11" i="21" s="1"/>
  <c r="P10" i="1" s="1"/>
  <c r="F112" i="18"/>
  <c r="AM7" i="21"/>
  <c r="AK7" i="21" s="1"/>
  <c r="P6" i="1" s="1"/>
  <c r="E168" i="18"/>
  <c r="AF63" i="21"/>
  <c r="E164" i="18"/>
  <c r="AF59" i="21"/>
  <c r="E160" i="18"/>
  <c r="AF55" i="21"/>
  <c r="E156" i="18"/>
  <c r="AF51" i="21"/>
  <c r="E152" i="18"/>
  <c r="AF47" i="21"/>
  <c r="E148" i="18"/>
  <c r="AF43" i="21"/>
  <c r="D133" i="18"/>
  <c r="Y28" i="21"/>
  <c r="D129" i="18"/>
  <c r="Y24" i="21"/>
  <c r="D125" i="18"/>
  <c r="Y20" i="21"/>
  <c r="D121" i="18"/>
  <c r="Y16" i="21"/>
  <c r="D117" i="18"/>
  <c r="Y12" i="21"/>
  <c r="D113" i="18"/>
  <c r="Y8" i="21"/>
  <c r="D109" i="18"/>
  <c r="Y4" i="21"/>
  <c r="C169" i="18"/>
  <c r="R64" i="21"/>
  <c r="P64" i="21" s="1"/>
  <c r="Q26" i="1" s="1"/>
  <c r="C165" i="18"/>
  <c r="R60" i="21"/>
  <c r="P60" i="21" s="1"/>
  <c r="Q22" i="1" s="1"/>
  <c r="C161" i="18"/>
  <c r="R56" i="21"/>
  <c r="P56" i="21" s="1"/>
  <c r="Q18" i="1" s="1"/>
  <c r="C157" i="18"/>
  <c r="R52" i="21"/>
  <c r="P52" i="21" s="1"/>
  <c r="Q14" i="1" s="1"/>
  <c r="C153" i="18"/>
  <c r="R48" i="21"/>
  <c r="P48" i="21" s="1"/>
  <c r="Q10" i="1" s="1"/>
  <c r="C149" i="18"/>
  <c r="R44" i="21"/>
  <c r="P44" i="21" s="1"/>
  <c r="Q6" i="1" s="1"/>
  <c r="F131" i="18"/>
  <c r="AM26" i="21"/>
  <c r="AK26" i="21" s="1"/>
  <c r="P25" i="1" s="1"/>
  <c r="F127" i="18"/>
  <c r="AM22" i="21"/>
  <c r="AK22" i="21" s="1"/>
  <c r="P21" i="1" s="1"/>
  <c r="F123" i="18"/>
  <c r="AM18" i="21"/>
  <c r="AK18" i="21" s="1"/>
  <c r="P17" i="1" s="1"/>
  <c r="F119" i="18"/>
  <c r="AM14" i="21"/>
  <c r="AK14" i="21" s="1"/>
  <c r="P13" i="1" s="1"/>
  <c r="F115" i="18"/>
  <c r="AM10" i="21"/>
  <c r="AK10" i="21" s="1"/>
  <c r="P9" i="1" s="1"/>
  <c r="F111" i="18"/>
  <c r="AM6" i="21"/>
  <c r="AK6" i="21" s="1"/>
  <c r="P5" i="1" s="1"/>
  <c r="E171" i="18"/>
  <c r="AF66" i="21"/>
  <c r="E167" i="18"/>
  <c r="AF62" i="21"/>
  <c r="E163" i="18"/>
  <c r="AF58" i="21"/>
  <c r="E159" i="18"/>
  <c r="AF54" i="21"/>
  <c r="E155" i="18"/>
  <c r="AF50" i="21"/>
  <c r="E151" i="18"/>
  <c r="AF46" i="21"/>
  <c r="E147" i="18"/>
  <c r="AF42" i="21"/>
  <c r="D134" i="18"/>
  <c r="Y29" i="21"/>
  <c r="D130" i="18"/>
  <c r="Y25" i="21"/>
  <c r="D126" i="18"/>
  <c r="Y21" i="21"/>
  <c r="D122" i="18"/>
  <c r="Y17" i="21"/>
  <c r="D118" i="18"/>
  <c r="Y13" i="21"/>
  <c r="D114" i="18"/>
  <c r="Y9" i="21"/>
  <c r="D110" i="18"/>
  <c r="Y5" i="21"/>
  <c r="C170" i="18"/>
  <c r="R65" i="21"/>
  <c r="P65" i="21" s="1"/>
  <c r="Q27" i="1" s="1"/>
  <c r="C166" i="18"/>
  <c r="R61" i="21"/>
  <c r="P61" i="21" s="1"/>
  <c r="Q23" i="1" s="1"/>
  <c r="C162" i="18"/>
  <c r="R57" i="21"/>
  <c r="P57" i="21" s="1"/>
  <c r="Q19" i="1" s="1"/>
  <c r="C158" i="18"/>
  <c r="R53" i="21"/>
  <c r="P53" i="21" s="1"/>
  <c r="Q15" i="1" s="1"/>
  <c r="C154" i="18"/>
  <c r="R49" i="21"/>
  <c r="P49" i="21" s="1"/>
  <c r="Q11" i="1" s="1"/>
  <c r="C150" i="18"/>
  <c r="R45" i="21"/>
  <c r="P45" i="21" s="1"/>
  <c r="Q7" i="1" s="1"/>
  <c r="C146" i="18"/>
  <c r="R41" i="21"/>
  <c r="P41" i="21" s="1"/>
  <c r="Q3" i="1" s="1"/>
  <c r="F134" i="18"/>
  <c r="AM29" i="21"/>
  <c r="AK29" i="21" s="1"/>
  <c r="P28" i="1" s="1"/>
  <c r="F130" i="18"/>
  <c r="AM25" i="21"/>
  <c r="AK25" i="21" s="1"/>
  <c r="P24" i="1" s="1"/>
  <c r="F126" i="18"/>
  <c r="AM21" i="21"/>
  <c r="AK21" i="21" s="1"/>
  <c r="P20" i="1" s="1"/>
  <c r="F122" i="18"/>
  <c r="AM17" i="21"/>
  <c r="AK17" i="21" s="1"/>
  <c r="P16" i="1" s="1"/>
  <c r="F118" i="18"/>
  <c r="AM13" i="21"/>
  <c r="AK13" i="21" s="1"/>
  <c r="P12" i="1" s="1"/>
  <c r="F114" i="18"/>
  <c r="AM9" i="21"/>
  <c r="AK9" i="21" s="1"/>
  <c r="P8" i="1" s="1"/>
  <c r="F110" i="18"/>
  <c r="AM5" i="21"/>
  <c r="AK5" i="21" s="1"/>
  <c r="P4" i="1" s="1"/>
  <c r="E170" i="18"/>
  <c r="AF65" i="21"/>
  <c r="E166" i="18"/>
  <c r="AF61" i="21"/>
  <c r="E162" i="18"/>
  <c r="AF57" i="21"/>
  <c r="E158" i="18"/>
  <c r="AF53" i="21"/>
  <c r="E154" i="18"/>
  <c r="AF49" i="21"/>
  <c r="E150" i="18"/>
  <c r="AF45" i="21"/>
  <c r="E146" i="18"/>
  <c r="AF41" i="21"/>
  <c r="D131" i="18"/>
  <c r="Y26" i="21"/>
  <c r="D127" i="18"/>
  <c r="Y22" i="21"/>
  <c r="D123" i="18"/>
  <c r="Y18" i="21"/>
  <c r="D119" i="18"/>
  <c r="Y14" i="21"/>
  <c r="D115" i="18"/>
  <c r="Y10" i="21"/>
  <c r="D111" i="18"/>
  <c r="Y6" i="21"/>
  <c r="C171" i="18"/>
  <c r="R66" i="21"/>
  <c r="P66" i="21" s="1"/>
  <c r="Q28" i="1" s="1"/>
  <c r="C167" i="18"/>
  <c r="R62" i="21"/>
  <c r="P62" i="21" s="1"/>
  <c r="Q24" i="1" s="1"/>
  <c r="C163" i="18"/>
  <c r="R58" i="21"/>
  <c r="P58" i="21" s="1"/>
  <c r="Q20" i="1" s="1"/>
  <c r="C159" i="18"/>
  <c r="R54" i="21"/>
  <c r="P54" i="21" s="1"/>
  <c r="Q16" i="1" s="1"/>
  <c r="C155" i="18"/>
  <c r="R50" i="21"/>
  <c r="P50" i="21" s="1"/>
  <c r="Q12" i="1" s="1"/>
  <c r="C151" i="18"/>
  <c r="R46" i="21"/>
  <c r="P46" i="21" s="1"/>
  <c r="Q8" i="1" s="1"/>
  <c r="C147" i="18"/>
  <c r="R42" i="21"/>
  <c r="P42" i="21" s="1"/>
  <c r="Q4" i="1" s="1"/>
  <c r="F133" i="18"/>
  <c r="AM28" i="21"/>
  <c r="AK28" i="21" s="1"/>
  <c r="P27" i="1" s="1"/>
  <c r="F129" i="18"/>
  <c r="AM24" i="21"/>
  <c r="AK24" i="21" s="1"/>
  <c r="P23" i="1" s="1"/>
  <c r="F125" i="18"/>
  <c r="AM20" i="21"/>
  <c r="AK20" i="21" s="1"/>
  <c r="P19" i="1" s="1"/>
  <c r="F121" i="18"/>
  <c r="AM16" i="21"/>
  <c r="AK16" i="21" s="1"/>
  <c r="P15" i="1" s="1"/>
  <c r="F117" i="18"/>
  <c r="AM12" i="21"/>
  <c r="AK12" i="21" s="1"/>
  <c r="P11" i="1" s="1"/>
  <c r="F113" i="18"/>
  <c r="AM8" i="21"/>
  <c r="AK8" i="21" s="1"/>
  <c r="P7" i="1" s="1"/>
  <c r="F109" i="18"/>
  <c r="AM4" i="21"/>
  <c r="AK4" i="21" s="1"/>
  <c r="P3" i="1" s="1"/>
  <c r="E169" i="18"/>
  <c r="AF64" i="21"/>
  <c r="E165" i="18"/>
  <c r="AF60" i="21"/>
  <c r="E161" i="18"/>
  <c r="AF56" i="21"/>
  <c r="E157" i="18"/>
  <c r="AF52" i="21"/>
  <c r="E153" i="18"/>
  <c r="AF48" i="21"/>
  <c r="E149" i="18"/>
  <c r="AF44" i="21"/>
  <c r="D132" i="18"/>
  <c r="Y27" i="21"/>
  <c r="D128" i="18"/>
  <c r="Y23" i="21"/>
  <c r="D124" i="18"/>
  <c r="Y19" i="21"/>
  <c r="D120" i="18"/>
  <c r="Y15" i="21"/>
  <c r="D116" i="18"/>
  <c r="Y11" i="21"/>
  <c r="D112" i="18"/>
  <c r="Y7" i="21"/>
  <c r="C168" i="18"/>
  <c r="R63" i="21"/>
  <c r="P63" i="21" s="1"/>
  <c r="Q25" i="1" s="1"/>
  <c r="C164" i="18"/>
  <c r="R59" i="21"/>
  <c r="P59" i="21" s="1"/>
  <c r="Q21" i="1" s="1"/>
  <c r="C160" i="18"/>
  <c r="R55" i="21"/>
  <c r="P55" i="21" s="1"/>
  <c r="Q17" i="1" s="1"/>
  <c r="C156" i="18"/>
  <c r="R51" i="21"/>
  <c r="P51" i="21" s="1"/>
  <c r="Q13" i="1" s="1"/>
  <c r="C152" i="18"/>
  <c r="R47" i="21"/>
  <c r="P47" i="21" s="1"/>
  <c r="Q9" i="1" s="1"/>
  <c r="C148" i="18"/>
  <c r="R43" i="21"/>
  <c r="P43" i="21" s="1"/>
  <c r="Q5" i="1" s="1"/>
  <c r="C10" i="19"/>
  <c r="C12" i="19"/>
  <c r="C18" i="19"/>
  <c r="C20" i="19"/>
  <c r="C26" i="19"/>
  <c r="C28" i="19"/>
  <c r="C11" i="19"/>
  <c r="C13" i="19"/>
  <c r="C19" i="19"/>
  <c r="C21" i="19"/>
  <c r="C27" i="19"/>
  <c r="C29" i="19"/>
  <c r="C14" i="19"/>
  <c r="C16" i="19"/>
  <c r="C22" i="19"/>
  <c r="C24" i="19"/>
  <c r="C30" i="19"/>
  <c r="C32" i="19"/>
  <c r="C15" i="19"/>
  <c r="C17" i="19"/>
  <c r="C23" i="19"/>
  <c r="C25" i="19"/>
  <c r="C31" i="19"/>
  <c r="C33" i="19"/>
  <c r="C8" i="19"/>
  <c r="C72" i="19" s="1"/>
  <c r="E72" i="19" s="1"/>
  <c r="E169" i="19"/>
  <c r="AE64" i="21"/>
  <c r="E165" i="19"/>
  <c r="AE60" i="21"/>
  <c r="E161" i="19"/>
  <c r="AE56" i="21"/>
  <c r="E157" i="19"/>
  <c r="AE52" i="21"/>
  <c r="E153" i="19"/>
  <c r="AE48" i="21"/>
  <c r="E149" i="19"/>
  <c r="AE44" i="21"/>
  <c r="D134" i="19"/>
  <c r="X29" i="21"/>
  <c r="D130" i="19"/>
  <c r="X25" i="21"/>
  <c r="D126" i="19"/>
  <c r="X21" i="21"/>
  <c r="D122" i="19"/>
  <c r="X17" i="21"/>
  <c r="D118" i="19"/>
  <c r="X13" i="21"/>
  <c r="D114" i="19"/>
  <c r="X9" i="21"/>
  <c r="E170" i="19"/>
  <c r="AE65" i="21"/>
  <c r="E166" i="19"/>
  <c r="AE61" i="21"/>
  <c r="E162" i="19"/>
  <c r="AE57" i="21"/>
  <c r="E158" i="19"/>
  <c r="AE53" i="21"/>
  <c r="E154" i="19"/>
  <c r="AE49" i="21"/>
  <c r="E150" i="19"/>
  <c r="AE45" i="21"/>
  <c r="D131" i="19"/>
  <c r="X26" i="21"/>
  <c r="D127" i="19"/>
  <c r="X22" i="21"/>
  <c r="D123" i="19"/>
  <c r="X18" i="21"/>
  <c r="D119" i="19"/>
  <c r="X14" i="21"/>
  <c r="D115" i="19"/>
  <c r="X10" i="21"/>
  <c r="D111" i="19"/>
  <c r="X6" i="21"/>
  <c r="E171" i="19"/>
  <c r="AE66" i="21"/>
  <c r="E167" i="19"/>
  <c r="AE62" i="21"/>
  <c r="E163" i="19"/>
  <c r="AE58" i="21"/>
  <c r="E159" i="19"/>
  <c r="AE54" i="21"/>
  <c r="E155" i="19"/>
  <c r="AE50" i="21"/>
  <c r="E151" i="19"/>
  <c r="AE46" i="21"/>
  <c r="D132" i="19"/>
  <c r="X27" i="21"/>
  <c r="D128" i="19"/>
  <c r="X23" i="21"/>
  <c r="D124" i="19"/>
  <c r="X19" i="21"/>
  <c r="D120" i="19"/>
  <c r="X15" i="21"/>
  <c r="D116" i="19"/>
  <c r="X11" i="21"/>
  <c r="D112" i="19"/>
  <c r="X7" i="21"/>
  <c r="E168" i="19"/>
  <c r="AE63" i="21"/>
  <c r="E164" i="19"/>
  <c r="AE59" i="21"/>
  <c r="E160" i="19"/>
  <c r="AE55" i="21"/>
  <c r="E156" i="19"/>
  <c r="AE51" i="21"/>
  <c r="E152" i="19"/>
  <c r="AE47" i="21"/>
  <c r="E148" i="19"/>
  <c r="AE43" i="21"/>
  <c r="D133" i="19"/>
  <c r="X28" i="21"/>
  <c r="D129" i="19"/>
  <c r="X24" i="21"/>
  <c r="D125" i="19"/>
  <c r="X20" i="21"/>
  <c r="D121" i="19"/>
  <c r="X16" i="21"/>
  <c r="D117" i="19"/>
  <c r="X12" i="21"/>
  <c r="D113" i="19"/>
  <c r="X8" i="21"/>
  <c r="F108" i="18"/>
  <c r="AM3" i="21"/>
  <c r="AK3" i="21" s="1"/>
  <c r="P2" i="1" s="1"/>
  <c r="E145" i="18"/>
  <c r="AF40" i="21"/>
  <c r="K66" i="15"/>
  <c r="C18" i="15"/>
  <c r="C82" i="15" s="1"/>
  <c r="C7" i="15"/>
  <c r="C19" i="16"/>
  <c r="L15" i="21" s="1"/>
  <c r="C7" i="16"/>
  <c r="J3" i="21"/>
  <c r="J40" i="21" s="1"/>
  <c r="C9" i="18"/>
  <c r="H5" i="21" s="1"/>
  <c r="H42" i="21" s="1"/>
  <c r="C7" i="18"/>
  <c r="D108" i="18"/>
  <c r="Y3" i="21"/>
  <c r="C145" i="18"/>
  <c r="R40" i="21"/>
  <c r="P40" i="21" s="1"/>
  <c r="Q2" i="1" s="1"/>
  <c r="K68" i="15"/>
  <c r="C142" i="19"/>
  <c r="H2" i="19" s="1"/>
  <c r="AK42" i="21"/>
  <c r="T4" i="1" s="1"/>
  <c r="AI14" i="21"/>
  <c r="E119" i="15"/>
  <c r="C83" i="16"/>
  <c r="AD5" i="21"/>
  <c r="O4" i="1" s="1"/>
  <c r="E146" i="19"/>
  <c r="AE41" i="21"/>
  <c r="E147" i="19"/>
  <c r="AE42" i="21"/>
  <c r="E145" i="19"/>
  <c r="AE40" i="21"/>
  <c r="X4" i="21"/>
  <c r="D109" i="19"/>
  <c r="X5" i="21"/>
  <c r="D110" i="19"/>
  <c r="X3" i="21"/>
  <c r="D108" i="19"/>
  <c r="F5" i="21"/>
  <c r="C73" i="19"/>
  <c r="E73" i="19" s="1"/>
  <c r="F3" i="21"/>
  <c r="C71" i="19"/>
  <c r="AI3" i="21"/>
  <c r="AB40" i="21"/>
  <c r="W40" i="21" s="1"/>
  <c r="R2" i="1" s="1"/>
  <c r="T15" i="21"/>
  <c r="P15" i="21" s="1"/>
  <c r="M14" i="1" s="1"/>
  <c r="AH15" i="21"/>
  <c r="AD15" i="21" s="1"/>
  <c r="O14" i="1" s="1"/>
  <c r="K5" i="16"/>
  <c r="AO52" i="21"/>
  <c r="AK52" i="21" s="1"/>
  <c r="T14" i="1" s="1"/>
  <c r="AA52" i="21"/>
  <c r="W52" i="21" s="1"/>
  <c r="R14" i="1" s="1"/>
  <c r="AB51" i="21"/>
  <c r="W51" i="21" s="1"/>
  <c r="R13" i="1" s="1"/>
  <c r="K62" i="19"/>
  <c r="K63" i="19"/>
  <c r="K68" i="19"/>
  <c r="K65" i="19"/>
  <c r="K60" i="19"/>
  <c r="K66" i="19"/>
  <c r="K67" i="19"/>
  <c r="K61" i="19"/>
  <c r="K65" i="17"/>
  <c r="K63" i="17"/>
  <c r="K61" i="17"/>
  <c r="K67" i="17"/>
  <c r="K66" i="17"/>
  <c r="K60" i="17"/>
  <c r="K62" i="17"/>
  <c r="K68" i="17"/>
  <c r="K60" i="16"/>
  <c r="K62" i="16"/>
  <c r="K67" i="16"/>
  <c r="K63" i="16"/>
  <c r="K65" i="16"/>
  <c r="K61" i="16"/>
  <c r="K68" i="16"/>
  <c r="K60" i="15"/>
  <c r="K63" i="15"/>
  <c r="K61" i="15"/>
  <c r="K67" i="15"/>
  <c r="K65" i="15"/>
  <c r="W5" i="21" l="1"/>
  <c r="N4" i="1" s="1"/>
  <c r="W4" i="21"/>
  <c r="N3" i="1" s="1"/>
  <c r="W8" i="21"/>
  <c r="N7" i="1" s="1"/>
  <c r="I7" i="1" s="1"/>
  <c r="W12" i="21"/>
  <c r="N11" i="1" s="1"/>
  <c r="W16" i="21"/>
  <c r="N15" i="1" s="1"/>
  <c r="W20" i="21"/>
  <c r="N19" i="1" s="1"/>
  <c r="W24" i="21"/>
  <c r="N23" i="1" s="1"/>
  <c r="W28" i="21"/>
  <c r="N27" i="1" s="1"/>
  <c r="AD43" i="21"/>
  <c r="S5" i="1" s="1"/>
  <c r="AD47" i="21"/>
  <c r="S9" i="1" s="1"/>
  <c r="AD51" i="21"/>
  <c r="S13" i="1" s="1"/>
  <c r="AD55" i="21"/>
  <c r="S17" i="1" s="1"/>
  <c r="AD59" i="21"/>
  <c r="S21" i="1" s="1"/>
  <c r="AD63" i="21"/>
  <c r="S25" i="1" s="1"/>
  <c r="AD46" i="21"/>
  <c r="S8" i="1" s="1"/>
  <c r="AD54" i="21"/>
  <c r="S16" i="1" s="1"/>
  <c r="F36" i="21"/>
  <c r="C104" i="19"/>
  <c r="F32" i="21"/>
  <c r="C100" i="19"/>
  <c r="F35" i="21"/>
  <c r="C103" i="19"/>
  <c r="F31" i="21"/>
  <c r="C99" i="19"/>
  <c r="F34" i="21"/>
  <c r="C102" i="19"/>
  <c r="F30" i="21"/>
  <c r="C98" i="19"/>
  <c r="F33" i="21"/>
  <c r="C101" i="19"/>
  <c r="C179" i="18"/>
  <c r="K2" i="18" s="1"/>
  <c r="E179" i="18"/>
  <c r="K4" i="18" s="1"/>
  <c r="F179" i="15"/>
  <c r="K5" i="15" s="1"/>
  <c r="C142" i="15"/>
  <c r="H2" i="15" s="1"/>
  <c r="AD14" i="21"/>
  <c r="O13" i="1" s="1"/>
  <c r="C142" i="16"/>
  <c r="H2" i="16" s="1"/>
  <c r="AD50" i="21"/>
  <c r="S12" i="1" s="1"/>
  <c r="AD58" i="21"/>
  <c r="S20" i="1" s="1"/>
  <c r="AD62" i="21"/>
  <c r="S24" i="1" s="1"/>
  <c r="AD66" i="21"/>
  <c r="S28" i="1" s="1"/>
  <c r="F142" i="18"/>
  <c r="H5" i="18" s="1"/>
  <c r="F4" i="21"/>
  <c r="F41" i="21" s="1"/>
  <c r="E142" i="15"/>
  <c r="H4" i="15" s="1"/>
  <c r="N14" i="21"/>
  <c r="AD52" i="21"/>
  <c r="S14" i="1" s="1"/>
  <c r="AD7" i="21"/>
  <c r="O6" i="1" s="1"/>
  <c r="W58" i="21"/>
  <c r="R20" i="1" s="1"/>
  <c r="P25" i="21"/>
  <c r="M24" i="1" s="1"/>
  <c r="AD10" i="21"/>
  <c r="O9" i="1" s="1"/>
  <c r="AD18" i="21"/>
  <c r="O17" i="1" s="1"/>
  <c r="AD22" i="21"/>
  <c r="O21" i="1" s="1"/>
  <c r="P10" i="21"/>
  <c r="M9" i="1" s="1"/>
  <c r="P18" i="21"/>
  <c r="M17" i="1" s="1"/>
  <c r="AD11" i="21"/>
  <c r="O10" i="1" s="1"/>
  <c r="P28" i="21"/>
  <c r="M27" i="1" s="1"/>
  <c r="AD13" i="21"/>
  <c r="O12" i="1" s="1"/>
  <c r="AD21" i="21"/>
  <c r="O20" i="1" s="1"/>
  <c r="AD25" i="21"/>
  <c r="O24" i="1" s="1"/>
  <c r="AD29" i="21"/>
  <c r="O28" i="1" s="1"/>
  <c r="P24" i="21"/>
  <c r="M23" i="1" s="1"/>
  <c r="P5" i="21"/>
  <c r="M4" i="1" s="1"/>
  <c r="I4" i="1" s="1"/>
  <c r="P13" i="21"/>
  <c r="M12" i="1" s="1"/>
  <c r="P21" i="21"/>
  <c r="M20" i="1" s="1"/>
  <c r="P29" i="21"/>
  <c r="M28" i="1" s="1"/>
  <c r="AD4" i="21"/>
  <c r="O3" i="1" s="1"/>
  <c r="AD12" i="21"/>
  <c r="O11" i="1" s="1"/>
  <c r="AD16" i="21"/>
  <c r="O15" i="1" s="1"/>
  <c r="K15" i="1" s="1"/>
  <c r="AD24" i="21"/>
  <c r="O23" i="1" s="1"/>
  <c r="AD28" i="21"/>
  <c r="O27" i="1" s="1"/>
  <c r="AD3" i="21"/>
  <c r="O2" i="1" s="1"/>
  <c r="AD20" i="21"/>
  <c r="O19" i="1" s="1"/>
  <c r="W7" i="21"/>
  <c r="N6" i="1" s="1"/>
  <c r="I6" i="1" s="1"/>
  <c r="W11" i="21"/>
  <c r="N10" i="1" s="1"/>
  <c r="W15" i="21"/>
  <c r="N14" i="1" s="1"/>
  <c r="I14" i="1" s="1"/>
  <c r="W19" i="21"/>
  <c r="N18" i="1" s="1"/>
  <c r="W23" i="21"/>
  <c r="N22" i="1" s="1"/>
  <c r="W27" i="21"/>
  <c r="N26" i="1" s="1"/>
  <c r="W50" i="21"/>
  <c r="R12" i="1" s="1"/>
  <c r="AD42" i="21"/>
  <c r="S4" i="1" s="1"/>
  <c r="AD41" i="21"/>
  <c r="S3" i="1" s="1"/>
  <c r="W9" i="21"/>
  <c r="N8" i="1" s="1"/>
  <c r="I8" i="1" s="1"/>
  <c r="W13" i="21"/>
  <c r="N12" i="1" s="1"/>
  <c r="I12" i="1" s="1"/>
  <c r="W17" i="21"/>
  <c r="N16" i="1" s="1"/>
  <c r="I16" i="1" s="1"/>
  <c r="W21" i="21"/>
  <c r="N20" i="1" s="1"/>
  <c r="W25" i="21"/>
  <c r="N24" i="1" s="1"/>
  <c r="W29" i="21"/>
  <c r="N28" i="1" s="1"/>
  <c r="D142" i="18"/>
  <c r="H3" i="18" s="1"/>
  <c r="C73" i="18"/>
  <c r="E73" i="18" s="1"/>
  <c r="W42" i="21"/>
  <c r="R4" i="1" s="1"/>
  <c r="W62" i="21"/>
  <c r="R24" i="1" s="1"/>
  <c r="W3" i="21"/>
  <c r="N2" i="1" s="1"/>
  <c r="H22" i="21"/>
  <c r="H59" i="21" s="1"/>
  <c r="C90" i="18"/>
  <c r="H14" i="21"/>
  <c r="H51" i="21" s="1"/>
  <c r="C82" i="18"/>
  <c r="H6" i="21"/>
  <c r="H43" i="21" s="1"/>
  <c r="C74" i="18"/>
  <c r="H25" i="21"/>
  <c r="H62" i="21" s="1"/>
  <c r="C93" i="18"/>
  <c r="H17" i="21"/>
  <c r="H54" i="21" s="1"/>
  <c r="C85" i="18"/>
  <c r="H9" i="21"/>
  <c r="H46" i="21" s="1"/>
  <c r="C77" i="18"/>
  <c r="H24" i="21"/>
  <c r="H61" i="21" s="1"/>
  <c r="C92" i="18"/>
  <c r="H16" i="21"/>
  <c r="H53" i="21" s="1"/>
  <c r="C84" i="18"/>
  <c r="H8" i="21"/>
  <c r="H45" i="21" s="1"/>
  <c r="C76" i="18"/>
  <c r="H27" i="21"/>
  <c r="H64" i="21" s="1"/>
  <c r="C95" i="18"/>
  <c r="H19" i="21"/>
  <c r="H56" i="21" s="1"/>
  <c r="C87" i="18"/>
  <c r="H11" i="21"/>
  <c r="H48" i="21" s="1"/>
  <c r="C79" i="18"/>
  <c r="J29" i="21"/>
  <c r="J66" i="21" s="1"/>
  <c r="C97" i="17"/>
  <c r="J21" i="21"/>
  <c r="J58" i="21" s="1"/>
  <c r="C89" i="17"/>
  <c r="J11" i="21"/>
  <c r="J48" i="21" s="1"/>
  <c r="C79" i="17"/>
  <c r="J28" i="21"/>
  <c r="J65" i="21" s="1"/>
  <c r="C96" i="17"/>
  <c r="J20" i="21"/>
  <c r="J57" i="21" s="1"/>
  <c r="C88" i="17"/>
  <c r="J12" i="21"/>
  <c r="J49" i="21" s="1"/>
  <c r="C80" i="17"/>
  <c r="J4" i="21"/>
  <c r="J41" i="21" s="1"/>
  <c r="C72" i="17"/>
  <c r="J23" i="21"/>
  <c r="J60" i="21" s="1"/>
  <c r="C91" i="17"/>
  <c r="J13" i="21"/>
  <c r="J50" i="21" s="1"/>
  <c r="C81" i="17"/>
  <c r="J26" i="21"/>
  <c r="J63" i="21" s="1"/>
  <c r="C94" i="17"/>
  <c r="J18" i="21"/>
  <c r="J55" i="21" s="1"/>
  <c r="C86" i="17"/>
  <c r="J10" i="21"/>
  <c r="J47" i="21" s="1"/>
  <c r="C78" i="17"/>
  <c r="N25" i="21"/>
  <c r="N62" i="21" s="1"/>
  <c r="C93" i="15"/>
  <c r="C79" i="15"/>
  <c r="N11" i="21"/>
  <c r="N48" i="21" s="1"/>
  <c r="N18" i="21"/>
  <c r="N55" i="21" s="1"/>
  <c r="C86" i="15"/>
  <c r="N27" i="21"/>
  <c r="N64" i="21" s="1"/>
  <c r="C95" i="15"/>
  <c r="C81" i="15"/>
  <c r="N13" i="21"/>
  <c r="N50" i="21" s="1"/>
  <c r="N28" i="21"/>
  <c r="N65" i="21" s="1"/>
  <c r="C96" i="15"/>
  <c r="N16" i="21"/>
  <c r="N53" i="21" s="1"/>
  <c r="C84" i="15"/>
  <c r="L20" i="21"/>
  <c r="L57" i="21" s="1"/>
  <c r="C88" i="16"/>
  <c r="L12" i="21"/>
  <c r="L49" i="21" s="1"/>
  <c r="C80" i="16"/>
  <c r="L27" i="21"/>
  <c r="L64" i="21" s="1"/>
  <c r="C95" i="16"/>
  <c r="L19" i="21"/>
  <c r="L56" i="21" s="1"/>
  <c r="C87" i="16"/>
  <c r="L5" i="21"/>
  <c r="L42" i="21" s="1"/>
  <c r="C73" i="16"/>
  <c r="L22" i="21"/>
  <c r="L59" i="21" s="1"/>
  <c r="C90" i="16"/>
  <c r="L14" i="21"/>
  <c r="L51" i="21" s="1"/>
  <c r="C82" i="16"/>
  <c r="L4" i="21"/>
  <c r="L41" i="21" s="1"/>
  <c r="C72" i="16"/>
  <c r="L25" i="21"/>
  <c r="L62" i="21" s="1"/>
  <c r="C93" i="16"/>
  <c r="L13" i="21"/>
  <c r="L50" i="21" s="1"/>
  <c r="C81" i="16"/>
  <c r="I24" i="1"/>
  <c r="AD27" i="21"/>
  <c r="O26" i="1" s="1"/>
  <c r="D179" i="15"/>
  <c r="K3" i="15" s="1"/>
  <c r="H26" i="21"/>
  <c r="H63" i="21" s="1"/>
  <c r="C94" i="18"/>
  <c r="H18" i="21"/>
  <c r="H55" i="21" s="1"/>
  <c r="C86" i="18"/>
  <c r="H10" i="21"/>
  <c r="H47" i="21" s="1"/>
  <c r="C78" i="18"/>
  <c r="H29" i="21"/>
  <c r="H66" i="21" s="1"/>
  <c r="C97" i="18"/>
  <c r="H21" i="21"/>
  <c r="H58" i="21" s="1"/>
  <c r="C89" i="18"/>
  <c r="H13" i="21"/>
  <c r="H50" i="21" s="1"/>
  <c r="C81" i="18"/>
  <c r="H28" i="21"/>
  <c r="H65" i="21" s="1"/>
  <c r="C96" i="18"/>
  <c r="H20" i="21"/>
  <c r="H57" i="21" s="1"/>
  <c r="C88" i="18"/>
  <c r="H12" i="21"/>
  <c r="H49" i="21" s="1"/>
  <c r="C80" i="18"/>
  <c r="H4" i="21"/>
  <c r="H41" i="21" s="1"/>
  <c r="C72" i="18"/>
  <c r="H23" i="21"/>
  <c r="H60" i="21" s="1"/>
  <c r="C91" i="18"/>
  <c r="H15" i="21"/>
  <c r="H52" i="21" s="1"/>
  <c r="C83" i="18"/>
  <c r="H7" i="21"/>
  <c r="H44" i="21" s="1"/>
  <c r="C75" i="18"/>
  <c r="J25" i="21"/>
  <c r="J62" i="21" s="1"/>
  <c r="C93" i="17"/>
  <c r="J15" i="21"/>
  <c r="J52" i="21" s="1"/>
  <c r="C83" i="17"/>
  <c r="J5" i="21"/>
  <c r="J42" i="21" s="1"/>
  <c r="C73" i="17"/>
  <c r="J24" i="21"/>
  <c r="J61" i="21" s="1"/>
  <c r="C92" i="17"/>
  <c r="C84" i="17"/>
  <c r="J16" i="21"/>
  <c r="J53" i="21" s="1"/>
  <c r="J8" i="21"/>
  <c r="J45" i="21" s="1"/>
  <c r="C76" i="17"/>
  <c r="J27" i="21"/>
  <c r="J64" i="21" s="1"/>
  <c r="C95" i="17"/>
  <c r="J19" i="21"/>
  <c r="J56" i="21" s="1"/>
  <c r="C87" i="17"/>
  <c r="J7" i="21"/>
  <c r="J44" i="21" s="1"/>
  <c r="C75" i="17"/>
  <c r="J22" i="21"/>
  <c r="J59" i="21" s="1"/>
  <c r="C90" i="17"/>
  <c r="J14" i="21"/>
  <c r="J51" i="21" s="1"/>
  <c r="C82" i="17"/>
  <c r="J6" i="21"/>
  <c r="J43" i="21" s="1"/>
  <c r="C74" i="17"/>
  <c r="N29" i="21"/>
  <c r="N66" i="21" s="1"/>
  <c r="C97" i="15"/>
  <c r="N19" i="21"/>
  <c r="N56" i="21" s="1"/>
  <c r="C87" i="15"/>
  <c r="N22" i="21"/>
  <c r="N59" i="21" s="1"/>
  <c r="C90" i="15"/>
  <c r="N10" i="21"/>
  <c r="N47" i="21" s="1"/>
  <c r="C78" i="15"/>
  <c r="N21" i="21"/>
  <c r="N58" i="21" s="1"/>
  <c r="C89" i="15"/>
  <c r="N5" i="21"/>
  <c r="N42" i="21" s="1"/>
  <c r="C73" i="15"/>
  <c r="C88" i="15"/>
  <c r="N20" i="21"/>
  <c r="N57" i="21" s="1"/>
  <c r="C72" i="15"/>
  <c r="N4" i="21"/>
  <c r="N41" i="21" s="1"/>
  <c r="L24" i="21"/>
  <c r="L61" i="21" s="1"/>
  <c r="C92" i="16"/>
  <c r="L16" i="21"/>
  <c r="L53" i="21" s="1"/>
  <c r="C84" i="16"/>
  <c r="L6" i="21"/>
  <c r="L43" i="21" s="1"/>
  <c r="C74" i="16"/>
  <c r="L23" i="21"/>
  <c r="L60" i="21" s="1"/>
  <c r="C91" i="16"/>
  <c r="L11" i="21"/>
  <c r="L48" i="21" s="1"/>
  <c r="C79" i="16"/>
  <c r="L28" i="21"/>
  <c r="L65" i="21" s="1"/>
  <c r="C96" i="16"/>
  <c r="L18" i="21"/>
  <c r="L55" i="21" s="1"/>
  <c r="C86" i="16"/>
  <c r="L10" i="21"/>
  <c r="L47" i="21" s="1"/>
  <c r="C78" i="16"/>
  <c r="L29" i="21"/>
  <c r="L66" i="21" s="1"/>
  <c r="C97" i="16"/>
  <c r="L21" i="21"/>
  <c r="L58" i="21" s="1"/>
  <c r="C89" i="16"/>
  <c r="L7" i="21"/>
  <c r="L44" i="21" s="1"/>
  <c r="C75" i="16"/>
  <c r="AD19" i="21"/>
  <c r="O18" i="1" s="1"/>
  <c r="AD23" i="21"/>
  <c r="O22" i="1" s="1"/>
  <c r="P4" i="21"/>
  <c r="M3" i="1" s="1"/>
  <c r="P12" i="21"/>
  <c r="M11" i="1" s="1"/>
  <c r="I11" i="1" s="1"/>
  <c r="P20" i="21"/>
  <c r="M19" i="1" s="1"/>
  <c r="C142" i="17"/>
  <c r="H2" i="17" s="1"/>
  <c r="Q36" i="1"/>
  <c r="P36" i="1"/>
  <c r="W6" i="21"/>
  <c r="N5" i="1" s="1"/>
  <c r="J5" i="1" s="1"/>
  <c r="W10" i="21"/>
  <c r="N9" i="1" s="1"/>
  <c r="W14" i="21"/>
  <c r="N13" i="1" s="1"/>
  <c r="W18" i="21"/>
  <c r="N17" i="1" s="1"/>
  <c r="W22" i="21"/>
  <c r="N21" i="1" s="1"/>
  <c r="W26" i="21"/>
  <c r="N25" i="1" s="1"/>
  <c r="I25" i="1" s="1"/>
  <c r="AD45" i="21"/>
  <c r="S7" i="1" s="1"/>
  <c r="AD49" i="21"/>
  <c r="S11" i="1" s="1"/>
  <c r="AD53" i="21"/>
  <c r="S15" i="1" s="1"/>
  <c r="AD57" i="21"/>
  <c r="S19" i="1" s="1"/>
  <c r="AD61" i="21"/>
  <c r="S23" i="1" s="1"/>
  <c r="AD65" i="21"/>
  <c r="S27" i="1" s="1"/>
  <c r="AD44" i="21"/>
  <c r="S6" i="1" s="1"/>
  <c r="AD48" i="21"/>
  <c r="S10" i="1" s="1"/>
  <c r="AD56" i="21"/>
  <c r="S18" i="1" s="1"/>
  <c r="AD60" i="21"/>
  <c r="S22" i="1" s="1"/>
  <c r="AD64" i="21"/>
  <c r="S26" i="1" s="1"/>
  <c r="D3" i="19"/>
  <c r="F29" i="21"/>
  <c r="C97" i="19"/>
  <c r="F21" i="21"/>
  <c r="C89" i="19"/>
  <c r="F13" i="21"/>
  <c r="C81" i="19"/>
  <c r="F28" i="21"/>
  <c r="C96" i="19"/>
  <c r="F20" i="21"/>
  <c r="C88" i="19"/>
  <c r="F12" i="21"/>
  <c r="C80" i="19"/>
  <c r="F25" i="21"/>
  <c r="C93" i="19"/>
  <c r="F17" i="21"/>
  <c r="C85" i="19"/>
  <c r="F9" i="21"/>
  <c r="C77" i="19"/>
  <c r="F24" i="21"/>
  <c r="C92" i="19"/>
  <c r="F16" i="21"/>
  <c r="C84" i="19"/>
  <c r="F8" i="21"/>
  <c r="C76" i="19"/>
  <c r="F27" i="21"/>
  <c r="C95" i="19"/>
  <c r="F19" i="21"/>
  <c r="C87" i="19"/>
  <c r="F11" i="21"/>
  <c r="C79" i="19"/>
  <c r="F26" i="21"/>
  <c r="C94" i="19"/>
  <c r="F18" i="21"/>
  <c r="C86" i="19"/>
  <c r="F10" i="21"/>
  <c r="C78" i="19"/>
  <c r="F23" i="21"/>
  <c r="C91" i="19"/>
  <c r="F15" i="21"/>
  <c r="F52" i="21" s="1"/>
  <c r="C83" i="19"/>
  <c r="F7" i="21"/>
  <c r="C75" i="19"/>
  <c r="F22" i="21"/>
  <c r="C90" i="19"/>
  <c r="F14" i="21"/>
  <c r="F51" i="21" s="1"/>
  <c r="C82" i="19"/>
  <c r="F6" i="21"/>
  <c r="C74" i="19"/>
  <c r="J27" i="1"/>
  <c r="K12" i="1"/>
  <c r="K7" i="1"/>
  <c r="AD40" i="21"/>
  <c r="S2" i="1" s="1"/>
  <c r="D73" i="19"/>
  <c r="C71" i="15"/>
  <c r="N3" i="21"/>
  <c r="N40" i="21" s="1"/>
  <c r="C71" i="16"/>
  <c r="L3" i="21"/>
  <c r="L40" i="21" s="1"/>
  <c r="D71" i="17"/>
  <c r="E71" i="17"/>
  <c r="C71" i="18"/>
  <c r="H3" i="21"/>
  <c r="H40" i="21" s="1"/>
  <c r="T36" i="1"/>
  <c r="F42" i="21"/>
  <c r="E179" i="19"/>
  <c r="K4" i="19" s="1"/>
  <c r="D83" i="16"/>
  <c r="E83" i="16"/>
  <c r="E82" i="15"/>
  <c r="D82" i="15"/>
  <c r="L52" i="21"/>
  <c r="N51" i="21"/>
  <c r="D72" i="19"/>
  <c r="E71" i="19"/>
  <c r="F40" i="21"/>
  <c r="D142" i="19"/>
  <c r="H3" i="19" s="1"/>
  <c r="D71" i="19"/>
  <c r="D3" i="18"/>
  <c r="D3" i="17"/>
  <c r="D3" i="16"/>
  <c r="D3" i="15"/>
  <c r="K13" i="1" l="1"/>
  <c r="K23" i="1"/>
  <c r="J7" i="1"/>
  <c r="J4" i="1"/>
  <c r="I13" i="1"/>
  <c r="I23" i="1"/>
  <c r="J14" i="1"/>
  <c r="J23" i="1"/>
  <c r="E101" i="19"/>
  <c r="D101" i="19"/>
  <c r="E98" i="19"/>
  <c r="D98" i="19"/>
  <c r="E102" i="19"/>
  <c r="D102" i="19"/>
  <c r="E99" i="19"/>
  <c r="D99" i="19"/>
  <c r="E103" i="19"/>
  <c r="D103" i="19"/>
  <c r="E100" i="19"/>
  <c r="D100" i="19"/>
  <c r="E104" i="19"/>
  <c r="D104" i="19"/>
  <c r="F70" i="21"/>
  <c r="C33" i="21"/>
  <c r="L32" i="1" s="1"/>
  <c r="F67" i="21"/>
  <c r="C30" i="21"/>
  <c r="L29" i="1" s="1"/>
  <c r="F71" i="21"/>
  <c r="C34" i="21"/>
  <c r="L33" i="1" s="1"/>
  <c r="F68" i="21"/>
  <c r="C31" i="21"/>
  <c r="L30" i="1" s="1"/>
  <c r="F72" i="21"/>
  <c r="C35" i="21"/>
  <c r="L34" i="1" s="1"/>
  <c r="F69" i="21"/>
  <c r="C32" i="21"/>
  <c r="L31" i="1" s="1"/>
  <c r="F73" i="21"/>
  <c r="C36" i="21"/>
  <c r="L35" i="1" s="1"/>
  <c r="C105" i="19"/>
  <c r="D2" i="19" s="1"/>
  <c r="I2" i="1"/>
  <c r="C105" i="15"/>
  <c r="D2" i="15" s="1"/>
  <c r="O36" i="1"/>
  <c r="K24" i="1"/>
  <c r="C5" i="21"/>
  <c r="L4" i="1" s="1"/>
  <c r="C105" i="16"/>
  <c r="D2" i="16" s="1"/>
  <c r="J24" i="1"/>
  <c r="I10" i="1"/>
  <c r="C105" i="17"/>
  <c r="D2" i="17" s="1"/>
  <c r="J15" i="1"/>
  <c r="K16" i="1"/>
  <c r="J8" i="1"/>
  <c r="J10" i="1"/>
  <c r="J21" i="1"/>
  <c r="K4" i="1"/>
  <c r="I15" i="1"/>
  <c r="I20" i="1"/>
  <c r="K28" i="1"/>
  <c r="I27" i="1"/>
  <c r="J16" i="1"/>
  <c r="K8" i="1"/>
  <c r="K21" i="1"/>
  <c r="K10" i="1"/>
  <c r="K27" i="1"/>
  <c r="J11" i="1"/>
  <c r="I17" i="1"/>
  <c r="I9" i="1"/>
  <c r="J19" i="1"/>
  <c r="K18" i="1"/>
  <c r="I26" i="1"/>
  <c r="I28" i="1"/>
  <c r="J20" i="1"/>
  <c r="K22" i="1"/>
  <c r="K6" i="1"/>
  <c r="K20" i="1"/>
  <c r="K25" i="1"/>
  <c r="K17" i="1"/>
  <c r="J22" i="1"/>
  <c r="S36" i="1"/>
  <c r="K14" i="1"/>
  <c r="J6" i="1"/>
  <c r="J28" i="1"/>
  <c r="J12" i="1"/>
  <c r="I22" i="1"/>
  <c r="R36" i="1"/>
  <c r="M36" i="1"/>
  <c r="D73" i="18"/>
  <c r="K2" i="1"/>
  <c r="C105" i="18"/>
  <c r="D2" i="18" s="1"/>
  <c r="J2" i="1"/>
  <c r="J9" i="1"/>
  <c r="K26" i="1"/>
  <c r="C14" i="21"/>
  <c r="L13" i="1" s="1"/>
  <c r="C15" i="21"/>
  <c r="L14" i="1" s="1"/>
  <c r="C4" i="21"/>
  <c r="L3" i="1" s="1"/>
  <c r="J25" i="1"/>
  <c r="J17" i="1"/>
  <c r="K9" i="1"/>
  <c r="J26" i="1"/>
  <c r="K11" i="1"/>
  <c r="J13" i="1"/>
  <c r="K19" i="1"/>
  <c r="I19" i="1"/>
  <c r="J3" i="1"/>
  <c r="I3" i="1"/>
  <c r="E72" i="15"/>
  <c r="D72" i="15"/>
  <c r="D88" i="15"/>
  <c r="E88" i="15"/>
  <c r="E84" i="17"/>
  <c r="D84" i="17"/>
  <c r="I21" i="1"/>
  <c r="E81" i="15"/>
  <c r="D81" i="15"/>
  <c r="D79" i="15"/>
  <c r="E79" i="15"/>
  <c r="I5" i="1"/>
  <c r="E75" i="16"/>
  <c r="D75" i="16"/>
  <c r="E89" i="16"/>
  <c r="D89" i="16"/>
  <c r="D97" i="16"/>
  <c r="E97" i="16"/>
  <c r="D78" i="16"/>
  <c r="E78" i="16"/>
  <c r="D86" i="16"/>
  <c r="E86" i="16"/>
  <c r="D96" i="16"/>
  <c r="E96" i="16"/>
  <c r="E79" i="16"/>
  <c r="D79" i="16"/>
  <c r="E91" i="16"/>
  <c r="D91" i="16"/>
  <c r="D74" i="16"/>
  <c r="E74" i="16"/>
  <c r="E84" i="16"/>
  <c r="D84" i="16"/>
  <c r="D92" i="16"/>
  <c r="E92" i="16"/>
  <c r="E73" i="15"/>
  <c r="D73" i="15"/>
  <c r="E89" i="15"/>
  <c r="D89" i="15"/>
  <c r="E78" i="15"/>
  <c r="D78" i="15"/>
  <c r="E90" i="15"/>
  <c r="D90" i="15"/>
  <c r="E87" i="15"/>
  <c r="D87" i="15"/>
  <c r="E97" i="15"/>
  <c r="D97" i="15"/>
  <c r="E74" i="17"/>
  <c r="D74" i="17"/>
  <c r="E82" i="17"/>
  <c r="D82" i="17"/>
  <c r="D90" i="17"/>
  <c r="E90" i="17"/>
  <c r="E75" i="17"/>
  <c r="D75" i="17"/>
  <c r="E87" i="17"/>
  <c r="D87" i="17"/>
  <c r="E95" i="17"/>
  <c r="D95" i="17"/>
  <c r="E76" i="17"/>
  <c r="D76" i="17"/>
  <c r="D92" i="17"/>
  <c r="E92" i="17"/>
  <c r="D73" i="17"/>
  <c r="E73" i="17"/>
  <c r="E83" i="17"/>
  <c r="D83" i="17"/>
  <c r="E93" i="17"/>
  <c r="D93" i="17"/>
  <c r="E75" i="18"/>
  <c r="D75" i="18"/>
  <c r="E83" i="18"/>
  <c r="D83" i="18"/>
  <c r="E91" i="18"/>
  <c r="D91" i="18"/>
  <c r="E72" i="18"/>
  <c r="D72" i="18"/>
  <c r="E80" i="18"/>
  <c r="D80" i="18"/>
  <c r="E88" i="18"/>
  <c r="D88" i="18"/>
  <c r="D96" i="18"/>
  <c r="E96" i="18"/>
  <c r="E81" i="18"/>
  <c r="D81" i="18"/>
  <c r="E89" i="18"/>
  <c r="D89" i="18"/>
  <c r="E97" i="18"/>
  <c r="D97" i="18"/>
  <c r="D78" i="18"/>
  <c r="E78" i="18"/>
  <c r="D86" i="18"/>
  <c r="E86" i="18"/>
  <c r="D94" i="18"/>
  <c r="E94" i="18"/>
  <c r="I18" i="1"/>
  <c r="E81" i="16"/>
  <c r="D81" i="16"/>
  <c r="E93" i="16"/>
  <c r="D93" i="16"/>
  <c r="E72" i="16"/>
  <c r="D72" i="16"/>
  <c r="D82" i="16"/>
  <c r="E82" i="16"/>
  <c r="E90" i="16"/>
  <c r="D90" i="16"/>
  <c r="E73" i="16"/>
  <c r="D73" i="16"/>
  <c r="E87" i="16"/>
  <c r="D87" i="16"/>
  <c r="E95" i="16"/>
  <c r="D95" i="16"/>
  <c r="E80" i="16"/>
  <c r="D80" i="16"/>
  <c r="D88" i="16"/>
  <c r="E88" i="16"/>
  <c r="D84" i="15"/>
  <c r="E84" i="15"/>
  <c r="D96" i="15"/>
  <c r="E96" i="15"/>
  <c r="E95" i="15"/>
  <c r="D95" i="15"/>
  <c r="E86" i="15"/>
  <c r="D86" i="15"/>
  <c r="E93" i="15"/>
  <c r="D93" i="15"/>
  <c r="E78" i="17"/>
  <c r="D78" i="17"/>
  <c r="E86" i="17"/>
  <c r="D86" i="17"/>
  <c r="D94" i="17"/>
  <c r="E94" i="17"/>
  <c r="D81" i="17"/>
  <c r="E81" i="17"/>
  <c r="E91" i="17"/>
  <c r="D91" i="17"/>
  <c r="D72" i="17"/>
  <c r="E72" i="17"/>
  <c r="D80" i="17"/>
  <c r="E80" i="17"/>
  <c r="D88" i="17"/>
  <c r="E88" i="17"/>
  <c r="D96" i="17"/>
  <c r="E96" i="17"/>
  <c r="E79" i="17"/>
  <c r="D79" i="17"/>
  <c r="E89" i="17"/>
  <c r="D89" i="17"/>
  <c r="D97" i="17"/>
  <c r="E97" i="17"/>
  <c r="E79" i="18"/>
  <c r="D79" i="18"/>
  <c r="D87" i="18"/>
  <c r="E87" i="18"/>
  <c r="E95" i="18"/>
  <c r="D95" i="18"/>
  <c r="E76" i="18"/>
  <c r="D76" i="18"/>
  <c r="E84" i="18"/>
  <c r="D84" i="18"/>
  <c r="E92" i="18"/>
  <c r="D92" i="18"/>
  <c r="D77" i="18"/>
  <c r="E77" i="18"/>
  <c r="D85" i="18"/>
  <c r="E85" i="18"/>
  <c r="E93" i="18"/>
  <c r="D93" i="18"/>
  <c r="E74" i="18"/>
  <c r="D74" i="18"/>
  <c r="D82" i="18"/>
  <c r="E82" i="18"/>
  <c r="D90" i="18"/>
  <c r="E90" i="18"/>
  <c r="N36" i="1"/>
  <c r="K3" i="1"/>
  <c r="K5" i="1"/>
  <c r="J18" i="1"/>
  <c r="E74" i="19"/>
  <c r="D74" i="19"/>
  <c r="E82" i="19"/>
  <c r="D82" i="19"/>
  <c r="E90" i="19"/>
  <c r="D90" i="19"/>
  <c r="E75" i="19"/>
  <c r="D75" i="19"/>
  <c r="E83" i="19"/>
  <c r="D83" i="19"/>
  <c r="E91" i="19"/>
  <c r="D91" i="19"/>
  <c r="E78" i="19"/>
  <c r="D78" i="19"/>
  <c r="E86" i="19"/>
  <c r="D86" i="19"/>
  <c r="E94" i="19"/>
  <c r="D94" i="19"/>
  <c r="E79" i="19"/>
  <c r="D79" i="19"/>
  <c r="E87" i="19"/>
  <c r="D87" i="19"/>
  <c r="E95" i="19"/>
  <c r="D95" i="19"/>
  <c r="E76" i="19"/>
  <c r="D76" i="19"/>
  <c r="E84" i="19"/>
  <c r="D84" i="19"/>
  <c r="E92" i="19"/>
  <c r="D92" i="19"/>
  <c r="E77" i="19"/>
  <c r="D77" i="19"/>
  <c r="E85" i="19"/>
  <c r="D85" i="19"/>
  <c r="E93" i="19"/>
  <c r="D93" i="19"/>
  <c r="E80" i="19"/>
  <c r="D80" i="19"/>
  <c r="E88" i="19"/>
  <c r="D88" i="19"/>
  <c r="E96" i="19"/>
  <c r="D96" i="19"/>
  <c r="E81" i="19"/>
  <c r="D81" i="19"/>
  <c r="E89" i="19"/>
  <c r="D89" i="19"/>
  <c r="E97" i="19"/>
  <c r="D97" i="19"/>
  <c r="F43" i="21"/>
  <c r="C6" i="21"/>
  <c r="L5" i="1" s="1"/>
  <c r="F59" i="21"/>
  <c r="C22" i="21"/>
  <c r="L21" i="1" s="1"/>
  <c r="F44" i="21"/>
  <c r="C7" i="21"/>
  <c r="L6" i="1" s="1"/>
  <c r="F60" i="21"/>
  <c r="C23" i="21"/>
  <c r="L22" i="1" s="1"/>
  <c r="F47" i="21"/>
  <c r="C10" i="21"/>
  <c r="L9" i="1" s="1"/>
  <c r="F55" i="21"/>
  <c r="C18" i="21"/>
  <c r="L17" i="1" s="1"/>
  <c r="F63" i="21"/>
  <c r="C26" i="21"/>
  <c r="L25" i="1" s="1"/>
  <c r="F48" i="21"/>
  <c r="C11" i="21"/>
  <c r="L10" i="1" s="1"/>
  <c r="F56" i="21"/>
  <c r="C19" i="21"/>
  <c r="L18" i="1" s="1"/>
  <c r="F64" i="21"/>
  <c r="C27" i="21"/>
  <c r="L26" i="1" s="1"/>
  <c r="F45" i="21"/>
  <c r="C8" i="21"/>
  <c r="L7" i="1" s="1"/>
  <c r="F53" i="21"/>
  <c r="C16" i="21"/>
  <c r="L15" i="1" s="1"/>
  <c r="F61" i="21"/>
  <c r="C24" i="21"/>
  <c r="L23" i="1" s="1"/>
  <c r="F46" i="21"/>
  <c r="C9" i="21"/>
  <c r="L8" i="1" s="1"/>
  <c r="F54" i="21"/>
  <c r="C17" i="21"/>
  <c r="L16" i="1" s="1"/>
  <c r="F62" i="21"/>
  <c r="C25" i="21"/>
  <c r="L24" i="1" s="1"/>
  <c r="F49" i="21"/>
  <c r="C12" i="21"/>
  <c r="L11" i="1" s="1"/>
  <c r="F57" i="21"/>
  <c r="C20" i="21"/>
  <c r="L19" i="1" s="1"/>
  <c r="F65" i="21"/>
  <c r="C28" i="21"/>
  <c r="L27" i="1" s="1"/>
  <c r="F50" i="21"/>
  <c r="C13" i="21"/>
  <c r="L12" i="1" s="1"/>
  <c r="F58" i="21"/>
  <c r="C21" i="21"/>
  <c r="L20" i="1" s="1"/>
  <c r="F66" i="21"/>
  <c r="C29" i="21"/>
  <c r="L28" i="1" s="1"/>
  <c r="D71" i="15"/>
  <c r="E71" i="15"/>
  <c r="E71" i="16"/>
  <c r="D71" i="16"/>
  <c r="E71" i="18"/>
  <c r="D71" i="18"/>
  <c r="C3" i="21"/>
  <c r="L2" i="1" s="1"/>
  <c r="D105" i="19" l="1"/>
  <c r="E105" i="15"/>
  <c r="D5" i="15" s="1"/>
  <c r="D105" i="18"/>
  <c r="D105" i="15"/>
  <c r="E105" i="16"/>
  <c r="D5" i="16" s="1"/>
  <c r="D105" i="16"/>
  <c r="D4" i="19"/>
  <c r="E105" i="19"/>
  <c r="D5" i="19" s="1"/>
  <c r="I36" i="1"/>
  <c r="J36" i="1"/>
  <c r="K36" i="1"/>
  <c r="D105" i="17"/>
  <c r="E105" i="17"/>
  <c r="D5" i="17" s="1"/>
  <c r="E105" i="18"/>
  <c r="D5" i="18" s="1"/>
  <c r="L36" i="1"/>
  <c r="D4" i="18"/>
  <c r="D4" i="17"/>
  <c r="D4" i="16"/>
  <c r="D4" i="15"/>
</calcChain>
</file>

<file path=xl/sharedStrings.xml><?xml version="1.0" encoding="utf-8"?>
<sst xmlns="http://schemas.openxmlformats.org/spreadsheetml/2006/main" count="559" uniqueCount="141">
  <si>
    <t>volgnummer</t>
  </si>
  <si>
    <t>Toepassing I</t>
  </si>
  <si>
    <t>Toepassing II</t>
  </si>
  <si>
    <t>Inzicht</t>
  </si>
  <si>
    <t>naam</t>
  </si>
  <si>
    <t>cijfer</t>
  </si>
  <si>
    <t>t1-cijfer</t>
  </si>
  <si>
    <t>t2-cijfer</t>
  </si>
  <si>
    <t>i-cijfer</t>
  </si>
  <si>
    <t>bereken</t>
  </si>
  <si>
    <t>overig</t>
  </si>
  <si>
    <t>vraagnummer</t>
  </si>
  <si>
    <t>maximale score</t>
  </si>
  <si>
    <t>T1</t>
  </si>
  <si>
    <t>T2</t>
  </si>
  <si>
    <t>I</t>
  </si>
  <si>
    <t>type-opties</t>
  </si>
  <si>
    <t>bepaal</t>
  </si>
  <si>
    <t>leg uit</t>
  </si>
  <si>
    <t>type</t>
  </si>
  <si>
    <t>weging:</t>
  </si>
  <si>
    <t>periode</t>
  </si>
  <si>
    <t>periode:</t>
  </si>
  <si>
    <t>II</t>
  </si>
  <si>
    <t>III</t>
  </si>
  <si>
    <t>IV</t>
  </si>
  <si>
    <t>O</t>
  </si>
  <si>
    <t>T</t>
  </si>
  <si>
    <t>V</t>
  </si>
  <si>
    <t>G</t>
  </si>
  <si>
    <t>totaalscore</t>
  </si>
  <si>
    <t>N-term:</t>
  </si>
  <si>
    <t>perc. V</t>
  </si>
  <si>
    <t>gemidd.</t>
  </si>
  <si>
    <t>hoogste</t>
  </si>
  <si>
    <t>laagste</t>
  </si>
  <si>
    <t>totaal</t>
  </si>
  <si>
    <t>percentage</t>
  </si>
  <si>
    <t>Vraagverdeling</t>
  </si>
  <si>
    <t>Meetellen of niet</t>
  </si>
  <si>
    <t>afwijkend totaal</t>
  </si>
  <si>
    <t>meetellen?</t>
  </si>
  <si>
    <t>voor_min</t>
  </si>
  <si>
    <t>voldoende?</t>
  </si>
  <si>
    <t>rekenmet</t>
  </si>
  <si>
    <t>CITO</t>
  </si>
  <si>
    <t>advies BS</t>
  </si>
  <si>
    <t>VMBO</t>
  </si>
  <si>
    <t>HAVO</t>
  </si>
  <si>
    <t>VWO</t>
  </si>
  <si>
    <t>M</t>
  </si>
  <si>
    <t>imaginair VWO-cijfer</t>
  </si>
  <si>
    <t>imaginair HAVO-cijfer</t>
  </si>
  <si>
    <t>R</t>
  </si>
  <si>
    <t>RTTI</t>
  </si>
  <si>
    <t>gemaakt</t>
  </si>
  <si>
    <t>toets I</t>
  </si>
  <si>
    <t>Toets II</t>
  </si>
  <si>
    <t>Toets III</t>
  </si>
  <si>
    <t>Toets IV</t>
  </si>
  <si>
    <t>Toets V</t>
  </si>
  <si>
    <t>gemiddeld</t>
  </si>
  <si>
    <t>aantal gemaakt</t>
  </si>
  <si>
    <t>gemiddelde toetsen</t>
  </si>
  <si>
    <t>res I</t>
  </si>
  <si>
    <t>res II</t>
  </si>
  <si>
    <t>res III</t>
  </si>
  <si>
    <t>res IV</t>
  </si>
  <si>
    <t>res V</t>
  </si>
  <si>
    <t>grenscijfer</t>
  </si>
  <si>
    <t>Reproductie</t>
  </si>
  <si>
    <t>periode 4 vorig jaar</t>
  </si>
  <si>
    <t>advies vorig jaar</t>
  </si>
  <si>
    <t>eind vorig jaar</t>
  </si>
  <si>
    <t>r-cijfer</t>
  </si>
  <si>
    <t>p-waarde</t>
  </si>
  <si>
    <t>d-waarde</t>
  </si>
  <si>
    <t>vraagtypes</t>
  </si>
  <si>
    <t>VMBO-TL</t>
  </si>
  <si>
    <t>klas 1</t>
  </si>
  <si>
    <t>VH</t>
  </si>
  <si>
    <t>HA</t>
  </si>
  <si>
    <t>klas 2</t>
  </si>
  <si>
    <t>TL</t>
  </si>
  <si>
    <t>klas 3</t>
  </si>
  <si>
    <t>hoger</t>
  </si>
  <si>
    <t>Mogelijke richtlijn verhoudingen RTTI per leerlaag</t>
  </si>
  <si>
    <t>advies</t>
  </si>
  <si>
    <t>Cijfer</t>
  </si>
  <si>
    <t>Vul hier de verhoudingen (percentages) in waarin de verschillende vraagtypes in het leerjaar van de lesgroep voor zouden moeten komen. Een voorbeeld van richtlijnen staat in het tabblad percentages. De percentages zorgen in het tabblad overzicht klas voor gecorrigeerde "virtuele cijfers" per niveau.</t>
  </si>
  <si>
    <t>imaginair VMBO-cijfer</t>
  </si>
  <si>
    <t>Pas op: de waarde van deze velden zijn belangrijk voor de inrichting van het totale bestand en hebben invloed op andere tabbladen. MAAK BIJ TWIJFEL EEN BACKUP VAN DIT BASISBESTAND!</t>
  </si>
  <si>
    <t>Kolom1</t>
  </si>
  <si>
    <t>Kolom2</t>
  </si>
  <si>
    <t>Kolom3</t>
  </si>
  <si>
    <t>Kolom4</t>
  </si>
  <si>
    <t>Kolom5</t>
  </si>
  <si>
    <t>Kolom6</t>
  </si>
  <si>
    <t>Kolom7</t>
  </si>
  <si>
    <t>Kolom8</t>
  </si>
  <si>
    <t>Kolom9</t>
  </si>
  <si>
    <t>Kolom10</t>
  </si>
  <si>
    <t>Kolom11</t>
  </si>
  <si>
    <t>Kolom12</t>
  </si>
  <si>
    <t>Kolom13</t>
  </si>
  <si>
    <t>Kolom14</t>
  </si>
  <si>
    <t>Kolom15</t>
  </si>
  <si>
    <t>Kolom16</t>
  </si>
  <si>
    <t>Kolom17</t>
  </si>
  <si>
    <t>Kolom18</t>
  </si>
  <si>
    <t>Kolom19</t>
  </si>
  <si>
    <t>Kolom20</t>
  </si>
  <si>
    <t>Kolom21</t>
  </si>
  <si>
    <t>Kolom22</t>
  </si>
  <si>
    <t>Kolom23</t>
  </si>
  <si>
    <t>Kolom24</t>
  </si>
  <si>
    <t>Kolom25</t>
  </si>
  <si>
    <t>Kolom26</t>
  </si>
  <si>
    <t>Kolom27</t>
  </si>
  <si>
    <t>Kolom28</t>
  </si>
  <si>
    <t>Kolom29</t>
  </si>
  <si>
    <t>Kolom30</t>
  </si>
  <si>
    <t>Kolom31</t>
  </si>
  <si>
    <t>Kolom32</t>
  </si>
  <si>
    <t>Kolom33</t>
  </si>
  <si>
    <t>Kolom34</t>
  </si>
  <si>
    <t>Kolom35</t>
  </si>
  <si>
    <t>Kolom36</t>
  </si>
  <si>
    <t>Kolom37</t>
  </si>
  <si>
    <t>Kolom38</t>
  </si>
  <si>
    <t>Kolom39</t>
  </si>
  <si>
    <t>Kolom40</t>
  </si>
  <si>
    <t>Naam toets</t>
  </si>
  <si>
    <t>Deze pagina is ter info: de waarden worden niet voor berekeningen gebruikt)</t>
  </si>
  <si>
    <t>Toelichting grenscijfer: bij het grenscijfer vul je het minimale cijfer in dat een leerling op dit vraagtype moet kunnen halen. Wanneer je dit voor alle vier de vraagtypes doet, zie je onderaan bij cijfer wat een leerling per niveau dan minimaal als totaalcijfer zou halen. De grenscijfers zorgen bij het tabblad overzicht klas voor kleurmarkeringen.</t>
  </si>
  <si>
    <t>Adviesgrenzen</t>
  </si>
  <si>
    <r>
      <t xml:space="preserve">Voor vragen, opmerkingen, foutmeldingen etc. kunt u contact opnemen met: </t>
    </r>
    <r>
      <rPr>
        <b/>
        <sz val="11"/>
        <color theme="1"/>
        <rFont val="Calibri"/>
        <family val="2"/>
        <scheme val="minor"/>
      </rPr>
      <t>VNR@CSG.nl</t>
    </r>
  </si>
  <si>
    <r>
      <t xml:space="preserve">Met deze waarden stuur je in het tabblad </t>
    </r>
    <r>
      <rPr>
        <i/>
        <sz val="11"/>
        <color theme="1"/>
        <rFont val="Calibri"/>
        <family val="2"/>
        <scheme val="minor"/>
      </rPr>
      <t>overzicht klas</t>
    </r>
    <r>
      <rPr>
        <sz val="11"/>
        <color theme="1"/>
        <rFont val="Calibri"/>
        <family val="2"/>
        <scheme val="minor"/>
      </rPr>
      <t xml:space="preserve"> wanneer de imaginaire cijfers groen of rood worden. De gegeven opties links (zoals: bereken, bepaal, etc.) kunnen worden aangepast.</t>
    </r>
  </si>
  <si>
    <t>Omschrijving</t>
  </si>
  <si>
    <t>Datum</t>
  </si>
  <si>
    <t>Als in een toetstabblad een leerlingscore werd ingevuld, werd het betreffende vakje soms (vanaf vraag 18) ten onrechte rood gemarkeerd, alsof de ingevoerde score hoger was dan de maximumscore voor de betreffende vraag.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</si>
</sst>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b/>
      <sz val="11"/>
      <color theme="1"/>
      <name val="Calibri"/>
      <family val="2"/>
      <scheme val="minor"/>
    </font>
    <font>
      <sz val="24"/>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sz val="18"/>
      <color theme="0"/>
      <name val="Arial"/>
      <family val="2"/>
    </font>
    <font>
      <i/>
      <sz val="10"/>
      <color rgb="FFFF0000"/>
      <name val="Calibri"/>
      <family val="2"/>
      <scheme val="minor"/>
    </font>
    <font>
      <i/>
      <sz val="14"/>
      <color theme="1"/>
      <name val="Calibri"/>
      <family val="2"/>
      <scheme val="minor"/>
    </font>
    <font>
      <sz val="14"/>
      <color theme="1"/>
      <name val="Calibri"/>
      <family val="2"/>
      <scheme val="minor"/>
    </font>
    <font>
      <sz val="14"/>
      <color theme="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6"/>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141">
    <xf numFmtId="0" fontId="0" fillId="0" borderId="0" xfId="0"/>
    <xf numFmtId="2" fontId="0" fillId="0" borderId="0" xfId="0" applyNumberFormat="1"/>
    <xf numFmtId="0" fontId="0" fillId="2" borderId="1" xfId="0" applyFill="1" applyBorder="1"/>
    <xf numFmtId="0" fontId="0" fillId="2" borderId="3" xfId="0" applyFill="1" applyBorder="1"/>
    <xf numFmtId="0" fontId="0" fillId="2" borderId="5" xfId="0" applyFill="1" applyBorder="1"/>
    <xf numFmtId="164" fontId="0" fillId="0" borderId="0" xfId="0" applyNumberFormat="1"/>
    <xf numFmtId="0" fontId="1" fillId="0" borderId="0" xfId="0" applyFont="1"/>
    <xf numFmtId="0" fontId="0" fillId="0" borderId="9" xfId="0" applyBorder="1"/>
    <xf numFmtId="164" fontId="0" fillId="0" borderId="9" xfId="0" applyNumberFormat="1" applyBorder="1"/>
    <xf numFmtId="0" fontId="0" fillId="0" borderId="10" xfId="0" applyBorder="1"/>
    <xf numFmtId="0" fontId="0" fillId="0" borderId="11" xfId="0" applyBorder="1"/>
    <xf numFmtId="0" fontId="1" fillId="0" borderId="11" xfId="0" applyFont="1" applyBorder="1"/>
    <xf numFmtId="0" fontId="1" fillId="0" borderId="12" xfId="0" applyFont="1" applyBorder="1"/>
    <xf numFmtId="0" fontId="0" fillId="0" borderId="13" xfId="0" applyBorder="1"/>
    <xf numFmtId="0" fontId="0" fillId="0" borderId="14" xfId="0" applyBorder="1"/>
    <xf numFmtId="0" fontId="0" fillId="0" borderId="15" xfId="0" applyBorder="1"/>
    <xf numFmtId="164" fontId="0" fillId="0" borderId="16" xfId="0" applyNumberFormat="1" applyBorder="1"/>
    <xf numFmtId="0" fontId="0" fillId="0" borderId="16" xfId="0" applyBorder="1"/>
    <xf numFmtId="0" fontId="0" fillId="0" borderId="17" xfId="0" applyBorder="1"/>
    <xf numFmtId="0" fontId="0" fillId="0" borderId="12" xfId="0" applyBorder="1"/>
    <xf numFmtId="2" fontId="0" fillId="3" borderId="2" xfId="0" applyNumberFormat="1" applyFill="1" applyBorder="1"/>
    <xf numFmtId="2" fontId="0" fillId="3" borderId="6" xfId="0" applyNumberFormat="1" applyFill="1" applyBorder="1"/>
    <xf numFmtId="164" fontId="0" fillId="3" borderId="6" xfId="0" applyNumberFormat="1" applyFill="1" applyBorder="1"/>
    <xf numFmtId="1" fontId="0" fillId="0" borderId="0" xfId="0" applyNumberFormat="1"/>
    <xf numFmtId="2" fontId="0" fillId="3" borderId="4" xfId="0" applyNumberFormat="1" applyFill="1" applyBorder="1"/>
    <xf numFmtId="0" fontId="1" fillId="0" borderId="10" xfId="0" applyFont="1" applyBorder="1"/>
    <xf numFmtId="0" fontId="0" fillId="0" borderId="10" xfId="0" applyFill="1" applyBorder="1"/>
    <xf numFmtId="164" fontId="0" fillId="0" borderId="11" xfId="0" applyNumberFormat="1" applyFill="1" applyBorder="1"/>
    <xf numFmtId="0" fontId="0" fillId="0" borderId="11" xfId="0" applyFill="1" applyBorder="1"/>
    <xf numFmtId="0" fontId="0" fillId="0" borderId="12" xfId="0" applyFill="1" applyBorder="1"/>
    <xf numFmtId="0" fontId="0" fillId="0" borderId="0" xfId="0" applyFill="1"/>
    <xf numFmtId="0" fontId="0" fillId="0" borderId="18" xfId="0" applyFill="1" applyBorder="1"/>
    <xf numFmtId="0" fontId="0" fillId="0" borderId="20" xfId="0" applyBorder="1"/>
    <xf numFmtId="164" fontId="0" fillId="0" borderId="9" xfId="0" applyNumberFormat="1" applyFill="1" applyBorder="1"/>
    <xf numFmtId="0" fontId="0" fillId="0" borderId="14" xfId="0" applyFill="1" applyBorder="1"/>
    <xf numFmtId="0" fontId="0" fillId="0" borderId="19" xfId="0" applyFill="1" applyBorder="1"/>
    <xf numFmtId="0" fontId="0" fillId="0" borderId="9" xfId="0" applyFill="1" applyBorder="1"/>
    <xf numFmtId="0" fontId="0" fillId="0" borderId="13" xfId="0" applyFill="1" applyBorder="1"/>
    <xf numFmtId="0" fontId="0" fillId="3" borderId="1"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0" borderId="0" xfId="0" applyProtection="1">
      <protection locked="0"/>
    </xf>
    <xf numFmtId="0" fontId="2" fillId="0" borderId="0" xfId="0" applyFont="1" applyProtection="1">
      <protection locked="0"/>
    </xf>
    <xf numFmtId="0" fontId="0" fillId="3" borderId="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2" xfId="0" applyFill="1" applyBorder="1" applyProtection="1">
      <protection locked="0"/>
    </xf>
    <xf numFmtId="0" fontId="0" fillId="3" borderId="4" xfId="0" applyFill="1" applyBorder="1" applyAlignment="1" applyProtection="1">
      <alignment horizontal="right"/>
      <protection locked="0"/>
    </xf>
    <xf numFmtId="0" fontId="0" fillId="3" borderId="4" xfId="0" applyFill="1" applyBorder="1" applyProtection="1">
      <protection locked="0"/>
    </xf>
    <xf numFmtId="0" fontId="0" fillId="3" borderId="6" xfId="0" applyFill="1" applyBorder="1" applyProtection="1">
      <protection locked="0"/>
    </xf>
    <xf numFmtId="0" fontId="1" fillId="0" borderId="0" xfId="0" applyFont="1" applyFill="1"/>
    <xf numFmtId="0" fontId="4" fillId="0" borderId="0" xfId="0" applyFont="1"/>
    <xf numFmtId="0" fontId="4" fillId="4" borderId="0" xfId="0" applyFont="1" applyFill="1"/>
    <xf numFmtId="0" fontId="5" fillId="0" borderId="0" xfId="0" applyFont="1"/>
    <xf numFmtId="0" fontId="5" fillId="4" borderId="0" xfId="0" applyFont="1" applyFill="1"/>
    <xf numFmtId="0" fontId="5" fillId="0" borderId="0" xfId="0" applyFont="1" applyFill="1"/>
    <xf numFmtId="164" fontId="0" fillId="3" borderId="2" xfId="0" applyNumberFormat="1" applyFill="1" applyBorder="1"/>
    <xf numFmtId="164" fontId="0" fillId="3" borderId="4" xfId="0" applyNumberFormat="1" applyFill="1" applyBorder="1"/>
    <xf numFmtId="0" fontId="0" fillId="3" borderId="7" xfId="0" applyFill="1" applyBorder="1" applyProtection="1">
      <protection locked="0"/>
    </xf>
    <xf numFmtId="0" fontId="0" fillId="3" borderId="0" xfId="0" applyFill="1" applyBorder="1" applyAlignment="1" applyProtection="1">
      <alignment horizontal="right"/>
      <protection locked="0"/>
    </xf>
    <xf numFmtId="0" fontId="0" fillId="3" borderId="0" xfId="0" applyFill="1" applyBorder="1" applyProtection="1">
      <protection locked="0"/>
    </xf>
    <xf numFmtId="0" fontId="0" fillId="3" borderId="8" xfId="0" applyFill="1" applyBorder="1" applyProtection="1">
      <protection locked="0"/>
    </xf>
    <xf numFmtId="165" fontId="0" fillId="2" borderId="7" xfId="1" applyNumberFormat="1" applyFont="1" applyFill="1" applyBorder="1"/>
    <xf numFmtId="165" fontId="0" fillId="2" borderId="0" xfId="1" applyNumberFormat="1" applyFont="1" applyFill="1" applyBorder="1"/>
    <xf numFmtId="165" fontId="0" fillId="2" borderId="8" xfId="1" applyNumberFormat="1" applyFont="1" applyFill="1" applyBorder="1"/>
    <xf numFmtId="0" fontId="7" fillId="0" borderId="0" xfId="0" applyFont="1"/>
    <xf numFmtId="0" fontId="8" fillId="0" borderId="0" xfId="0" applyFont="1"/>
    <xf numFmtId="0" fontId="9" fillId="0" borderId="0" xfId="0" applyFont="1"/>
    <xf numFmtId="0" fontId="8"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9" fontId="8" fillId="0" borderId="9" xfId="0" applyNumberFormat="1" applyFont="1" applyBorder="1" applyAlignment="1">
      <alignment horizontal="center"/>
    </xf>
    <xf numFmtId="9" fontId="8" fillId="0" borderId="14" xfId="0" applyNumberFormat="1" applyFont="1" applyBorder="1" applyAlignment="1">
      <alignment horizontal="center"/>
    </xf>
    <xf numFmtId="0" fontId="7" fillId="0" borderId="15" xfId="0" applyFont="1" applyBorder="1" applyAlignment="1">
      <alignment horizontal="center"/>
    </xf>
    <xf numFmtId="9" fontId="8" fillId="0" borderId="16" xfId="0" applyNumberFormat="1" applyFont="1" applyBorder="1" applyAlignment="1">
      <alignment horizontal="center"/>
    </xf>
    <xf numFmtId="9" fontId="8" fillId="0" borderId="17" xfId="0" applyNumberFormat="1" applyFont="1" applyBorder="1" applyAlignment="1">
      <alignment horizontal="center"/>
    </xf>
    <xf numFmtId="0" fontId="1" fillId="4" borderId="1" xfId="0" applyFont="1" applyFill="1" applyBorder="1"/>
    <xf numFmtId="0" fontId="1" fillId="4" borderId="2" xfId="0" applyFont="1" applyFill="1" applyBorder="1"/>
    <xf numFmtId="0" fontId="0" fillId="4" borderId="3" xfId="0" applyFill="1" applyBorder="1"/>
    <xf numFmtId="0" fontId="0" fillId="4" borderId="5" xfId="0" applyFill="1" applyBorder="1"/>
    <xf numFmtId="0" fontId="0" fillId="0" borderId="0" xfId="0" applyFill="1" applyAlignment="1">
      <alignment horizontal="center"/>
    </xf>
    <xf numFmtId="0" fontId="0" fillId="4" borderId="0" xfId="0" applyFill="1" applyBorder="1" applyAlignment="1">
      <alignment horizontal="center"/>
    </xf>
    <xf numFmtId="0" fontId="0" fillId="4" borderId="4" xfId="0" applyFill="1" applyBorder="1" applyAlignment="1">
      <alignment horizontal="center"/>
    </xf>
    <xf numFmtId="2" fontId="3" fillId="4" borderId="8" xfId="0" applyNumberFormat="1" applyFont="1" applyFill="1" applyBorder="1" applyAlignment="1">
      <alignment horizontal="center"/>
    </xf>
    <xf numFmtId="0" fontId="0" fillId="4" borderId="6" xfId="0" applyFill="1" applyBorder="1" applyAlignment="1">
      <alignment horizontal="center"/>
    </xf>
    <xf numFmtId="0" fontId="1" fillId="4" borderId="7" xfId="0" applyFont="1" applyFill="1" applyBorder="1" applyAlignment="1">
      <alignment horizontal="center"/>
    </xf>
    <xf numFmtId="164" fontId="0" fillId="0" borderId="0" xfId="0" applyNumberFormat="1" applyFill="1" applyAlignment="1">
      <alignment horizontal="center"/>
    </xf>
    <xf numFmtId="0" fontId="0" fillId="0" borderId="0" xfId="0" applyFill="1" applyAlignment="1" applyProtection="1">
      <alignment horizontal="center"/>
      <protection locked="0"/>
    </xf>
    <xf numFmtId="164" fontId="0" fillId="0" borderId="0" xfId="0" applyNumberFormat="1" applyAlignment="1">
      <alignment horizontal="center"/>
    </xf>
    <xf numFmtId="0" fontId="0" fillId="0" borderId="0" xfId="0" applyAlignment="1" applyProtection="1">
      <alignment horizontal="center"/>
      <protection locked="0"/>
    </xf>
    <xf numFmtId="0" fontId="0" fillId="0" borderId="0" xfId="0" applyAlignment="1">
      <alignment horizontal="center"/>
    </xf>
    <xf numFmtId="2" fontId="0" fillId="0" borderId="0" xfId="0" applyNumberFormat="1" applyAlignment="1">
      <alignment horizontal="center"/>
    </xf>
    <xf numFmtId="165" fontId="0" fillId="0" borderId="0" xfId="1" applyNumberFormat="1" applyFont="1" applyAlignment="1">
      <alignment horizontal="center"/>
    </xf>
    <xf numFmtId="1" fontId="0" fillId="0" borderId="0" xfId="0" applyNumberFormat="1" applyAlignment="1">
      <alignment horizontal="center"/>
    </xf>
    <xf numFmtId="0" fontId="0" fillId="0" borderId="0" xfId="0" applyNumberFormat="1" applyAlignment="1">
      <alignment horizontal="center"/>
    </xf>
    <xf numFmtId="0" fontId="0" fillId="0" borderId="0" xfId="0" applyAlignment="1"/>
    <xf numFmtId="0" fontId="11" fillId="0" borderId="0" xfId="0" applyFont="1"/>
    <xf numFmtId="0" fontId="12" fillId="0" borderId="0" xfId="0" applyFont="1"/>
    <xf numFmtId="0" fontId="13" fillId="0" borderId="0" xfId="0" applyFont="1"/>
    <xf numFmtId="0" fontId="0" fillId="4" borderId="0" xfId="0" applyFill="1" applyBorder="1" applyAlignment="1" applyProtection="1">
      <alignment horizontal="center"/>
      <protection locked="0"/>
    </xf>
    <xf numFmtId="164" fontId="0" fillId="4" borderId="4" xfId="0" applyNumberFormat="1" applyFill="1" applyBorder="1" applyAlignment="1" applyProtection="1">
      <alignment horizontal="center"/>
      <protection locked="0"/>
    </xf>
    <xf numFmtId="164" fontId="0" fillId="0" borderId="0" xfId="0" applyNumberFormat="1" applyAlignment="1" applyProtection="1">
      <alignment horizontal="center"/>
      <protection locked="0"/>
    </xf>
    <xf numFmtId="164" fontId="0" fillId="0" borderId="0" xfId="0" applyNumberFormat="1" applyFill="1" applyProtection="1">
      <protection locked="0"/>
    </xf>
    <xf numFmtId="0" fontId="0" fillId="0" borderId="0" xfId="0" applyFill="1" applyProtection="1">
      <protection locked="0"/>
    </xf>
    <xf numFmtId="0" fontId="4" fillId="6" borderId="0" xfId="0" applyFont="1" applyFill="1"/>
    <xf numFmtId="14" fontId="0" fillId="0" borderId="0" xfId="0" applyNumberFormat="1" applyFill="1" applyAlignment="1">
      <alignment horizontal="center"/>
    </xf>
    <xf numFmtId="165" fontId="0" fillId="2" borderId="7" xfId="0" applyNumberFormat="1" applyFill="1" applyBorder="1" applyAlignment="1">
      <alignment horizontal="center" vertical="center"/>
    </xf>
    <xf numFmtId="165" fontId="0" fillId="2" borderId="0" xfId="0" applyNumberFormat="1" applyFill="1" applyBorder="1" applyAlignment="1">
      <alignment horizontal="center" vertical="center"/>
    </xf>
    <xf numFmtId="165" fontId="0" fillId="2" borderId="8" xfId="0" applyNumberFormat="1"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4" fillId="6" borderId="0" xfId="0" applyFont="1" applyFill="1" applyAlignment="1">
      <alignment horizontal="center"/>
    </xf>
    <xf numFmtId="0" fontId="0" fillId="5" borderId="21"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1" xfId="0" applyFont="1" applyFill="1" applyBorder="1" applyAlignment="1">
      <alignment horizontal="center" wrapText="1"/>
    </xf>
    <xf numFmtId="0" fontId="0" fillId="5" borderId="7" xfId="0" applyFont="1" applyFill="1" applyBorder="1" applyAlignment="1">
      <alignment horizontal="center" wrapText="1"/>
    </xf>
    <xf numFmtId="0" fontId="0" fillId="5" borderId="2" xfId="0" applyFont="1" applyFill="1" applyBorder="1" applyAlignment="1">
      <alignment horizontal="center" wrapText="1"/>
    </xf>
    <xf numFmtId="0" fontId="0" fillId="5" borderId="3" xfId="0" applyFont="1" applyFill="1" applyBorder="1" applyAlignment="1">
      <alignment horizontal="center" wrapText="1"/>
    </xf>
    <xf numFmtId="0" fontId="0" fillId="5" borderId="0" xfId="0" applyFont="1" applyFill="1" applyBorder="1" applyAlignment="1">
      <alignment horizontal="center" wrapText="1"/>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0" fillId="5" borderId="8" xfId="0" applyFont="1" applyFill="1" applyBorder="1" applyAlignment="1">
      <alignment horizontal="center" wrapText="1"/>
    </xf>
    <xf numFmtId="0" fontId="0" fillId="5" borderId="6" xfId="0" applyFont="1" applyFill="1" applyBorder="1" applyAlignment="1">
      <alignment horizontal="center" wrapText="1"/>
    </xf>
    <xf numFmtId="0" fontId="10" fillId="0" borderId="0" xfId="0" applyFont="1" applyFill="1" applyAlignment="1">
      <alignment horizont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0" fillId="7" borderId="0" xfId="0" applyFill="1" applyAlignment="1">
      <alignment horizontal="center" wrapText="1"/>
    </xf>
  </cellXfs>
  <cellStyles count="2">
    <cellStyle name="Procent" xfId="1" builtinId="5"/>
    <cellStyle name="Standaard" xfId="0" builtinId="0"/>
  </cellStyles>
  <dxfs count="565">
    <dxf>
      <font>
        <color rgb="FF006100"/>
      </font>
      <fill>
        <patternFill>
          <bgColor rgb="FFC6EFCE"/>
        </patternFill>
      </fill>
    </dxf>
    <dxf>
      <fill>
        <patternFill>
          <bgColor rgb="FFC00000"/>
        </patternFill>
      </fill>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general"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2" formatCode="0.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protection locked="0" hidden="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numFmt numFmtId="164"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protection locked="0" hidden="0"/>
    </dxf>
    <dxf>
      <font>
        <b/>
        <i val="0"/>
        <color theme="1"/>
      </font>
      <fill>
        <patternFill>
          <bgColor theme="5"/>
        </patternFill>
      </fill>
    </dxf>
    <dxf>
      <font>
        <color theme="1"/>
      </font>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ont>
        <color rgb="FF9C0006"/>
      </font>
      <fill>
        <patternFill>
          <bgColor rgb="FFFFC7CE"/>
        </patternFill>
      </fill>
    </dxf>
    <dxf>
      <font>
        <b/>
        <i val="0"/>
        <color rgb="FF9C0006"/>
      </font>
      <fill>
        <patternFill patternType="none">
          <bgColor auto="1"/>
        </patternFill>
      </fill>
      <border>
        <left style="thin">
          <color rgb="FFFF0000"/>
        </left>
        <right style="thin">
          <color rgb="FFFF0000"/>
        </right>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el1" displayName="Tabel1" ref="A1:T36" totalsRowCount="1">
  <autoFilter ref="A1:T35"/>
  <tableColumns count="20">
    <tableColumn id="1" name="volgnummer"/>
    <tableColumn id="2" name="naam" dataDxfId="553"/>
    <tableColumn id="4" name="aantal gemaakt" totalsRowFunction="custom" dataDxfId="552" totalsRowDxfId="551">
      <calculatedColumnFormula>'alle data'!D3</calculatedColumnFormula>
      <totalsRowFormula>AVERAGE(C2:C35)</totalsRowFormula>
    </tableColumn>
    <tableColumn id="17" name="periode 4 vorig jaar" totalsRowFunction="custom" dataDxfId="550" totalsRowDxfId="549">
      <totalsRowFormula>AVERAGE(D2:D35)</totalsRowFormula>
    </tableColumn>
    <tableColumn id="16" name="eind vorig jaar" totalsRowFunction="custom" dataDxfId="548" totalsRowDxfId="547">
      <totalsRowFormula>AVERAGE(E2:E35)</totalsRowFormula>
    </tableColumn>
    <tableColumn id="18" name="advies vorig jaar" dataDxfId="546" totalsRowDxfId="545"/>
    <tableColumn id="20" name="CITO" totalsRowFunction="custom" dataDxfId="544" totalsRowDxfId="543">
      <totalsRowFormula>AVERAGE(G2:G35)</totalsRowFormula>
    </tableColumn>
    <tableColumn id="21" name="advies BS" dataDxfId="542" totalsRowDxfId="541"/>
    <tableColumn id="6" name="imaginair VMBO-cijfer" totalsRowFunction="custom" dataDxfId="540" totalsRowDxfId="539">
      <calculatedColumnFormula>IF(Tabel1[[#This Row],[aantal gemaakt]]&gt;0,(instellingen!B$4*Tabel1[[#This Row],[Reproductie]]+instellingen!B$5*Tabel1[[#This Row],[Toepassing I]]+instellingen!B$6*Tabel1[[#This Row],[Toepassing II]]+instellingen!B$7*Tabel1[[#This Row],[Inzicht]])/100,"")</calculatedColumnFormula>
      <totalsRowFormula>AVERAGE(I2:I35)</totalsRowFormula>
    </tableColumn>
    <tableColumn id="24" name="imaginair HAVO-cijfer" totalsRowFunction="custom" dataDxfId="538" totalsRowDxfId="537">
      <calculatedColumnFormula>IF(Tabel1[[#This Row],[aantal gemaakt]]&gt;0,(instellingen!C$4*Tabel1[[#This Row],[Reproductie]]+instellingen!C$5*Tabel1[[#This Row],[Toepassing I]]+instellingen!C$6*Tabel1[[#This Row],[Toepassing II]]+instellingen!C$7*Tabel1[[#This Row],[Inzicht]])/100,"")</calculatedColumnFormula>
      <totalsRowFormula>AVERAGE(J2:J35)</totalsRowFormula>
    </tableColumn>
    <tableColumn id="23" name="imaginair VWO-cijfer" totalsRowFunction="custom" dataDxfId="536" totalsRowDxfId="535">
      <calculatedColumnFormula>IF(Tabel1[[#This Row],[aantal gemaakt]]&gt;0,(instellingen!D$4*Tabel1[[#This Row],[Reproductie]]+instellingen!D$5*Tabel1[[#This Row],[Toepassing I]]+instellingen!D$6*Tabel1[[#This Row],[Toepassing II]]+instellingen!D$7*Tabel1[[#This Row],[Inzicht]])/100,"")</calculatedColumnFormula>
      <totalsRowFormula>AVERAGE(K2:K35)</totalsRowFormula>
    </tableColumn>
    <tableColumn id="5" name="gemiddelde toetsen" totalsRowFunction="custom" dataDxfId="534" totalsRowDxfId="533">
      <calculatedColumnFormula>'alle data'!C3</calculatedColumnFormula>
      <totalsRowFormula>AVERAGE(L2:L35)</totalsRowFormula>
    </tableColumn>
    <tableColumn id="8" name="Reproductie" totalsRowFunction="custom" dataDxfId="532" totalsRowDxfId="531">
      <calculatedColumnFormula>'alle data'!P3</calculatedColumnFormula>
      <totalsRowFormula>AVERAGE(M2:M35)</totalsRowFormula>
    </tableColumn>
    <tableColumn id="9" name="Toepassing I" totalsRowFunction="custom" dataDxfId="530" totalsRowDxfId="529">
      <calculatedColumnFormula>'alle data'!W3</calculatedColumnFormula>
      <totalsRowFormula>AVERAGE(N2:N35)</totalsRowFormula>
    </tableColumn>
    <tableColumn id="10" name="Toepassing II" totalsRowFunction="custom" dataDxfId="528" totalsRowDxfId="527">
      <calculatedColumnFormula>'alle data'!AD3</calculatedColumnFormula>
      <totalsRowFormula>AVERAGE(O2:O35)</totalsRowFormula>
    </tableColumn>
    <tableColumn id="11" name="Inzicht" totalsRowFunction="custom" dataDxfId="526" totalsRowDxfId="525">
      <calculatedColumnFormula>'alle data'!AK3</calculatedColumnFormula>
      <totalsRowFormula>AVERAGE(P2:P35)</totalsRowFormula>
    </tableColumn>
    <tableColumn id="12" name="bereken" totalsRowFunction="custom" dataDxfId="524" totalsRowDxfId="523">
      <calculatedColumnFormula>'alle data'!P40</calculatedColumnFormula>
      <totalsRowFormula>AVERAGE(Q2:Q35)</totalsRowFormula>
    </tableColumn>
    <tableColumn id="13" name="bepaal" totalsRowFunction="custom" dataDxfId="522" totalsRowDxfId="521">
      <calculatedColumnFormula>'alle data'!W40</calculatedColumnFormula>
      <totalsRowFormula>AVERAGE(R2:R35)</totalsRowFormula>
    </tableColumn>
    <tableColumn id="14" name="leg uit" totalsRowFunction="custom" dataDxfId="520" totalsRowDxfId="519">
      <calculatedColumnFormula>'alle data'!AD40</calculatedColumnFormula>
      <totalsRowFormula>AVERAGE(S2:S35)</totalsRowFormula>
    </tableColumn>
    <tableColumn id="15" name="overig" totalsRowFunction="custom" dataDxfId="518" totalsRowDxfId="517">
      <calculatedColumnFormula>'alle data'!AK40</calculatedColumnFormula>
      <totalsRowFormula>AVERAGE(T2:T35)</totalsRowFormula>
    </tableColumn>
  </tableColumns>
  <tableStyleInfo name="TableStyleMedium2" showFirstColumn="0" showLastColumn="0" showRowStripes="1" showColumnStripes="0"/>
</table>
</file>

<file path=xl/tables/table2.xml><?xml version="1.0" encoding="utf-8"?>
<table xmlns="http://schemas.openxmlformats.org/spreadsheetml/2006/main" id="9" name="Tabel2810" displayName="Tabel2810" ref="A6:AZ41" totalsRowCount="1">
  <autoFilter ref="A6:AZ40"/>
  <tableColumns count="52">
    <tableColumn id="1" name="volgnummer">
      <calculatedColumnFormula>'Overzicht klas'!A2</calculatedColumnFormula>
    </tableColumn>
    <tableColumn id="2" name="naam">
      <calculatedColumnFormula>'Overzicht klas'!B2</calculatedColumnFormula>
    </tableColumn>
    <tableColumn id="3" name="cijfer" dataDxfId="513" totalsRowDxfId="512">
      <calculatedColumnFormula>IF(A71=1,ROUND(D7/$I$46*9+$B$4,1),)</calculatedColumnFormula>
    </tableColumn>
    <tableColumn id="28" name="totaalscore" dataDxfId="511" totalsRowDxfId="510">
      <calculatedColumnFormula>SUM(Tabel2810[[#This Row],[Kolom1]:[Kolom40]])</calculatedColumnFormula>
    </tableColumn>
    <tableColumn id="4" name="r-cijfer" dataDxfId="509" totalsRowDxfId="508">
      <calculatedColumnFormula>L71/$J$48*9+1</calculatedColumnFormula>
    </tableColumn>
    <tableColumn id="5" name="t1-cijfer" dataDxfId="507" totalsRowDxfId="506">
      <calculatedColumnFormula>L108/$J$49*9+1</calculatedColumnFormula>
    </tableColumn>
    <tableColumn id="6" name="t2-cijfer" dataDxfId="505" totalsRowDxfId="504">
      <calculatedColumnFormula>L145/$J$50*9+1</calculatedColumnFormula>
    </tableColumn>
    <tableColumn id="7" name="i-cijfer" dataDxfId="503" totalsRowDxfId="502">
      <calculatedColumnFormula>L182/$J$51*9+1</calculatedColumnFormula>
    </tableColumn>
    <tableColumn id="8" name="bereken" dataDxfId="501" totalsRowDxfId="500">
      <calculatedColumnFormula>L219/$J$53*9+1</calculatedColumnFormula>
    </tableColumn>
    <tableColumn id="9" name="bepaal" dataDxfId="499" totalsRowDxfId="498">
      <calculatedColumnFormula>L256/$J$54*9+1</calculatedColumnFormula>
    </tableColumn>
    <tableColumn id="10" name="leg uit" dataDxfId="497" totalsRowDxfId="496">
      <calculatedColumnFormula>L293/$J$55*9+1</calculatedColumnFormula>
    </tableColumn>
    <tableColumn id="11" name="overig" dataDxfId="495" totalsRowDxfId="494">
      <calculatedColumnFormula>L330/$J$56*9+1</calculatedColumnFormula>
    </tableColumn>
    <tableColumn id="12" name="Kolom1" totalsRowFunction="average" dataDxfId="493" totalsRowDxfId="492"/>
    <tableColumn id="13" name="Kolom2" totalsRowFunction="average" dataDxfId="491" totalsRowDxfId="490"/>
    <tableColumn id="14" name="Kolom3" totalsRowFunction="average" dataDxfId="489" totalsRowDxfId="488"/>
    <tableColumn id="15" name="Kolom4" totalsRowFunction="average" dataDxfId="487" totalsRowDxfId="486"/>
    <tableColumn id="16" name="Kolom5" totalsRowFunction="average" dataDxfId="485" totalsRowDxfId="484"/>
    <tableColumn id="17" name="Kolom6" totalsRowFunction="average" dataDxfId="483" totalsRowDxfId="482"/>
    <tableColumn id="18" name="Kolom7" totalsRowFunction="average" dataDxfId="481" totalsRowDxfId="480"/>
    <tableColumn id="19" name="Kolom8" totalsRowFunction="average" dataDxfId="479" totalsRowDxfId="478"/>
    <tableColumn id="20" name="Kolom9" totalsRowFunction="average" dataDxfId="477" totalsRowDxfId="476"/>
    <tableColumn id="21" name="Kolom10" totalsRowFunction="average" dataDxfId="475" totalsRowDxfId="474"/>
    <tableColumn id="22" name="Kolom11" totalsRowFunction="average" dataDxfId="473" totalsRowDxfId="472"/>
    <tableColumn id="23" name="Kolom12" totalsRowFunction="average" dataDxfId="471" totalsRowDxfId="470"/>
    <tableColumn id="24" name="Kolom13" totalsRowFunction="average" dataDxfId="469" totalsRowDxfId="468"/>
    <tableColumn id="25" name="Kolom14" totalsRowFunction="average" dataDxfId="467" totalsRowDxfId="466"/>
    <tableColumn id="26" name="Kolom15" totalsRowFunction="average" dataDxfId="465" totalsRowDxfId="464"/>
    <tableColumn id="27" name="Kolom16" totalsRowFunction="average" dataDxfId="463" totalsRowDxfId="462"/>
    <tableColumn id="29" name="Kolom17" totalsRowFunction="average" dataDxfId="461" totalsRowDxfId="460"/>
    <tableColumn id="30" name="Kolom18" totalsRowFunction="average" dataDxfId="459" totalsRowDxfId="458"/>
    <tableColumn id="31" name="Kolom19" totalsRowFunction="average" dataDxfId="457" totalsRowDxfId="456"/>
    <tableColumn id="32" name="Kolom20" totalsRowFunction="average" dataDxfId="455" totalsRowDxfId="454"/>
    <tableColumn id="33" name="Kolom21" totalsRowFunction="average" dataDxfId="453" totalsRowDxfId="452"/>
    <tableColumn id="34" name="Kolom22" totalsRowFunction="average" dataDxfId="451" totalsRowDxfId="450"/>
    <tableColumn id="35" name="Kolom23" totalsRowFunction="average" dataDxfId="449" totalsRowDxfId="448"/>
    <tableColumn id="36" name="Kolom24" totalsRowFunction="average" dataDxfId="447" totalsRowDxfId="446"/>
    <tableColumn id="37" name="Kolom25" totalsRowFunction="average" dataDxfId="445" totalsRowDxfId="444"/>
    <tableColumn id="38" name="Kolom26" totalsRowFunction="average" dataDxfId="443" totalsRowDxfId="442"/>
    <tableColumn id="39" name="Kolom27" totalsRowFunction="average" dataDxfId="441" totalsRowDxfId="440"/>
    <tableColumn id="40" name="Kolom28" totalsRowFunction="average" dataDxfId="439" totalsRowDxfId="438"/>
    <tableColumn id="41" name="Kolom29" totalsRowFunction="average" dataDxfId="437" totalsRowDxfId="436"/>
    <tableColumn id="42" name="Kolom30" totalsRowFunction="average" dataDxfId="435" totalsRowDxfId="434"/>
    <tableColumn id="43" name="Kolom31" totalsRowFunction="average" dataDxfId="433" totalsRowDxfId="432"/>
    <tableColumn id="44" name="Kolom32" totalsRowFunction="average" dataDxfId="431" totalsRowDxfId="430"/>
    <tableColumn id="45" name="Kolom33" totalsRowFunction="average" dataDxfId="429" totalsRowDxfId="428"/>
    <tableColumn id="46" name="Kolom34" totalsRowFunction="average" dataDxfId="427" totalsRowDxfId="426"/>
    <tableColumn id="47" name="Kolom35" totalsRowFunction="average" dataDxfId="425" totalsRowDxfId="424"/>
    <tableColumn id="48" name="Kolom36" totalsRowFunction="average" dataDxfId="423" totalsRowDxfId="422"/>
    <tableColumn id="49" name="Kolom37" totalsRowFunction="average" dataDxfId="421" totalsRowDxfId="420"/>
    <tableColumn id="50" name="Kolom38" totalsRowFunction="average" dataDxfId="419" totalsRowDxfId="418"/>
    <tableColumn id="51" name="Kolom39" totalsRowFunction="average" dataDxfId="417" totalsRowDxfId="416"/>
    <tableColumn id="52" name="Kolom40" totalsRowFunction="average" dataDxfId="415" totalsRowDxfId="414"/>
  </tableColumns>
  <tableStyleInfo name="TableStyleMedium2" showFirstColumn="0" showLastColumn="0" showRowStripes="1" showColumnStripes="0"/>
</table>
</file>

<file path=xl/tables/table3.xml><?xml version="1.0" encoding="utf-8"?>
<table xmlns="http://schemas.openxmlformats.org/spreadsheetml/2006/main" id="8" name="Tabel289" displayName="Tabel289" ref="A6:AZ41" totalsRowCount="1">
  <autoFilter ref="A6:AZ40"/>
  <tableColumns count="52">
    <tableColumn id="1" name="volgnummer">
      <calculatedColumnFormula>'Overzicht klas'!A2</calculatedColumnFormula>
    </tableColumn>
    <tableColumn id="2" name="naam">
      <calculatedColumnFormula>'Overzicht klas'!B2</calculatedColumnFormula>
    </tableColumn>
    <tableColumn id="3" name="cijfer" dataDxfId="410" totalsRowDxfId="409">
      <calculatedColumnFormula>IF(A71=1,ROUND(D7/$I$46*9+$B$4,1),)</calculatedColumnFormula>
    </tableColumn>
    <tableColumn id="28" name="totaalscore" dataDxfId="408" totalsRowDxfId="407">
      <calculatedColumnFormula>SUM(Tabel289[[#This Row],[Kolom1]:[Kolom40]])</calculatedColumnFormula>
    </tableColumn>
    <tableColumn id="4" name="r-cijfer" dataDxfId="406" totalsRowDxfId="405">
      <calculatedColumnFormula>L71/$J$48*9+1</calculatedColumnFormula>
    </tableColumn>
    <tableColumn id="5" name="t1-cijfer" dataDxfId="404" totalsRowDxfId="403">
      <calculatedColumnFormula>L108/$J$49*9+1</calculatedColumnFormula>
    </tableColumn>
    <tableColumn id="6" name="t2-cijfer" dataDxfId="402" totalsRowDxfId="401">
      <calculatedColumnFormula>L145/$J$50*9+1</calculatedColumnFormula>
    </tableColumn>
    <tableColumn id="7" name="i-cijfer" dataDxfId="400" totalsRowDxfId="399">
      <calculatedColumnFormula>L182/$J$51*9+1</calculatedColumnFormula>
    </tableColumn>
    <tableColumn id="8" name="bereken" dataDxfId="398" totalsRowDxfId="397">
      <calculatedColumnFormula>L219/$J$53*9+1</calculatedColumnFormula>
    </tableColumn>
    <tableColumn id="9" name="bepaal" dataDxfId="396" totalsRowDxfId="395">
      <calculatedColumnFormula>L256/$J$54*9+1</calculatedColumnFormula>
    </tableColumn>
    <tableColumn id="10" name="leg uit" dataDxfId="394" totalsRowDxfId="393">
      <calculatedColumnFormula>L293/$J$55*9+1</calculatedColumnFormula>
    </tableColumn>
    <tableColumn id="11" name="overig" dataDxfId="392" totalsRowDxfId="391">
      <calculatedColumnFormula>L330/$J$56*9+1</calculatedColumnFormula>
    </tableColumn>
    <tableColumn id="12" name="Kolom1" totalsRowFunction="average" dataDxfId="390" totalsRowDxfId="389"/>
    <tableColumn id="13" name="Kolom2" totalsRowFunction="average" dataDxfId="388" totalsRowDxfId="387"/>
    <tableColumn id="14" name="Kolom3" totalsRowFunction="average" dataDxfId="386" totalsRowDxfId="385"/>
    <tableColumn id="15" name="Kolom4" totalsRowFunction="average" dataDxfId="384" totalsRowDxfId="383"/>
    <tableColumn id="16" name="Kolom5" totalsRowFunction="average" dataDxfId="382" totalsRowDxfId="381"/>
    <tableColumn id="17" name="Kolom6" totalsRowFunction="average" dataDxfId="380" totalsRowDxfId="379"/>
    <tableColumn id="18" name="Kolom7" totalsRowFunction="average" dataDxfId="378" totalsRowDxfId="377"/>
    <tableColumn id="19" name="Kolom8" totalsRowFunction="average" dataDxfId="376" totalsRowDxfId="375"/>
    <tableColumn id="20" name="Kolom9" totalsRowFunction="average" dataDxfId="374" totalsRowDxfId="373"/>
    <tableColumn id="21" name="Kolom10" totalsRowFunction="average" dataDxfId="372" totalsRowDxfId="371"/>
    <tableColumn id="22" name="Kolom11" totalsRowFunction="average" dataDxfId="370" totalsRowDxfId="369"/>
    <tableColumn id="23" name="Kolom12" totalsRowFunction="average" dataDxfId="368" totalsRowDxfId="367"/>
    <tableColumn id="24" name="Kolom13" totalsRowFunction="average" dataDxfId="366" totalsRowDxfId="365"/>
    <tableColumn id="25" name="Kolom14" totalsRowFunction="average" dataDxfId="364" totalsRowDxfId="363"/>
    <tableColumn id="26" name="Kolom15" totalsRowFunction="average" dataDxfId="362" totalsRowDxfId="361"/>
    <tableColumn id="27" name="Kolom16" totalsRowFunction="average" dataDxfId="360" totalsRowDxfId="359"/>
    <tableColumn id="29" name="Kolom17" totalsRowFunction="average" dataDxfId="358" totalsRowDxfId="357"/>
    <tableColumn id="30" name="Kolom18" totalsRowFunction="average" dataDxfId="356" totalsRowDxfId="355"/>
    <tableColumn id="31" name="Kolom19" totalsRowFunction="average" dataDxfId="354" totalsRowDxfId="353"/>
    <tableColumn id="32" name="Kolom20" totalsRowFunction="average" dataDxfId="352" totalsRowDxfId="351"/>
    <tableColumn id="33" name="Kolom21" totalsRowFunction="average" dataDxfId="350" totalsRowDxfId="349"/>
    <tableColumn id="34" name="Kolom22" totalsRowFunction="average" dataDxfId="348" totalsRowDxfId="347"/>
    <tableColumn id="35" name="Kolom23" totalsRowFunction="average" dataDxfId="346" totalsRowDxfId="345"/>
    <tableColumn id="36" name="Kolom24" totalsRowFunction="average" dataDxfId="344" totalsRowDxfId="343"/>
    <tableColumn id="37" name="Kolom25" totalsRowFunction="average" dataDxfId="342" totalsRowDxfId="341"/>
    <tableColumn id="38" name="Kolom26" totalsRowFunction="average" dataDxfId="340" totalsRowDxfId="339"/>
    <tableColumn id="39" name="Kolom27" totalsRowFunction="average" dataDxfId="338" totalsRowDxfId="337"/>
    <tableColumn id="40" name="Kolom28" totalsRowFunction="average" dataDxfId="336" totalsRowDxfId="335"/>
    <tableColumn id="41" name="Kolom29" totalsRowFunction="average" dataDxfId="334" totalsRowDxfId="333"/>
    <tableColumn id="42" name="Kolom30" totalsRowFunction="average" dataDxfId="332" totalsRowDxfId="331"/>
    <tableColumn id="43" name="Kolom31" totalsRowFunction="average" dataDxfId="330" totalsRowDxfId="329"/>
    <tableColumn id="44" name="Kolom32" totalsRowFunction="average" dataDxfId="328" totalsRowDxfId="327"/>
    <tableColumn id="45" name="Kolom33" totalsRowFunction="average" dataDxfId="326" totalsRowDxfId="325"/>
    <tableColumn id="46" name="Kolom34" totalsRowFunction="average" dataDxfId="324" totalsRowDxfId="323"/>
    <tableColumn id="47" name="Kolom35" totalsRowFunction="average" dataDxfId="322" totalsRowDxfId="321"/>
    <tableColumn id="48" name="Kolom36" totalsRowFunction="average" dataDxfId="320" totalsRowDxfId="319"/>
    <tableColumn id="49" name="Kolom37" totalsRowFunction="average" dataDxfId="318" totalsRowDxfId="317"/>
    <tableColumn id="50" name="Kolom38" totalsRowFunction="average" dataDxfId="316" totalsRowDxfId="315"/>
    <tableColumn id="51" name="Kolom39" totalsRowFunction="average" dataDxfId="314" totalsRowDxfId="313"/>
    <tableColumn id="52" name="Kolom40" totalsRowFunction="average" dataDxfId="312" totalsRowDxfId="311"/>
  </tableColumns>
  <tableStyleInfo name="TableStyleMedium2" showFirstColumn="0" showLastColumn="0" showRowStripes="1" showColumnStripes="0"/>
</table>
</file>

<file path=xl/tables/table4.xml><?xml version="1.0" encoding="utf-8"?>
<table xmlns="http://schemas.openxmlformats.org/spreadsheetml/2006/main" id="6" name="Tabel287" displayName="Tabel287" ref="A6:AZ41" totalsRowCount="1">
  <autoFilter ref="A6:AZ40"/>
  <tableColumns count="52">
    <tableColumn id="1" name="volgnummer">
      <calculatedColumnFormula>'Overzicht klas'!A2</calculatedColumnFormula>
    </tableColumn>
    <tableColumn id="2" name="naam">
      <calculatedColumnFormula>'Overzicht klas'!B2</calculatedColumnFormula>
    </tableColumn>
    <tableColumn id="3" name="cijfer" dataDxfId="307" totalsRowDxfId="306">
      <calculatedColumnFormula>IF(A71=1,ROUND(D7/$I$46*9+$B$4,1),)</calculatedColumnFormula>
    </tableColumn>
    <tableColumn id="28" name="totaalscore" dataDxfId="305" totalsRowDxfId="304">
      <calculatedColumnFormula>SUM(Tabel287[[#This Row],[Kolom1]:[Kolom40]])</calculatedColumnFormula>
    </tableColumn>
    <tableColumn id="4" name="r-cijfer" dataDxfId="303" totalsRowDxfId="302">
      <calculatedColumnFormula>L71/$J$48*9+1</calculatedColumnFormula>
    </tableColumn>
    <tableColumn id="5" name="t1-cijfer" dataDxfId="301" totalsRowDxfId="300">
      <calculatedColumnFormula>L108/$J$49*9+1</calculatedColumnFormula>
    </tableColumn>
    <tableColumn id="6" name="t2-cijfer" dataDxfId="299" totalsRowDxfId="298">
      <calculatedColumnFormula>L145/$J$50*9+1</calculatedColumnFormula>
    </tableColumn>
    <tableColumn id="7" name="i-cijfer" dataDxfId="297" totalsRowDxfId="296">
      <calculatedColumnFormula>L182/$J$51*9+1</calculatedColumnFormula>
    </tableColumn>
    <tableColumn id="8" name="bereken" dataDxfId="295" totalsRowDxfId="294">
      <calculatedColumnFormula>L219/$J$53*9+1</calculatedColumnFormula>
    </tableColumn>
    <tableColumn id="9" name="bepaal" dataDxfId="293" totalsRowDxfId="292">
      <calculatedColumnFormula>L256/$J$54*9+1</calculatedColumnFormula>
    </tableColumn>
    <tableColumn id="10" name="leg uit" dataDxfId="291" totalsRowDxfId="290">
      <calculatedColumnFormula>L293/$J$55*9+1</calculatedColumnFormula>
    </tableColumn>
    <tableColumn id="11" name="overig" dataDxfId="289" totalsRowDxfId="288">
      <calculatedColumnFormula>L330/$J$56*9+1</calculatedColumnFormula>
    </tableColumn>
    <tableColumn id="12" name="Kolom1" totalsRowFunction="average" dataDxfId="287" totalsRowDxfId="286"/>
    <tableColumn id="13" name="Kolom2" totalsRowFunction="average" dataDxfId="285" totalsRowDxfId="284"/>
    <tableColumn id="14" name="Kolom3" totalsRowFunction="average" dataDxfId="283" totalsRowDxfId="282"/>
    <tableColumn id="15" name="Kolom4" totalsRowFunction="average" dataDxfId="281" totalsRowDxfId="280"/>
    <tableColumn id="16" name="Kolom5" totalsRowFunction="average" dataDxfId="279" totalsRowDxfId="278"/>
    <tableColumn id="17" name="Kolom6" totalsRowFunction="average" dataDxfId="277" totalsRowDxfId="276"/>
    <tableColumn id="18" name="Kolom7" totalsRowFunction="average" dataDxfId="275" totalsRowDxfId="274"/>
    <tableColumn id="19" name="Kolom8" totalsRowFunction="average" dataDxfId="273" totalsRowDxfId="272"/>
    <tableColumn id="20" name="Kolom9" totalsRowFunction="average" dataDxfId="271" totalsRowDxfId="270"/>
    <tableColumn id="21" name="Kolom10" totalsRowFunction="average" dataDxfId="269" totalsRowDxfId="268"/>
    <tableColumn id="22" name="Kolom11" totalsRowFunction="average" dataDxfId="267" totalsRowDxfId="266"/>
    <tableColumn id="23" name="Kolom12" totalsRowFunction="average" dataDxfId="265" totalsRowDxfId="264"/>
    <tableColumn id="24" name="Kolom13" totalsRowFunction="average" dataDxfId="263" totalsRowDxfId="262"/>
    <tableColumn id="25" name="Kolom14" totalsRowFunction="average" dataDxfId="261" totalsRowDxfId="260"/>
    <tableColumn id="26" name="Kolom15" totalsRowFunction="average" dataDxfId="259" totalsRowDxfId="258"/>
    <tableColumn id="27" name="Kolom16" totalsRowFunction="average" dataDxfId="257" totalsRowDxfId="256"/>
    <tableColumn id="29" name="Kolom17" totalsRowFunction="average" dataDxfId="255" totalsRowDxfId="254"/>
    <tableColumn id="30" name="Kolom18" totalsRowFunction="average" dataDxfId="253" totalsRowDxfId="252"/>
    <tableColumn id="31" name="Kolom19" totalsRowFunction="average" dataDxfId="251" totalsRowDxfId="250"/>
    <tableColumn id="32" name="Kolom20" totalsRowFunction="average" dataDxfId="249" totalsRowDxfId="248"/>
    <tableColumn id="33" name="Kolom21" totalsRowFunction="average" dataDxfId="247" totalsRowDxfId="246"/>
    <tableColumn id="34" name="Kolom22" totalsRowFunction="average" dataDxfId="245" totalsRowDxfId="244"/>
    <tableColumn id="35" name="Kolom23" totalsRowFunction="average" dataDxfId="243" totalsRowDxfId="242"/>
    <tableColumn id="36" name="Kolom24" totalsRowFunction="average" dataDxfId="241" totalsRowDxfId="240"/>
    <tableColumn id="37" name="Kolom25" totalsRowFunction="average" dataDxfId="239" totalsRowDxfId="238"/>
    <tableColumn id="38" name="Kolom26" totalsRowFunction="average" dataDxfId="237" totalsRowDxfId="236"/>
    <tableColumn id="39" name="Kolom27" totalsRowFunction="average" dataDxfId="235" totalsRowDxfId="234"/>
    <tableColumn id="40" name="Kolom28" totalsRowFunction="average" dataDxfId="233" totalsRowDxfId="232"/>
    <tableColumn id="41" name="Kolom29" totalsRowFunction="average" dataDxfId="231" totalsRowDxfId="230"/>
    <tableColumn id="42" name="Kolom30" totalsRowFunction="average" dataDxfId="229" totalsRowDxfId="228"/>
    <tableColumn id="43" name="Kolom31" totalsRowFunction="average" dataDxfId="227" totalsRowDxfId="226"/>
    <tableColumn id="44" name="Kolom32" totalsRowFunction="average" dataDxfId="225" totalsRowDxfId="224"/>
    <tableColumn id="45" name="Kolom33" totalsRowFunction="average" dataDxfId="223" totalsRowDxfId="222"/>
    <tableColumn id="46" name="Kolom34" totalsRowFunction="average" dataDxfId="221" totalsRowDxfId="220"/>
    <tableColumn id="47" name="Kolom35" totalsRowFunction="average" dataDxfId="219" totalsRowDxfId="218"/>
    <tableColumn id="48" name="Kolom36" totalsRowFunction="average" dataDxfId="217" totalsRowDxfId="216"/>
    <tableColumn id="49" name="Kolom37" totalsRowFunction="average" dataDxfId="215" totalsRowDxfId="214"/>
    <tableColumn id="50" name="Kolom38" totalsRowFunction="average" dataDxfId="213" totalsRowDxfId="212"/>
    <tableColumn id="51" name="Kolom39" totalsRowFunction="average" dataDxfId="211" totalsRowDxfId="210"/>
    <tableColumn id="52" name="Kolom40" totalsRowFunction="average" dataDxfId="209" totalsRowDxfId="208"/>
  </tableColumns>
  <tableStyleInfo name="TableStyleMedium2" showFirstColumn="0" showLastColumn="0" showRowStripes="1" showColumnStripes="0"/>
</table>
</file>

<file path=xl/tables/table5.xml><?xml version="1.0" encoding="utf-8"?>
<table xmlns="http://schemas.openxmlformats.org/spreadsheetml/2006/main" id="5" name="Tabel286" displayName="Tabel286" ref="A6:AZ41" totalsRowCount="1">
  <autoFilter ref="A6:AZ40"/>
  <tableColumns count="52">
    <tableColumn id="1" name="volgnummer">
      <calculatedColumnFormula>'Overzicht klas'!A2</calculatedColumnFormula>
    </tableColumn>
    <tableColumn id="2" name="naam">
      <calculatedColumnFormula>'Overzicht klas'!B2</calculatedColumnFormula>
    </tableColumn>
    <tableColumn id="3" name="cijfer" dataDxfId="204" totalsRowDxfId="203">
      <calculatedColumnFormula>IF(A71=1,ROUND(D7/$I$46*9+$B$4,1),)</calculatedColumnFormula>
    </tableColumn>
    <tableColumn id="28" name="totaalscore" dataDxfId="202" totalsRowDxfId="201">
      <calculatedColumnFormula>SUM(Tabel286[[#This Row],[Kolom1]:[Kolom40]])</calculatedColumnFormula>
    </tableColumn>
    <tableColumn id="4" name="r-cijfer" dataDxfId="200" totalsRowDxfId="199">
      <calculatedColumnFormula>L71/$J$48*9+1</calculatedColumnFormula>
    </tableColumn>
    <tableColumn id="5" name="t1-cijfer" dataDxfId="198" totalsRowDxfId="197">
      <calculatedColumnFormula>L108/$J$49*9+1</calculatedColumnFormula>
    </tableColumn>
    <tableColumn id="6" name="t2-cijfer" dataDxfId="196" totalsRowDxfId="195">
      <calculatedColumnFormula>L145/$J$50*9+1</calculatedColumnFormula>
    </tableColumn>
    <tableColumn id="7" name="i-cijfer" dataDxfId="194" totalsRowDxfId="193">
      <calculatedColumnFormula>L182/$J$51*9+1</calculatedColumnFormula>
    </tableColumn>
    <tableColumn id="8" name="bereken" dataDxfId="192" totalsRowDxfId="191">
      <calculatedColumnFormula>L219/$J$53*9+1</calculatedColumnFormula>
    </tableColumn>
    <tableColumn id="9" name="bepaal" dataDxfId="190" totalsRowDxfId="189">
      <calculatedColumnFormula>L256/$J$54*9+1</calculatedColumnFormula>
    </tableColumn>
    <tableColumn id="10" name="leg uit" dataDxfId="188" totalsRowDxfId="187">
      <calculatedColumnFormula>L293/$J$55*9+1</calculatedColumnFormula>
    </tableColumn>
    <tableColumn id="11" name="overig" dataDxfId="186" totalsRowDxfId="185">
      <calculatedColumnFormula>L330/$J$56*9+1</calculatedColumnFormula>
    </tableColumn>
    <tableColumn id="12" name="Kolom1" totalsRowFunction="average" dataDxfId="184" totalsRowDxfId="183"/>
    <tableColumn id="13" name="Kolom2" totalsRowFunction="average" dataDxfId="182" totalsRowDxfId="181"/>
    <tableColumn id="14" name="Kolom3" totalsRowFunction="average" dataDxfId="180" totalsRowDxfId="179"/>
    <tableColumn id="15" name="Kolom4" totalsRowFunction="average" dataDxfId="178" totalsRowDxfId="177"/>
    <tableColumn id="16" name="Kolom5" totalsRowFunction="average" dataDxfId="176" totalsRowDxfId="175"/>
    <tableColumn id="17" name="Kolom6" totalsRowFunction="average" dataDxfId="174" totalsRowDxfId="173"/>
    <tableColumn id="18" name="Kolom7" totalsRowFunction="average" dataDxfId="172" totalsRowDxfId="171"/>
    <tableColumn id="19" name="Kolom8" totalsRowFunction="average" dataDxfId="170" totalsRowDxfId="169"/>
    <tableColumn id="20" name="Kolom9" totalsRowFunction="average" dataDxfId="168" totalsRowDxfId="167"/>
    <tableColumn id="21" name="Kolom10" totalsRowFunction="average" dataDxfId="166" totalsRowDxfId="165"/>
    <tableColumn id="22" name="Kolom11" totalsRowFunction="average" dataDxfId="164" totalsRowDxfId="163"/>
    <tableColumn id="23" name="Kolom12" totalsRowFunction="average" dataDxfId="162" totalsRowDxfId="161"/>
    <tableColumn id="24" name="Kolom13" totalsRowFunction="average" dataDxfId="160" totalsRowDxfId="159"/>
    <tableColumn id="25" name="Kolom14" totalsRowFunction="average" dataDxfId="158" totalsRowDxfId="157"/>
    <tableColumn id="26" name="Kolom15" totalsRowFunction="average" dataDxfId="156" totalsRowDxfId="155"/>
    <tableColumn id="27" name="Kolom16" totalsRowFunction="average" dataDxfId="154" totalsRowDxfId="153"/>
    <tableColumn id="29" name="Kolom17" totalsRowFunction="average" dataDxfId="152" totalsRowDxfId="151"/>
    <tableColumn id="30" name="Kolom18" totalsRowFunction="average" dataDxfId="150" totalsRowDxfId="149"/>
    <tableColumn id="31" name="Kolom19" totalsRowFunction="average" dataDxfId="148" totalsRowDxfId="147"/>
    <tableColumn id="32" name="Kolom20" totalsRowFunction="average" dataDxfId="146" totalsRowDxfId="145"/>
    <tableColumn id="33" name="Kolom21" totalsRowFunction="average" dataDxfId="144" totalsRowDxfId="143"/>
    <tableColumn id="34" name="Kolom22" totalsRowFunction="average" dataDxfId="142" totalsRowDxfId="141"/>
    <tableColumn id="35" name="Kolom23" totalsRowFunction="average" dataDxfId="140" totalsRowDxfId="139"/>
    <tableColumn id="36" name="Kolom24" totalsRowFunction="average" dataDxfId="138" totalsRowDxfId="137"/>
    <tableColumn id="37" name="Kolom25" totalsRowFunction="average" dataDxfId="136" totalsRowDxfId="135"/>
    <tableColumn id="38" name="Kolom26" totalsRowFunction="average" dataDxfId="134" totalsRowDxfId="133"/>
    <tableColumn id="39" name="Kolom27" totalsRowFunction="average" dataDxfId="132" totalsRowDxfId="131"/>
    <tableColumn id="40" name="Kolom28" totalsRowFunction="average" dataDxfId="130" totalsRowDxfId="129"/>
    <tableColumn id="41" name="Kolom29" totalsRowFunction="average" dataDxfId="128" totalsRowDxfId="127"/>
    <tableColumn id="42" name="Kolom30" totalsRowFunction="average" dataDxfId="126" totalsRowDxfId="125"/>
    <tableColumn id="43" name="Kolom31" totalsRowFunction="average" dataDxfId="124" totalsRowDxfId="123"/>
    <tableColumn id="44" name="Kolom32" totalsRowFunction="average" dataDxfId="122" totalsRowDxfId="121"/>
    <tableColumn id="45" name="Kolom33" totalsRowFunction="average" dataDxfId="120" totalsRowDxfId="119"/>
    <tableColumn id="46" name="Kolom34" totalsRowFunction="average" dataDxfId="118" totalsRowDxfId="117"/>
    <tableColumn id="47" name="Kolom35" totalsRowFunction="average" dataDxfId="116" totalsRowDxfId="115"/>
    <tableColumn id="48" name="Kolom36" totalsRowFunction="average" dataDxfId="114" totalsRowDxfId="113"/>
    <tableColumn id="49" name="Kolom37" totalsRowFunction="average" dataDxfId="112" totalsRowDxfId="111"/>
    <tableColumn id="50" name="Kolom38" totalsRowFunction="average" dataDxfId="110" totalsRowDxfId="109"/>
    <tableColumn id="51" name="Kolom39" totalsRowFunction="average" dataDxfId="108" totalsRowDxfId="107"/>
    <tableColumn id="52" name="Kolom40" totalsRowFunction="average" dataDxfId="106" totalsRowDxfId="105"/>
  </tableColumns>
  <tableStyleInfo name="TableStyleMedium2" showFirstColumn="0" showLastColumn="0" showRowStripes="1" showColumnStripes="0"/>
</table>
</file>

<file path=xl/tables/table6.xml><?xml version="1.0" encoding="utf-8"?>
<table xmlns="http://schemas.openxmlformats.org/spreadsheetml/2006/main" id="3" name="Tabel284" displayName="Tabel284" ref="A6:AZ41" totalsRowCount="1">
  <autoFilter ref="A6:AZ40"/>
  <tableColumns count="52">
    <tableColumn id="1" name="volgnummer">
      <calculatedColumnFormula>'Overzicht klas'!A2</calculatedColumnFormula>
    </tableColumn>
    <tableColumn id="2" name="naam">
      <calculatedColumnFormula>'Overzicht klas'!B2</calculatedColumnFormula>
    </tableColumn>
    <tableColumn id="3" name="cijfer" dataDxfId="101" totalsRowDxfId="100">
      <calculatedColumnFormula>IF(A71=1,ROUND(D7/$I$46*9+$B$4,1),)</calculatedColumnFormula>
    </tableColumn>
    <tableColumn id="28" name="totaalscore" dataDxfId="99" totalsRowDxfId="98">
      <calculatedColumnFormula>SUM(Tabel284[[#This Row],[Kolom1]:[Kolom40]])</calculatedColumnFormula>
    </tableColumn>
    <tableColumn id="4" name="r-cijfer" dataDxfId="97" totalsRowDxfId="96">
      <calculatedColumnFormula>L71/$J$48*9+1</calculatedColumnFormula>
    </tableColumn>
    <tableColumn id="5" name="t1-cijfer" dataDxfId="95" totalsRowDxfId="94">
      <calculatedColumnFormula>L108/$J$49*9+1</calculatedColumnFormula>
    </tableColumn>
    <tableColumn id="6" name="t2-cijfer" dataDxfId="93" totalsRowDxfId="92">
      <calculatedColumnFormula>L145/$J$50*9+1</calculatedColumnFormula>
    </tableColumn>
    <tableColumn id="7" name="i-cijfer" dataDxfId="91" totalsRowDxfId="90">
      <calculatedColumnFormula>L182/$J$51*9+1</calculatedColumnFormula>
    </tableColumn>
    <tableColumn id="8" name="bereken" dataDxfId="89" totalsRowDxfId="88">
      <calculatedColumnFormula>L219/$J$53*9+1</calculatedColumnFormula>
    </tableColumn>
    <tableColumn id="9" name="bepaal" dataDxfId="87" totalsRowDxfId="86">
      <calculatedColumnFormula>L256/$J$54*9+1</calculatedColumnFormula>
    </tableColumn>
    <tableColumn id="10" name="leg uit" dataDxfId="85" totalsRowDxfId="84">
      <calculatedColumnFormula>L293/$J$55*9+1</calculatedColumnFormula>
    </tableColumn>
    <tableColumn id="11" name="overig" dataDxfId="83" totalsRowDxfId="82">
      <calculatedColumnFormula>L330/$J$56*9+1</calculatedColumnFormula>
    </tableColumn>
    <tableColumn id="12" name="Kolom1" totalsRowFunction="average" dataDxfId="81" totalsRowDxfId="80"/>
    <tableColumn id="13" name="Kolom2" totalsRowFunction="average" dataDxfId="79" totalsRowDxfId="78"/>
    <tableColumn id="14" name="Kolom3" totalsRowFunction="average" dataDxfId="77" totalsRowDxfId="76"/>
    <tableColumn id="15" name="Kolom4" totalsRowFunction="average" dataDxfId="75" totalsRowDxfId="74"/>
    <tableColumn id="16" name="Kolom5" totalsRowFunction="average" dataDxfId="73" totalsRowDxfId="72"/>
    <tableColumn id="17" name="Kolom6" totalsRowFunction="average" dataDxfId="71" totalsRowDxfId="70"/>
    <tableColumn id="18" name="Kolom7" totalsRowFunction="average" dataDxfId="69" totalsRowDxfId="68"/>
    <tableColumn id="19" name="Kolom8" totalsRowFunction="average" dataDxfId="67" totalsRowDxfId="66"/>
    <tableColumn id="20" name="Kolom9" totalsRowFunction="average" dataDxfId="65" totalsRowDxfId="64"/>
    <tableColumn id="21" name="Kolom10" totalsRowFunction="average" dataDxfId="63" totalsRowDxfId="62"/>
    <tableColumn id="22" name="Kolom11" totalsRowFunction="average" dataDxfId="61" totalsRowDxfId="60"/>
    <tableColumn id="23" name="Kolom12" totalsRowFunction="average" dataDxfId="59" totalsRowDxfId="58"/>
    <tableColumn id="24" name="Kolom13" totalsRowFunction="average" dataDxfId="57" totalsRowDxfId="56"/>
    <tableColumn id="25" name="Kolom14" totalsRowFunction="average" dataDxfId="55" totalsRowDxfId="54"/>
    <tableColumn id="26" name="Kolom15" totalsRowFunction="average" dataDxfId="53" totalsRowDxfId="52"/>
    <tableColumn id="27" name="Kolom16" totalsRowFunction="average" dataDxfId="51" totalsRowDxfId="50"/>
    <tableColumn id="29" name="Kolom17" totalsRowFunction="average" dataDxfId="49" totalsRowDxfId="48"/>
    <tableColumn id="30" name="Kolom18" totalsRowFunction="average" dataDxfId="47" totalsRowDxfId="46"/>
    <tableColumn id="31" name="Kolom19" totalsRowFunction="average" dataDxfId="45" totalsRowDxfId="44"/>
    <tableColumn id="32" name="Kolom20" totalsRowFunction="average" dataDxfId="43" totalsRowDxfId="42"/>
    <tableColumn id="33" name="Kolom21" totalsRowFunction="average" dataDxfId="41" totalsRowDxfId="40"/>
    <tableColumn id="34" name="Kolom22" totalsRowFunction="average" dataDxfId="39" totalsRowDxfId="38"/>
    <tableColumn id="35" name="Kolom23" totalsRowFunction="average" dataDxfId="37" totalsRowDxfId="36"/>
    <tableColumn id="36" name="Kolom24" totalsRowFunction="average" dataDxfId="35" totalsRowDxfId="34"/>
    <tableColumn id="37" name="Kolom25" totalsRowFunction="average" dataDxfId="33" totalsRowDxfId="32"/>
    <tableColumn id="38" name="Kolom26" totalsRowFunction="average" dataDxfId="31" totalsRowDxfId="30"/>
    <tableColumn id="39" name="Kolom27" totalsRowFunction="average" dataDxfId="29" totalsRowDxfId="28"/>
    <tableColumn id="40" name="Kolom28" totalsRowFunction="average" dataDxfId="27" totalsRowDxfId="26"/>
    <tableColumn id="41" name="Kolom29" totalsRowFunction="average" dataDxfId="25" totalsRowDxfId="24"/>
    <tableColumn id="42" name="Kolom30" totalsRowFunction="average" dataDxfId="23" totalsRowDxfId="22"/>
    <tableColumn id="43" name="Kolom31" totalsRowFunction="average" dataDxfId="21" totalsRowDxfId="20"/>
    <tableColumn id="44" name="Kolom32" totalsRowFunction="average" dataDxfId="19" totalsRowDxfId="18"/>
    <tableColumn id="45" name="Kolom33" totalsRowFunction="average" dataDxfId="17" totalsRowDxfId="16"/>
    <tableColumn id="46" name="Kolom34" totalsRowFunction="average" dataDxfId="15" totalsRowDxfId="14"/>
    <tableColumn id="47" name="Kolom35" totalsRowFunction="average" dataDxfId="13" totalsRowDxfId="12"/>
    <tableColumn id="48" name="Kolom36" totalsRowFunction="average" dataDxfId="11" totalsRowDxfId="10"/>
    <tableColumn id="49" name="Kolom37" totalsRowFunction="average" dataDxfId="9" totalsRowDxfId="8"/>
    <tableColumn id="50" name="Kolom38" totalsRowFunction="average" dataDxfId="7" totalsRowDxfId="6"/>
    <tableColumn id="51" name="Kolom39" totalsRowFunction="average" dataDxfId="5" totalsRowDxfId="4"/>
    <tableColumn id="52" name="Kolom40" totalsRowFunction="average" dataDxfId="3" totalsRowDxfId="2"/>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zoomScaleNormal="100" workbookViewId="0">
      <pane xSplit="2" topLeftCell="C1" activePane="topRight" state="frozen"/>
      <selection pane="topRight" activeCell="B2" sqref="B2"/>
    </sheetView>
  </sheetViews>
  <sheetFormatPr defaultRowHeight="15" x14ac:dyDescent="0.25"/>
  <cols>
    <col min="1" max="1" width="14.42578125" customWidth="1"/>
    <col min="2" max="2" width="22.42578125" bestFit="1" customWidth="1"/>
    <col min="3" max="3" width="17" customWidth="1"/>
    <col min="4" max="4" width="11.140625" customWidth="1"/>
    <col min="5" max="5" width="12.28515625" customWidth="1"/>
    <col min="6" max="6" width="14.42578125" customWidth="1"/>
    <col min="7" max="7" width="10.5703125" bestFit="1" customWidth="1"/>
    <col min="8" max="8" width="11.5703125" customWidth="1"/>
    <col min="9" max="9" width="23.28515625" bestFit="1" customWidth="1"/>
    <col min="10" max="10" width="22.85546875" bestFit="1" customWidth="1"/>
    <col min="11" max="11" width="22.28515625" bestFit="1" customWidth="1"/>
    <col min="12" max="12" width="21.5703125" customWidth="1"/>
    <col min="13" max="14" width="14.140625" bestFit="1" customWidth="1"/>
    <col min="15" max="15" width="14.7109375" bestFit="1" customWidth="1"/>
    <col min="16" max="16" width="9.140625" bestFit="1" customWidth="1"/>
    <col min="17" max="17" width="10.7109375" bestFit="1" customWidth="1"/>
    <col min="18" max="18" width="9.28515625" bestFit="1" customWidth="1"/>
    <col min="19" max="19" width="8.85546875" bestFit="1" customWidth="1"/>
    <col min="20" max="20" width="9.28515625" bestFit="1" customWidth="1"/>
  </cols>
  <sheetData>
    <row r="1" spans="1:20" x14ac:dyDescent="0.25">
      <c r="A1" t="s">
        <v>0</v>
      </c>
      <c r="B1" t="s">
        <v>4</v>
      </c>
      <c r="C1" t="s">
        <v>62</v>
      </c>
      <c r="D1" t="s">
        <v>71</v>
      </c>
      <c r="E1" t="s">
        <v>73</v>
      </c>
      <c r="F1" t="s">
        <v>72</v>
      </c>
      <c r="G1" t="s">
        <v>45</v>
      </c>
      <c r="H1" t="s">
        <v>46</v>
      </c>
      <c r="I1" t="s">
        <v>90</v>
      </c>
      <c r="J1" t="s">
        <v>52</v>
      </c>
      <c r="K1" t="s">
        <v>51</v>
      </c>
      <c r="L1" t="s">
        <v>63</v>
      </c>
      <c r="M1" t="s">
        <v>70</v>
      </c>
      <c r="N1" t="s">
        <v>1</v>
      </c>
      <c r="O1" t="s">
        <v>2</v>
      </c>
      <c r="P1" t="s">
        <v>3</v>
      </c>
      <c r="Q1" t="s">
        <v>9</v>
      </c>
      <c r="R1" t="s">
        <v>17</v>
      </c>
      <c r="S1" t="s">
        <v>18</v>
      </c>
      <c r="T1" t="s">
        <v>10</v>
      </c>
    </row>
    <row r="2" spans="1:20" x14ac:dyDescent="0.25">
      <c r="A2">
        <v>1</v>
      </c>
      <c r="B2" s="41"/>
      <c r="C2" s="94">
        <f>'alle data'!D3</f>
        <v>0</v>
      </c>
      <c r="D2" s="105"/>
      <c r="E2" s="105"/>
      <c r="F2" s="93"/>
      <c r="G2" s="93"/>
      <c r="H2" s="93"/>
      <c r="I2" s="92" t="str">
        <f>IF(Tabel1[[#This Row],[aantal gemaakt]]&gt;0,(instellingen!B$4*Tabel1[[#This Row],[Reproductie]]+instellingen!B$5*Tabel1[[#This Row],[Toepassing I]]+instellingen!B$6*Tabel1[[#This Row],[Toepassing II]]+instellingen!B$7*Tabel1[[#This Row],[Inzicht]])/100,"")</f>
        <v/>
      </c>
      <c r="J2" s="92" t="str">
        <f>IF(Tabel1[[#This Row],[aantal gemaakt]]&gt;0,(instellingen!C$4*Tabel1[[#This Row],[Reproductie]]+instellingen!C$5*Tabel1[[#This Row],[Toepassing I]]+instellingen!C$6*Tabel1[[#This Row],[Toepassing II]]+instellingen!C$7*Tabel1[[#This Row],[Inzicht]])/100,"")</f>
        <v/>
      </c>
      <c r="K2" s="92" t="str">
        <f>IF(Tabel1[[#This Row],[aantal gemaakt]]&gt;0,(instellingen!D$4*Tabel1[[#This Row],[Reproductie]]+instellingen!D$5*Tabel1[[#This Row],[Toepassing I]]+instellingen!D$6*Tabel1[[#This Row],[Toepassing II]]+instellingen!D$7*Tabel1[[#This Row],[Inzicht]])/100,"")</f>
        <v/>
      </c>
      <c r="L2" s="92" t="str">
        <f>'alle data'!C3</f>
        <v/>
      </c>
      <c r="M2" s="92" t="str">
        <f>'alle data'!P3</f>
        <v/>
      </c>
      <c r="N2" s="92" t="str">
        <f>'alle data'!W3</f>
        <v/>
      </c>
      <c r="O2" s="92" t="str">
        <f>'alle data'!AD3</f>
        <v/>
      </c>
      <c r="P2" s="92" t="str">
        <f>'alle data'!AK3</f>
        <v/>
      </c>
      <c r="Q2" s="95" t="str">
        <f>'alle data'!P40</f>
        <v/>
      </c>
      <c r="R2" s="95" t="str">
        <f>'alle data'!W40</f>
        <v/>
      </c>
      <c r="S2" s="95" t="str">
        <f>'alle data'!AD40</f>
        <v/>
      </c>
      <c r="T2" s="95" t="str">
        <f>'alle data'!AK40</f>
        <v/>
      </c>
    </row>
    <row r="3" spans="1:20" x14ac:dyDescent="0.25">
      <c r="A3">
        <v>2</v>
      </c>
      <c r="B3" s="41"/>
      <c r="C3" s="94">
        <f>'alle data'!D4</f>
        <v>0</v>
      </c>
      <c r="D3" s="105"/>
      <c r="E3" s="105"/>
      <c r="F3" s="93"/>
      <c r="G3" s="93"/>
      <c r="H3" s="93"/>
      <c r="I3" s="92" t="str">
        <f>IF(Tabel1[[#This Row],[aantal gemaakt]]&gt;0,(instellingen!B$4*Tabel1[[#This Row],[Reproductie]]+instellingen!B$5*Tabel1[[#This Row],[Toepassing I]]+instellingen!B$6*Tabel1[[#This Row],[Toepassing II]]+instellingen!B$7*Tabel1[[#This Row],[Inzicht]])/100,"")</f>
        <v/>
      </c>
      <c r="J3" s="92" t="str">
        <f>IF(Tabel1[[#This Row],[aantal gemaakt]]&gt;0,(instellingen!C$4*Tabel1[[#This Row],[Reproductie]]+instellingen!C$5*Tabel1[[#This Row],[Toepassing I]]+instellingen!C$6*Tabel1[[#This Row],[Toepassing II]]+instellingen!C$7*Tabel1[[#This Row],[Inzicht]])/100,"")</f>
        <v/>
      </c>
      <c r="K3" s="92" t="str">
        <f>IF(Tabel1[[#This Row],[aantal gemaakt]]&gt;0,(instellingen!D$4*Tabel1[[#This Row],[Reproductie]]+instellingen!D$5*Tabel1[[#This Row],[Toepassing I]]+instellingen!D$6*Tabel1[[#This Row],[Toepassing II]]+instellingen!D$7*Tabel1[[#This Row],[Inzicht]])/100,"")</f>
        <v/>
      </c>
      <c r="L3" s="92" t="str">
        <f>'alle data'!C4</f>
        <v/>
      </c>
      <c r="M3" s="92" t="str">
        <f>'alle data'!P4</f>
        <v/>
      </c>
      <c r="N3" s="92" t="str">
        <f>'alle data'!W4</f>
        <v/>
      </c>
      <c r="O3" s="92" t="str">
        <f>'alle data'!AD4</f>
        <v/>
      </c>
      <c r="P3" s="92" t="str">
        <f>'alle data'!AK4</f>
        <v/>
      </c>
      <c r="Q3" s="95" t="str">
        <f>'alle data'!P41</f>
        <v/>
      </c>
      <c r="R3" s="95" t="str">
        <f>'alle data'!W41</f>
        <v/>
      </c>
      <c r="S3" s="95" t="str">
        <f>'alle data'!AD41</f>
        <v/>
      </c>
      <c r="T3" s="95" t="str">
        <f>'alle data'!AK41</f>
        <v/>
      </c>
    </row>
    <row r="4" spans="1:20" x14ac:dyDescent="0.25">
      <c r="A4">
        <v>3</v>
      </c>
      <c r="B4" s="41"/>
      <c r="C4" s="94">
        <f>'alle data'!D5</f>
        <v>0</v>
      </c>
      <c r="D4" s="105"/>
      <c r="E4" s="105"/>
      <c r="F4" s="93"/>
      <c r="G4" s="93"/>
      <c r="H4" s="93"/>
      <c r="I4" s="92" t="str">
        <f>IF(Tabel1[[#This Row],[aantal gemaakt]]&gt;0,(instellingen!B$4*Tabel1[[#This Row],[Reproductie]]+instellingen!B$5*Tabel1[[#This Row],[Toepassing I]]+instellingen!B$6*Tabel1[[#This Row],[Toepassing II]]+instellingen!B$7*Tabel1[[#This Row],[Inzicht]])/100,"")</f>
        <v/>
      </c>
      <c r="J4" s="92" t="str">
        <f>IF(Tabel1[[#This Row],[aantal gemaakt]]&gt;0,(instellingen!C$4*Tabel1[[#This Row],[Reproductie]]+instellingen!C$5*Tabel1[[#This Row],[Toepassing I]]+instellingen!C$6*Tabel1[[#This Row],[Toepassing II]]+instellingen!C$7*Tabel1[[#This Row],[Inzicht]])/100,"")</f>
        <v/>
      </c>
      <c r="K4" s="92" t="str">
        <f>IF(Tabel1[[#This Row],[aantal gemaakt]]&gt;0,(instellingen!D$4*Tabel1[[#This Row],[Reproductie]]+instellingen!D$5*Tabel1[[#This Row],[Toepassing I]]+instellingen!D$6*Tabel1[[#This Row],[Toepassing II]]+instellingen!D$7*Tabel1[[#This Row],[Inzicht]])/100,"")</f>
        <v/>
      </c>
      <c r="L4" s="92" t="str">
        <f>'alle data'!C5</f>
        <v/>
      </c>
      <c r="M4" s="92" t="str">
        <f>'alle data'!P5</f>
        <v/>
      </c>
      <c r="N4" s="92" t="str">
        <f>'alle data'!W5</f>
        <v/>
      </c>
      <c r="O4" s="92" t="str">
        <f>'alle data'!AD5</f>
        <v/>
      </c>
      <c r="P4" s="92" t="str">
        <f>'alle data'!AK5</f>
        <v/>
      </c>
      <c r="Q4" s="95" t="str">
        <f>'alle data'!P42</f>
        <v/>
      </c>
      <c r="R4" s="95" t="str">
        <f>'alle data'!W42</f>
        <v/>
      </c>
      <c r="S4" s="95" t="str">
        <f>'alle data'!AD42</f>
        <v/>
      </c>
      <c r="T4" s="95" t="str">
        <f>'alle data'!AK42</f>
        <v/>
      </c>
    </row>
    <row r="5" spans="1:20" x14ac:dyDescent="0.25">
      <c r="A5">
        <v>4</v>
      </c>
      <c r="B5" s="41"/>
      <c r="C5" s="94">
        <f>'alle data'!D6</f>
        <v>0</v>
      </c>
      <c r="D5" s="105"/>
      <c r="E5" s="105"/>
      <c r="F5" s="93"/>
      <c r="G5" s="93"/>
      <c r="H5" s="93"/>
      <c r="I5" s="92" t="str">
        <f>IF(Tabel1[[#This Row],[aantal gemaakt]]&gt;0,(instellingen!B$4*Tabel1[[#This Row],[Reproductie]]+instellingen!B$5*Tabel1[[#This Row],[Toepassing I]]+instellingen!B$6*Tabel1[[#This Row],[Toepassing II]]+instellingen!B$7*Tabel1[[#This Row],[Inzicht]])/100,"")</f>
        <v/>
      </c>
      <c r="J5" s="92" t="str">
        <f>IF(Tabel1[[#This Row],[aantal gemaakt]]&gt;0,(instellingen!C$4*Tabel1[[#This Row],[Reproductie]]+instellingen!C$5*Tabel1[[#This Row],[Toepassing I]]+instellingen!C$6*Tabel1[[#This Row],[Toepassing II]]+instellingen!C$7*Tabel1[[#This Row],[Inzicht]])/100,"")</f>
        <v/>
      </c>
      <c r="K5" s="92" t="str">
        <f>IF(Tabel1[[#This Row],[aantal gemaakt]]&gt;0,(instellingen!D$4*Tabel1[[#This Row],[Reproductie]]+instellingen!D$5*Tabel1[[#This Row],[Toepassing I]]+instellingen!D$6*Tabel1[[#This Row],[Toepassing II]]+instellingen!D$7*Tabel1[[#This Row],[Inzicht]])/100,"")</f>
        <v/>
      </c>
      <c r="L5" s="92" t="str">
        <f>'alle data'!C6</f>
        <v/>
      </c>
      <c r="M5" s="92" t="str">
        <f>'alle data'!P6</f>
        <v/>
      </c>
      <c r="N5" s="92" t="str">
        <f>'alle data'!W6</f>
        <v/>
      </c>
      <c r="O5" s="92" t="str">
        <f>'alle data'!AD6</f>
        <v/>
      </c>
      <c r="P5" s="92" t="str">
        <f>'alle data'!AK6</f>
        <v/>
      </c>
      <c r="Q5" s="95" t="str">
        <f>'alle data'!P43</f>
        <v/>
      </c>
      <c r="R5" s="95" t="str">
        <f>'alle data'!W43</f>
        <v/>
      </c>
      <c r="S5" s="95" t="str">
        <f>'alle data'!AD43</f>
        <v/>
      </c>
      <c r="T5" s="95" t="str">
        <f>'alle data'!AK43</f>
        <v/>
      </c>
    </row>
    <row r="6" spans="1:20" x14ac:dyDescent="0.25">
      <c r="A6">
        <v>5</v>
      </c>
      <c r="B6" s="41"/>
      <c r="C6" s="94">
        <f>'alle data'!D7</f>
        <v>0</v>
      </c>
      <c r="D6" s="105"/>
      <c r="E6" s="105"/>
      <c r="F6" s="93"/>
      <c r="G6" s="93"/>
      <c r="H6" s="93"/>
      <c r="I6" s="92" t="str">
        <f>IF(Tabel1[[#This Row],[aantal gemaakt]]&gt;0,(instellingen!B$4*Tabel1[[#This Row],[Reproductie]]+instellingen!B$5*Tabel1[[#This Row],[Toepassing I]]+instellingen!B$6*Tabel1[[#This Row],[Toepassing II]]+instellingen!B$7*Tabel1[[#This Row],[Inzicht]])/100,"")</f>
        <v/>
      </c>
      <c r="J6" s="92" t="str">
        <f>IF(Tabel1[[#This Row],[aantal gemaakt]]&gt;0,(instellingen!C$4*Tabel1[[#This Row],[Reproductie]]+instellingen!C$5*Tabel1[[#This Row],[Toepassing I]]+instellingen!C$6*Tabel1[[#This Row],[Toepassing II]]+instellingen!C$7*Tabel1[[#This Row],[Inzicht]])/100,"")</f>
        <v/>
      </c>
      <c r="K6" s="92" t="str">
        <f>IF(Tabel1[[#This Row],[aantal gemaakt]]&gt;0,(instellingen!D$4*Tabel1[[#This Row],[Reproductie]]+instellingen!D$5*Tabel1[[#This Row],[Toepassing I]]+instellingen!D$6*Tabel1[[#This Row],[Toepassing II]]+instellingen!D$7*Tabel1[[#This Row],[Inzicht]])/100,"")</f>
        <v/>
      </c>
      <c r="L6" s="92" t="str">
        <f>'alle data'!C7</f>
        <v/>
      </c>
      <c r="M6" s="92" t="str">
        <f>'alle data'!P7</f>
        <v/>
      </c>
      <c r="N6" s="92" t="str">
        <f>'alle data'!W7</f>
        <v/>
      </c>
      <c r="O6" s="92" t="str">
        <f>'alle data'!AD7</f>
        <v/>
      </c>
      <c r="P6" s="92" t="str">
        <f>'alle data'!AK7</f>
        <v/>
      </c>
      <c r="Q6" s="95" t="str">
        <f>'alle data'!P44</f>
        <v/>
      </c>
      <c r="R6" s="95" t="str">
        <f>'alle data'!W44</f>
        <v/>
      </c>
      <c r="S6" s="95" t="str">
        <f>'alle data'!AD44</f>
        <v/>
      </c>
      <c r="T6" s="95" t="str">
        <f>'alle data'!AK44</f>
        <v/>
      </c>
    </row>
    <row r="7" spans="1:20" x14ac:dyDescent="0.25">
      <c r="A7">
        <v>6</v>
      </c>
      <c r="B7" s="41"/>
      <c r="C7" s="94">
        <f>'alle data'!D8</f>
        <v>0</v>
      </c>
      <c r="D7" s="105"/>
      <c r="E7" s="105"/>
      <c r="F7" s="93"/>
      <c r="G7" s="93"/>
      <c r="H7" s="93"/>
      <c r="I7" s="92" t="str">
        <f>IF(Tabel1[[#This Row],[aantal gemaakt]]&gt;0,(instellingen!B$4*Tabel1[[#This Row],[Reproductie]]+instellingen!B$5*Tabel1[[#This Row],[Toepassing I]]+instellingen!B$6*Tabel1[[#This Row],[Toepassing II]]+instellingen!B$7*Tabel1[[#This Row],[Inzicht]])/100,"")</f>
        <v/>
      </c>
      <c r="J7" s="92" t="str">
        <f>IF(Tabel1[[#This Row],[aantal gemaakt]]&gt;0,(instellingen!C$4*Tabel1[[#This Row],[Reproductie]]+instellingen!C$5*Tabel1[[#This Row],[Toepassing I]]+instellingen!C$6*Tabel1[[#This Row],[Toepassing II]]+instellingen!C$7*Tabel1[[#This Row],[Inzicht]])/100,"")</f>
        <v/>
      </c>
      <c r="K7" s="92" t="str">
        <f>IF(Tabel1[[#This Row],[aantal gemaakt]]&gt;0,(instellingen!D$4*Tabel1[[#This Row],[Reproductie]]+instellingen!D$5*Tabel1[[#This Row],[Toepassing I]]+instellingen!D$6*Tabel1[[#This Row],[Toepassing II]]+instellingen!D$7*Tabel1[[#This Row],[Inzicht]])/100,"")</f>
        <v/>
      </c>
      <c r="L7" s="92" t="str">
        <f>'alle data'!C8</f>
        <v/>
      </c>
      <c r="M7" s="92" t="str">
        <f>'alle data'!P8</f>
        <v/>
      </c>
      <c r="N7" s="92" t="str">
        <f>'alle data'!W8</f>
        <v/>
      </c>
      <c r="O7" s="92" t="str">
        <f>'alle data'!AD8</f>
        <v/>
      </c>
      <c r="P7" s="92" t="str">
        <f>'alle data'!AK8</f>
        <v/>
      </c>
      <c r="Q7" s="95" t="str">
        <f>'alle data'!P45</f>
        <v/>
      </c>
      <c r="R7" s="95" t="str">
        <f>'alle data'!W45</f>
        <v/>
      </c>
      <c r="S7" s="95" t="str">
        <f>'alle data'!AD45</f>
        <v/>
      </c>
      <c r="T7" s="95" t="str">
        <f>'alle data'!AK45</f>
        <v/>
      </c>
    </row>
    <row r="8" spans="1:20" x14ac:dyDescent="0.25">
      <c r="A8">
        <v>7</v>
      </c>
      <c r="B8" s="41"/>
      <c r="C8" s="94">
        <f>'alle data'!D9</f>
        <v>0</v>
      </c>
      <c r="D8" s="105"/>
      <c r="E8" s="105"/>
      <c r="F8" s="93"/>
      <c r="G8" s="93"/>
      <c r="H8" s="93"/>
      <c r="I8" s="92" t="str">
        <f>IF(Tabel1[[#This Row],[aantal gemaakt]]&gt;0,(instellingen!B$4*Tabel1[[#This Row],[Reproductie]]+instellingen!B$5*Tabel1[[#This Row],[Toepassing I]]+instellingen!B$6*Tabel1[[#This Row],[Toepassing II]]+instellingen!B$7*Tabel1[[#This Row],[Inzicht]])/100,"")</f>
        <v/>
      </c>
      <c r="J8" s="92" t="str">
        <f>IF(Tabel1[[#This Row],[aantal gemaakt]]&gt;0,(instellingen!C$4*Tabel1[[#This Row],[Reproductie]]+instellingen!C$5*Tabel1[[#This Row],[Toepassing I]]+instellingen!C$6*Tabel1[[#This Row],[Toepassing II]]+instellingen!C$7*Tabel1[[#This Row],[Inzicht]])/100,"")</f>
        <v/>
      </c>
      <c r="K8" s="92" t="str">
        <f>IF(Tabel1[[#This Row],[aantal gemaakt]]&gt;0,(instellingen!D$4*Tabel1[[#This Row],[Reproductie]]+instellingen!D$5*Tabel1[[#This Row],[Toepassing I]]+instellingen!D$6*Tabel1[[#This Row],[Toepassing II]]+instellingen!D$7*Tabel1[[#This Row],[Inzicht]])/100,"")</f>
        <v/>
      </c>
      <c r="L8" s="92" t="str">
        <f>'alle data'!C9</f>
        <v/>
      </c>
      <c r="M8" s="92" t="str">
        <f>'alle data'!P9</f>
        <v/>
      </c>
      <c r="N8" s="92" t="str">
        <f>'alle data'!W9</f>
        <v/>
      </c>
      <c r="O8" s="92" t="str">
        <f>'alle data'!AD9</f>
        <v/>
      </c>
      <c r="P8" s="92" t="str">
        <f>'alle data'!AK9</f>
        <v/>
      </c>
      <c r="Q8" s="95" t="str">
        <f>'alle data'!P46</f>
        <v/>
      </c>
      <c r="R8" s="95" t="str">
        <f>'alle data'!W46</f>
        <v/>
      </c>
      <c r="S8" s="95" t="str">
        <f>'alle data'!AD46</f>
        <v/>
      </c>
      <c r="T8" s="95" t="str">
        <f>'alle data'!AK46</f>
        <v/>
      </c>
    </row>
    <row r="9" spans="1:20" x14ac:dyDescent="0.25">
      <c r="A9">
        <v>8</v>
      </c>
      <c r="B9" s="41"/>
      <c r="C9" s="94">
        <f>'alle data'!D10</f>
        <v>0</v>
      </c>
      <c r="D9" s="105"/>
      <c r="E9" s="105"/>
      <c r="F9" s="93"/>
      <c r="G9" s="93"/>
      <c r="H9" s="93"/>
      <c r="I9" s="92" t="str">
        <f>IF(Tabel1[[#This Row],[aantal gemaakt]]&gt;0,(instellingen!B$4*Tabel1[[#This Row],[Reproductie]]+instellingen!B$5*Tabel1[[#This Row],[Toepassing I]]+instellingen!B$6*Tabel1[[#This Row],[Toepassing II]]+instellingen!B$7*Tabel1[[#This Row],[Inzicht]])/100,"")</f>
        <v/>
      </c>
      <c r="J9" s="92" t="str">
        <f>IF(Tabel1[[#This Row],[aantal gemaakt]]&gt;0,(instellingen!C$4*Tabel1[[#This Row],[Reproductie]]+instellingen!C$5*Tabel1[[#This Row],[Toepassing I]]+instellingen!C$6*Tabel1[[#This Row],[Toepassing II]]+instellingen!C$7*Tabel1[[#This Row],[Inzicht]])/100,"")</f>
        <v/>
      </c>
      <c r="K9" s="92" t="str">
        <f>IF(Tabel1[[#This Row],[aantal gemaakt]]&gt;0,(instellingen!D$4*Tabel1[[#This Row],[Reproductie]]+instellingen!D$5*Tabel1[[#This Row],[Toepassing I]]+instellingen!D$6*Tabel1[[#This Row],[Toepassing II]]+instellingen!D$7*Tabel1[[#This Row],[Inzicht]])/100,"")</f>
        <v/>
      </c>
      <c r="L9" s="92" t="str">
        <f>'alle data'!C10</f>
        <v/>
      </c>
      <c r="M9" s="92" t="str">
        <f>'alle data'!P10</f>
        <v/>
      </c>
      <c r="N9" s="92" t="str">
        <f>'alle data'!W10</f>
        <v/>
      </c>
      <c r="O9" s="92" t="str">
        <f>'alle data'!AD10</f>
        <v/>
      </c>
      <c r="P9" s="92" t="str">
        <f>'alle data'!AK10</f>
        <v/>
      </c>
      <c r="Q9" s="95" t="str">
        <f>'alle data'!P47</f>
        <v/>
      </c>
      <c r="R9" s="95" t="str">
        <f>'alle data'!W47</f>
        <v/>
      </c>
      <c r="S9" s="95" t="str">
        <f>'alle data'!AD47</f>
        <v/>
      </c>
      <c r="T9" s="95" t="str">
        <f>'alle data'!AK47</f>
        <v/>
      </c>
    </row>
    <row r="10" spans="1:20" x14ac:dyDescent="0.25">
      <c r="A10">
        <v>9</v>
      </c>
      <c r="B10" s="41"/>
      <c r="C10" s="94">
        <f>'alle data'!D11</f>
        <v>0</v>
      </c>
      <c r="D10" s="105"/>
      <c r="E10" s="105"/>
      <c r="F10" s="93"/>
      <c r="G10" s="93"/>
      <c r="H10" s="93"/>
      <c r="I10" s="92" t="str">
        <f>IF(Tabel1[[#This Row],[aantal gemaakt]]&gt;0,(instellingen!B$4*Tabel1[[#This Row],[Reproductie]]+instellingen!B$5*Tabel1[[#This Row],[Toepassing I]]+instellingen!B$6*Tabel1[[#This Row],[Toepassing II]]+instellingen!B$7*Tabel1[[#This Row],[Inzicht]])/100,"")</f>
        <v/>
      </c>
      <c r="J10" s="92" t="str">
        <f>IF(Tabel1[[#This Row],[aantal gemaakt]]&gt;0,(instellingen!C$4*Tabel1[[#This Row],[Reproductie]]+instellingen!C$5*Tabel1[[#This Row],[Toepassing I]]+instellingen!C$6*Tabel1[[#This Row],[Toepassing II]]+instellingen!C$7*Tabel1[[#This Row],[Inzicht]])/100,"")</f>
        <v/>
      </c>
      <c r="K10" s="92" t="str">
        <f>IF(Tabel1[[#This Row],[aantal gemaakt]]&gt;0,(instellingen!D$4*Tabel1[[#This Row],[Reproductie]]+instellingen!D$5*Tabel1[[#This Row],[Toepassing I]]+instellingen!D$6*Tabel1[[#This Row],[Toepassing II]]+instellingen!D$7*Tabel1[[#This Row],[Inzicht]])/100,"")</f>
        <v/>
      </c>
      <c r="L10" s="92" t="str">
        <f>'alle data'!C11</f>
        <v/>
      </c>
      <c r="M10" s="92" t="str">
        <f>'alle data'!P11</f>
        <v/>
      </c>
      <c r="N10" s="92" t="str">
        <f>'alle data'!W11</f>
        <v/>
      </c>
      <c r="O10" s="92" t="str">
        <f>'alle data'!AD11</f>
        <v/>
      </c>
      <c r="P10" s="92" t="str">
        <f>'alle data'!AK11</f>
        <v/>
      </c>
      <c r="Q10" s="95" t="str">
        <f>'alle data'!P48</f>
        <v/>
      </c>
      <c r="R10" s="95" t="str">
        <f>'alle data'!W48</f>
        <v/>
      </c>
      <c r="S10" s="95" t="str">
        <f>'alle data'!AD48</f>
        <v/>
      </c>
      <c r="T10" s="95" t="str">
        <f>'alle data'!AK48</f>
        <v/>
      </c>
    </row>
    <row r="11" spans="1:20" x14ac:dyDescent="0.25">
      <c r="A11">
        <v>10</v>
      </c>
      <c r="B11" s="41"/>
      <c r="C11" s="94">
        <f>'alle data'!D12</f>
        <v>0</v>
      </c>
      <c r="D11" s="105"/>
      <c r="E11" s="105"/>
      <c r="F11" s="93"/>
      <c r="G11" s="93"/>
      <c r="H11" s="93"/>
      <c r="I11" s="92" t="str">
        <f>IF(Tabel1[[#This Row],[aantal gemaakt]]&gt;0,(instellingen!B$4*Tabel1[[#This Row],[Reproductie]]+instellingen!B$5*Tabel1[[#This Row],[Toepassing I]]+instellingen!B$6*Tabel1[[#This Row],[Toepassing II]]+instellingen!B$7*Tabel1[[#This Row],[Inzicht]])/100,"")</f>
        <v/>
      </c>
      <c r="J11" s="92" t="str">
        <f>IF(Tabel1[[#This Row],[aantal gemaakt]]&gt;0,(instellingen!C$4*Tabel1[[#This Row],[Reproductie]]+instellingen!C$5*Tabel1[[#This Row],[Toepassing I]]+instellingen!C$6*Tabel1[[#This Row],[Toepassing II]]+instellingen!C$7*Tabel1[[#This Row],[Inzicht]])/100,"")</f>
        <v/>
      </c>
      <c r="K11" s="92" t="str">
        <f>IF(Tabel1[[#This Row],[aantal gemaakt]]&gt;0,(instellingen!D$4*Tabel1[[#This Row],[Reproductie]]+instellingen!D$5*Tabel1[[#This Row],[Toepassing I]]+instellingen!D$6*Tabel1[[#This Row],[Toepassing II]]+instellingen!D$7*Tabel1[[#This Row],[Inzicht]])/100,"")</f>
        <v/>
      </c>
      <c r="L11" s="92" t="str">
        <f>'alle data'!C12</f>
        <v/>
      </c>
      <c r="M11" s="92" t="str">
        <f>'alle data'!P12</f>
        <v/>
      </c>
      <c r="N11" s="92" t="str">
        <f>'alle data'!W12</f>
        <v/>
      </c>
      <c r="O11" s="92" t="str">
        <f>'alle data'!AD12</f>
        <v/>
      </c>
      <c r="P11" s="92" t="str">
        <f>'alle data'!AK12</f>
        <v/>
      </c>
      <c r="Q11" s="95" t="str">
        <f>'alle data'!P49</f>
        <v/>
      </c>
      <c r="R11" s="95" t="str">
        <f>'alle data'!W49</f>
        <v/>
      </c>
      <c r="S11" s="95" t="str">
        <f>'alle data'!AD49</f>
        <v/>
      </c>
      <c r="T11" s="95" t="str">
        <f>'alle data'!AK49</f>
        <v/>
      </c>
    </row>
    <row r="12" spans="1:20" x14ac:dyDescent="0.25">
      <c r="A12">
        <v>11</v>
      </c>
      <c r="B12" s="41"/>
      <c r="C12" s="94">
        <f>'alle data'!D13</f>
        <v>0</v>
      </c>
      <c r="D12" s="105"/>
      <c r="E12" s="105"/>
      <c r="F12" s="93"/>
      <c r="G12" s="93"/>
      <c r="H12" s="93"/>
      <c r="I12" s="92" t="str">
        <f>IF(Tabel1[[#This Row],[aantal gemaakt]]&gt;0,(instellingen!B$4*Tabel1[[#This Row],[Reproductie]]+instellingen!B$5*Tabel1[[#This Row],[Toepassing I]]+instellingen!B$6*Tabel1[[#This Row],[Toepassing II]]+instellingen!B$7*Tabel1[[#This Row],[Inzicht]])/100,"")</f>
        <v/>
      </c>
      <c r="J12" s="92" t="str">
        <f>IF(Tabel1[[#This Row],[aantal gemaakt]]&gt;0,(instellingen!C$4*Tabel1[[#This Row],[Reproductie]]+instellingen!C$5*Tabel1[[#This Row],[Toepassing I]]+instellingen!C$6*Tabel1[[#This Row],[Toepassing II]]+instellingen!C$7*Tabel1[[#This Row],[Inzicht]])/100,"")</f>
        <v/>
      </c>
      <c r="K12" s="92" t="str">
        <f>IF(Tabel1[[#This Row],[aantal gemaakt]]&gt;0,(instellingen!D$4*Tabel1[[#This Row],[Reproductie]]+instellingen!D$5*Tabel1[[#This Row],[Toepassing I]]+instellingen!D$6*Tabel1[[#This Row],[Toepassing II]]+instellingen!D$7*Tabel1[[#This Row],[Inzicht]])/100,"")</f>
        <v/>
      </c>
      <c r="L12" s="92" t="str">
        <f>'alle data'!C13</f>
        <v/>
      </c>
      <c r="M12" s="92" t="str">
        <f>'alle data'!P13</f>
        <v/>
      </c>
      <c r="N12" s="92" t="str">
        <f>'alle data'!W13</f>
        <v/>
      </c>
      <c r="O12" s="92" t="str">
        <f>'alle data'!AD13</f>
        <v/>
      </c>
      <c r="P12" s="92" t="str">
        <f>'alle data'!AK13</f>
        <v/>
      </c>
      <c r="Q12" s="95" t="str">
        <f>'alle data'!P50</f>
        <v/>
      </c>
      <c r="R12" s="95" t="str">
        <f>'alle data'!W50</f>
        <v/>
      </c>
      <c r="S12" s="95" t="str">
        <f>'alle data'!AD50</f>
        <v/>
      </c>
      <c r="T12" s="95" t="str">
        <f>'alle data'!AK50</f>
        <v/>
      </c>
    </row>
    <row r="13" spans="1:20" x14ac:dyDescent="0.25">
      <c r="A13">
        <v>12</v>
      </c>
      <c r="B13" s="41"/>
      <c r="C13" s="94">
        <f>'alle data'!D14</f>
        <v>0</v>
      </c>
      <c r="D13" s="105"/>
      <c r="E13" s="105"/>
      <c r="F13" s="93"/>
      <c r="G13" s="93"/>
      <c r="H13" s="93"/>
      <c r="I13" s="92" t="str">
        <f>IF(Tabel1[[#This Row],[aantal gemaakt]]&gt;0,(instellingen!B$4*Tabel1[[#This Row],[Reproductie]]+instellingen!B$5*Tabel1[[#This Row],[Toepassing I]]+instellingen!B$6*Tabel1[[#This Row],[Toepassing II]]+instellingen!B$7*Tabel1[[#This Row],[Inzicht]])/100,"")</f>
        <v/>
      </c>
      <c r="J13" s="92" t="str">
        <f>IF(Tabel1[[#This Row],[aantal gemaakt]]&gt;0,(instellingen!C$4*Tabel1[[#This Row],[Reproductie]]+instellingen!C$5*Tabel1[[#This Row],[Toepassing I]]+instellingen!C$6*Tabel1[[#This Row],[Toepassing II]]+instellingen!C$7*Tabel1[[#This Row],[Inzicht]])/100,"")</f>
        <v/>
      </c>
      <c r="K13" s="92" t="str">
        <f>IF(Tabel1[[#This Row],[aantal gemaakt]]&gt;0,(instellingen!D$4*Tabel1[[#This Row],[Reproductie]]+instellingen!D$5*Tabel1[[#This Row],[Toepassing I]]+instellingen!D$6*Tabel1[[#This Row],[Toepassing II]]+instellingen!D$7*Tabel1[[#This Row],[Inzicht]])/100,"")</f>
        <v/>
      </c>
      <c r="L13" s="92" t="str">
        <f>'alle data'!C14</f>
        <v/>
      </c>
      <c r="M13" s="92" t="str">
        <f>'alle data'!P14</f>
        <v/>
      </c>
      <c r="N13" s="92" t="str">
        <f>'alle data'!W14</f>
        <v/>
      </c>
      <c r="O13" s="92" t="str">
        <f>'alle data'!AD14</f>
        <v/>
      </c>
      <c r="P13" s="92" t="str">
        <f>'alle data'!AK14</f>
        <v/>
      </c>
      <c r="Q13" s="95" t="str">
        <f>'alle data'!P51</f>
        <v/>
      </c>
      <c r="R13" s="95" t="str">
        <f>'alle data'!W51</f>
        <v/>
      </c>
      <c r="S13" s="95" t="str">
        <f>'alle data'!AD51</f>
        <v/>
      </c>
      <c r="T13" s="95" t="str">
        <f>'alle data'!AK51</f>
        <v/>
      </c>
    </row>
    <row r="14" spans="1:20" x14ac:dyDescent="0.25">
      <c r="A14">
        <v>13</v>
      </c>
      <c r="B14" s="41"/>
      <c r="C14" s="94">
        <f>'alle data'!D15</f>
        <v>0</v>
      </c>
      <c r="D14" s="105"/>
      <c r="E14" s="105"/>
      <c r="F14" s="93"/>
      <c r="G14" s="93"/>
      <c r="H14" s="93"/>
      <c r="I14" s="92" t="str">
        <f>IF(Tabel1[[#This Row],[aantal gemaakt]]&gt;0,(instellingen!B$4*Tabel1[[#This Row],[Reproductie]]+instellingen!B$5*Tabel1[[#This Row],[Toepassing I]]+instellingen!B$6*Tabel1[[#This Row],[Toepassing II]]+instellingen!B$7*Tabel1[[#This Row],[Inzicht]])/100,"")</f>
        <v/>
      </c>
      <c r="J14" s="92" t="str">
        <f>IF(Tabel1[[#This Row],[aantal gemaakt]]&gt;0,(instellingen!C$4*Tabel1[[#This Row],[Reproductie]]+instellingen!C$5*Tabel1[[#This Row],[Toepassing I]]+instellingen!C$6*Tabel1[[#This Row],[Toepassing II]]+instellingen!C$7*Tabel1[[#This Row],[Inzicht]])/100,"")</f>
        <v/>
      </c>
      <c r="K14" s="92" t="str">
        <f>IF(Tabel1[[#This Row],[aantal gemaakt]]&gt;0,(instellingen!D$4*Tabel1[[#This Row],[Reproductie]]+instellingen!D$5*Tabel1[[#This Row],[Toepassing I]]+instellingen!D$6*Tabel1[[#This Row],[Toepassing II]]+instellingen!D$7*Tabel1[[#This Row],[Inzicht]])/100,"")</f>
        <v/>
      </c>
      <c r="L14" s="92" t="str">
        <f>'alle data'!C15</f>
        <v/>
      </c>
      <c r="M14" s="92" t="str">
        <f>'alle data'!P15</f>
        <v/>
      </c>
      <c r="N14" s="92" t="str">
        <f>'alle data'!W15</f>
        <v/>
      </c>
      <c r="O14" s="92" t="str">
        <f>'alle data'!AD15</f>
        <v/>
      </c>
      <c r="P14" s="92" t="str">
        <f>'alle data'!AK15</f>
        <v/>
      </c>
      <c r="Q14" s="95" t="str">
        <f>'alle data'!P52</f>
        <v/>
      </c>
      <c r="R14" s="95" t="str">
        <f>'alle data'!W52</f>
        <v/>
      </c>
      <c r="S14" s="95" t="str">
        <f>'alle data'!AD52</f>
        <v/>
      </c>
      <c r="T14" s="95" t="str">
        <f>'alle data'!AK52</f>
        <v/>
      </c>
    </row>
    <row r="15" spans="1:20" x14ac:dyDescent="0.25">
      <c r="A15">
        <v>14</v>
      </c>
      <c r="B15" s="41"/>
      <c r="C15" s="94">
        <f>'alle data'!D16</f>
        <v>0</v>
      </c>
      <c r="D15" s="105"/>
      <c r="E15" s="105"/>
      <c r="F15" s="93"/>
      <c r="G15" s="93"/>
      <c r="H15" s="93"/>
      <c r="I15" s="92" t="str">
        <f>IF(Tabel1[[#This Row],[aantal gemaakt]]&gt;0,(instellingen!B$4*Tabel1[[#This Row],[Reproductie]]+instellingen!B$5*Tabel1[[#This Row],[Toepassing I]]+instellingen!B$6*Tabel1[[#This Row],[Toepassing II]]+instellingen!B$7*Tabel1[[#This Row],[Inzicht]])/100,"")</f>
        <v/>
      </c>
      <c r="J15" s="92" t="str">
        <f>IF(Tabel1[[#This Row],[aantal gemaakt]]&gt;0,(instellingen!C$4*Tabel1[[#This Row],[Reproductie]]+instellingen!C$5*Tabel1[[#This Row],[Toepassing I]]+instellingen!C$6*Tabel1[[#This Row],[Toepassing II]]+instellingen!C$7*Tabel1[[#This Row],[Inzicht]])/100,"")</f>
        <v/>
      </c>
      <c r="K15" s="92" t="str">
        <f>IF(Tabel1[[#This Row],[aantal gemaakt]]&gt;0,(instellingen!D$4*Tabel1[[#This Row],[Reproductie]]+instellingen!D$5*Tabel1[[#This Row],[Toepassing I]]+instellingen!D$6*Tabel1[[#This Row],[Toepassing II]]+instellingen!D$7*Tabel1[[#This Row],[Inzicht]])/100,"")</f>
        <v/>
      </c>
      <c r="L15" s="92" t="str">
        <f>'alle data'!C16</f>
        <v/>
      </c>
      <c r="M15" s="92" t="str">
        <f>'alle data'!P16</f>
        <v/>
      </c>
      <c r="N15" s="92" t="str">
        <f>'alle data'!W16</f>
        <v/>
      </c>
      <c r="O15" s="92" t="str">
        <f>'alle data'!AD16</f>
        <v/>
      </c>
      <c r="P15" s="92" t="str">
        <f>'alle data'!AK16</f>
        <v/>
      </c>
      <c r="Q15" s="95" t="str">
        <f>'alle data'!P53</f>
        <v/>
      </c>
      <c r="R15" s="95" t="str">
        <f>'alle data'!W53</f>
        <v/>
      </c>
      <c r="S15" s="95" t="str">
        <f>'alle data'!AD53</f>
        <v/>
      </c>
      <c r="T15" s="95" t="str">
        <f>'alle data'!AK53</f>
        <v/>
      </c>
    </row>
    <row r="16" spans="1:20" x14ac:dyDescent="0.25">
      <c r="A16">
        <v>15</v>
      </c>
      <c r="B16" s="41"/>
      <c r="C16" s="94">
        <f>'alle data'!D17</f>
        <v>0</v>
      </c>
      <c r="D16" s="105"/>
      <c r="E16" s="105"/>
      <c r="F16" s="93"/>
      <c r="G16" s="93"/>
      <c r="H16" s="93"/>
      <c r="I16" s="92" t="str">
        <f>IF(Tabel1[[#This Row],[aantal gemaakt]]&gt;0,(instellingen!B$4*Tabel1[[#This Row],[Reproductie]]+instellingen!B$5*Tabel1[[#This Row],[Toepassing I]]+instellingen!B$6*Tabel1[[#This Row],[Toepassing II]]+instellingen!B$7*Tabel1[[#This Row],[Inzicht]])/100,"")</f>
        <v/>
      </c>
      <c r="J16" s="92" t="str">
        <f>IF(Tabel1[[#This Row],[aantal gemaakt]]&gt;0,(instellingen!C$4*Tabel1[[#This Row],[Reproductie]]+instellingen!C$5*Tabel1[[#This Row],[Toepassing I]]+instellingen!C$6*Tabel1[[#This Row],[Toepassing II]]+instellingen!C$7*Tabel1[[#This Row],[Inzicht]])/100,"")</f>
        <v/>
      </c>
      <c r="K16" s="92" t="str">
        <f>IF(Tabel1[[#This Row],[aantal gemaakt]]&gt;0,(instellingen!D$4*Tabel1[[#This Row],[Reproductie]]+instellingen!D$5*Tabel1[[#This Row],[Toepassing I]]+instellingen!D$6*Tabel1[[#This Row],[Toepassing II]]+instellingen!D$7*Tabel1[[#This Row],[Inzicht]])/100,"")</f>
        <v/>
      </c>
      <c r="L16" s="92" t="str">
        <f>'alle data'!C17</f>
        <v/>
      </c>
      <c r="M16" s="92" t="str">
        <f>'alle data'!P17</f>
        <v/>
      </c>
      <c r="N16" s="92" t="str">
        <f>'alle data'!W17</f>
        <v/>
      </c>
      <c r="O16" s="92" t="str">
        <f>'alle data'!AD17</f>
        <v/>
      </c>
      <c r="P16" s="92" t="str">
        <f>'alle data'!AK17</f>
        <v/>
      </c>
      <c r="Q16" s="95" t="str">
        <f>'alle data'!P54</f>
        <v/>
      </c>
      <c r="R16" s="95" t="str">
        <f>'alle data'!W54</f>
        <v/>
      </c>
      <c r="S16" s="95" t="str">
        <f>'alle data'!AD54</f>
        <v/>
      </c>
      <c r="T16" s="95" t="str">
        <f>'alle data'!AK54</f>
        <v/>
      </c>
    </row>
    <row r="17" spans="1:20" x14ac:dyDescent="0.25">
      <c r="A17">
        <v>16</v>
      </c>
      <c r="B17" s="41"/>
      <c r="C17" s="94">
        <f>'alle data'!D18</f>
        <v>0</v>
      </c>
      <c r="D17" s="105"/>
      <c r="E17" s="105"/>
      <c r="F17" s="93"/>
      <c r="G17" s="93"/>
      <c r="H17" s="93"/>
      <c r="I17" s="92" t="str">
        <f>IF(Tabel1[[#This Row],[aantal gemaakt]]&gt;0,(instellingen!B$4*Tabel1[[#This Row],[Reproductie]]+instellingen!B$5*Tabel1[[#This Row],[Toepassing I]]+instellingen!B$6*Tabel1[[#This Row],[Toepassing II]]+instellingen!B$7*Tabel1[[#This Row],[Inzicht]])/100,"")</f>
        <v/>
      </c>
      <c r="J17" s="92" t="str">
        <f>IF(Tabel1[[#This Row],[aantal gemaakt]]&gt;0,(instellingen!C$4*Tabel1[[#This Row],[Reproductie]]+instellingen!C$5*Tabel1[[#This Row],[Toepassing I]]+instellingen!C$6*Tabel1[[#This Row],[Toepassing II]]+instellingen!C$7*Tabel1[[#This Row],[Inzicht]])/100,"")</f>
        <v/>
      </c>
      <c r="K17" s="92" t="str">
        <f>IF(Tabel1[[#This Row],[aantal gemaakt]]&gt;0,(instellingen!D$4*Tabel1[[#This Row],[Reproductie]]+instellingen!D$5*Tabel1[[#This Row],[Toepassing I]]+instellingen!D$6*Tabel1[[#This Row],[Toepassing II]]+instellingen!D$7*Tabel1[[#This Row],[Inzicht]])/100,"")</f>
        <v/>
      </c>
      <c r="L17" s="92" t="str">
        <f>'alle data'!C18</f>
        <v/>
      </c>
      <c r="M17" s="92" t="str">
        <f>'alle data'!P18</f>
        <v/>
      </c>
      <c r="N17" s="92" t="str">
        <f>'alle data'!W18</f>
        <v/>
      </c>
      <c r="O17" s="92" t="str">
        <f>'alle data'!AD18</f>
        <v/>
      </c>
      <c r="P17" s="92" t="str">
        <f>'alle data'!AK18</f>
        <v/>
      </c>
      <c r="Q17" s="95" t="str">
        <f>'alle data'!P55</f>
        <v/>
      </c>
      <c r="R17" s="95" t="str">
        <f>'alle data'!W55</f>
        <v/>
      </c>
      <c r="S17" s="95" t="str">
        <f>'alle data'!AD55</f>
        <v/>
      </c>
      <c r="T17" s="95" t="str">
        <f>'alle data'!AK55</f>
        <v/>
      </c>
    </row>
    <row r="18" spans="1:20" x14ac:dyDescent="0.25">
      <c r="A18">
        <v>17</v>
      </c>
      <c r="B18" s="41"/>
      <c r="C18" s="94">
        <f>'alle data'!D19</f>
        <v>0</v>
      </c>
      <c r="D18" s="105"/>
      <c r="E18" s="105"/>
      <c r="F18" s="93"/>
      <c r="G18" s="93"/>
      <c r="H18" s="93"/>
      <c r="I18" s="92" t="str">
        <f>IF(Tabel1[[#This Row],[aantal gemaakt]]&gt;0,(instellingen!B$4*Tabel1[[#This Row],[Reproductie]]+instellingen!B$5*Tabel1[[#This Row],[Toepassing I]]+instellingen!B$6*Tabel1[[#This Row],[Toepassing II]]+instellingen!B$7*Tabel1[[#This Row],[Inzicht]])/100,"")</f>
        <v/>
      </c>
      <c r="J18" s="92" t="str">
        <f>IF(Tabel1[[#This Row],[aantal gemaakt]]&gt;0,(instellingen!C$4*Tabel1[[#This Row],[Reproductie]]+instellingen!C$5*Tabel1[[#This Row],[Toepassing I]]+instellingen!C$6*Tabel1[[#This Row],[Toepassing II]]+instellingen!C$7*Tabel1[[#This Row],[Inzicht]])/100,"")</f>
        <v/>
      </c>
      <c r="K18" s="92" t="str">
        <f>IF(Tabel1[[#This Row],[aantal gemaakt]]&gt;0,(instellingen!D$4*Tabel1[[#This Row],[Reproductie]]+instellingen!D$5*Tabel1[[#This Row],[Toepassing I]]+instellingen!D$6*Tabel1[[#This Row],[Toepassing II]]+instellingen!D$7*Tabel1[[#This Row],[Inzicht]])/100,"")</f>
        <v/>
      </c>
      <c r="L18" s="92" t="str">
        <f>'alle data'!C19</f>
        <v/>
      </c>
      <c r="M18" s="92" t="str">
        <f>'alle data'!P19</f>
        <v/>
      </c>
      <c r="N18" s="92" t="str">
        <f>'alle data'!W19</f>
        <v/>
      </c>
      <c r="O18" s="92" t="str">
        <f>'alle data'!AD19</f>
        <v/>
      </c>
      <c r="P18" s="92" t="str">
        <f>'alle data'!AK19</f>
        <v/>
      </c>
      <c r="Q18" s="95" t="str">
        <f>'alle data'!P56</f>
        <v/>
      </c>
      <c r="R18" s="95" t="str">
        <f>'alle data'!W56</f>
        <v/>
      </c>
      <c r="S18" s="95" t="str">
        <f>'alle data'!AD56</f>
        <v/>
      </c>
      <c r="T18" s="95" t="str">
        <f>'alle data'!AK56</f>
        <v/>
      </c>
    </row>
    <row r="19" spans="1:20" x14ac:dyDescent="0.25">
      <c r="A19">
        <v>18</v>
      </c>
      <c r="B19" s="41"/>
      <c r="C19" s="94">
        <f>'alle data'!D20</f>
        <v>0</v>
      </c>
      <c r="D19" s="105"/>
      <c r="E19" s="105"/>
      <c r="F19" s="93"/>
      <c r="G19" s="93"/>
      <c r="H19" s="93"/>
      <c r="I19" s="92" t="str">
        <f>IF(Tabel1[[#This Row],[aantal gemaakt]]&gt;0,(instellingen!B$4*Tabel1[[#This Row],[Reproductie]]+instellingen!B$5*Tabel1[[#This Row],[Toepassing I]]+instellingen!B$6*Tabel1[[#This Row],[Toepassing II]]+instellingen!B$7*Tabel1[[#This Row],[Inzicht]])/100,"")</f>
        <v/>
      </c>
      <c r="J19" s="92" t="str">
        <f>IF(Tabel1[[#This Row],[aantal gemaakt]]&gt;0,(instellingen!C$4*Tabel1[[#This Row],[Reproductie]]+instellingen!C$5*Tabel1[[#This Row],[Toepassing I]]+instellingen!C$6*Tabel1[[#This Row],[Toepassing II]]+instellingen!C$7*Tabel1[[#This Row],[Inzicht]])/100,"")</f>
        <v/>
      </c>
      <c r="K19" s="92" t="str">
        <f>IF(Tabel1[[#This Row],[aantal gemaakt]]&gt;0,(instellingen!D$4*Tabel1[[#This Row],[Reproductie]]+instellingen!D$5*Tabel1[[#This Row],[Toepassing I]]+instellingen!D$6*Tabel1[[#This Row],[Toepassing II]]+instellingen!D$7*Tabel1[[#This Row],[Inzicht]])/100,"")</f>
        <v/>
      </c>
      <c r="L19" s="92" t="str">
        <f>'alle data'!C20</f>
        <v/>
      </c>
      <c r="M19" s="92" t="str">
        <f>'alle data'!P20</f>
        <v/>
      </c>
      <c r="N19" s="92" t="str">
        <f>'alle data'!W20</f>
        <v/>
      </c>
      <c r="O19" s="92" t="str">
        <f>'alle data'!AD20</f>
        <v/>
      </c>
      <c r="P19" s="92" t="str">
        <f>'alle data'!AK20</f>
        <v/>
      </c>
      <c r="Q19" s="95" t="str">
        <f>'alle data'!P57</f>
        <v/>
      </c>
      <c r="R19" s="95" t="str">
        <f>'alle data'!W57</f>
        <v/>
      </c>
      <c r="S19" s="95" t="str">
        <f>'alle data'!AD57</f>
        <v/>
      </c>
      <c r="T19" s="95" t="str">
        <f>'alle data'!AK57</f>
        <v/>
      </c>
    </row>
    <row r="20" spans="1:20" x14ac:dyDescent="0.25">
      <c r="A20">
        <v>19</v>
      </c>
      <c r="B20" s="41"/>
      <c r="C20" s="94">
        <f>'alle data'!D21</f>
        <v>0</v>
      </c>
      <c r="D20" s="105"/>
      <c r="E20" s="105"/>
      <c r="F20" s="93"/>
      <c r="G20" s="93"/>
      <c r="H20" s="93"/>
      <c r="I20" s="92" t="str">
        <f>IF(Tabel1[[#This Row],[aantal gemaakt]]&gt;0,(instellingen!B$4*Tabel1[[#This Row],[Reproductie]]+instellingen!B$5*Tabel1[[#This Row],[Toepassing I]]+instellingen!B$6*Tabel1[[#This Row],[Toepassing II]]+instellingen!B$7*Tabel1[[#This Row],[Inzicht]])/100,"")</f>
        <v/>
      </c>
      <c r="J20" s="92" t="str">
        <f>IF(Tabel1[[#This Row],[aantal gemaakt]]&gt;0,(instellingen!C$4*Tabel1[[#This Row],[Reproductie]]+instellingen!C$5*Tabel1[[#This Row],[Toepassing I]]+instellingen!C$6*Tabel1[[#This Row],[Toepassing II]]+instellingen!C$7*Tabel1[[#This Row],[Inzicht]])/100,"")</f>
        <v/>
      </c>
      <c r="K20" s="92" t="str">
        <f>IF(Tabel1[[#This Row],[aantal gemaakt]]&gt;0,(instellingen!D$4*Tabel1[[#This Row],[Reproductie]]+instellingen!D$5*Tabel1[[#This Row],[Toepassing I]]+instellingen!D$6*Tabel1[[#This Row],[Toepassing II]]+instellingen!D$7*Tabel1[[#This Row],[Inzicht]])/100,"")</f>
        <v/>
      </c>
      <c r="L20" s="92" t="str">
        <f>'alle data'!C21</f>
        <v/>
      </c>
      <c r="M20" s="92" t="str">
        <f>'alle data'!P21</f>
        <v/>
      </c>
      <c r="N20" s="92" t="str">
        <f>'alle data'!W21</f>
        <v/>
      </c>
      <c r="O20" s="92" t="str">
        <f>'alle data'!AD21</f>
        <v/>
      </c>
      <c r="P20" s="92" t="str">
        <f>'alle data'!AK21</f>
        <v/>
      </c>
      <c r="Q20" s="95" t="str">
        <f>'alle data'!P58</f>
        <v/>
      </c>
      <c r="R20" s="95" t="str">
        <f>'alle data'!W58</f>
        <v/>
      </c>
      <c r="S20" s="95" t="str">
        <f>'alle data'!AD58</f>
        <v/>
      </c>
      <c r="T20" s="95" t="str">
        <f>'alle data'!AK58</f>
        <v/>
      </c>
    </row>
    <row r="21" spans="1:20" x14ac:dyDescent="0.25">
      <c r="A21">
        <v>20</v>
      </c>
      <c r="B21" s="41"/>
      <c r="C21" s="94">
        <f>'alle data'!D22</f>
        <v>0</v>
      </c>
      <c r="D21" s="105"/>
      <c r="E21" s="105"/>
      <c r="F21" s="93"/>
      <c r="G21" s="93"/>
      <c r="H21" s="93"/>
      <c r="I21" s="92" t="str">
        <f>IF(Tabel1[[#This Row],[aantal gemaakt]]&gt;0,(instellingen!B$4*Tabel1[[#This Row],[Reproductie]]+instellingen!B$5*Tabel1[[#This Row],[Toepassing I]]+instellingen!B$6*Tabel1[[#This Row],[Toepassing II]]+instellingen!B$7*Tabel1[[#This Row],[Inzicht]])/100,"")</f>
        <v/>
      </c>
      <c r="J21" s="92" t="str">
        <f>IF(Tabel1[[#This Row],[aantal gemaakt]]&gt;0,(instellingen!C$4*Tabel1[[#This Row],[Reproductie]]+instellingen!C$5*Tabel1[[#This Row],[Toepassing I]]+instellingen!C$6*Tabel1[[#This Row],[Toepassing II]]+instellingen!C$7*Tabel1[[#This Row],[Inzicht]])/100,"")</f>
        <v/>
      </c>
      <c r="K21" s="92" t="str">
        <f>IF(Tabel1[[#This Row],[aantal gemaakt]]&gt;0,(instellingen!D$4*Tabel1[[#This Row],[Reproductie]]+instellingen!D$5*Tabel1[[#This Row],[Toepassing I]]+instellingen!D$6*Tabel1[[#This Row],[Toepassing II]]+instellingen!D$7*Tabel1[[#This Row],[Inzicht]])/100,"")</f>
        <v/>
      </c>
      <c r="L21" s="92" t="str">
        <f>'alle data'!C22</f>
        <v/>
      </c>
      <c r="M21" s="92" t="str">
        <f>'alle data'!P22</f>
        <v/>
      </c>
      <c r="N21" s="92" t="str">
        <f>'alle data'!W22</f>
        <v/>
      </c>
      <c r="O21" s="92" t="str">
        <f>'alle data'!AD22</f>
        <v/>
      </c>
      <c r="P21" s="92" t="str">
        <f>'alle data'!AK22</f>
        <v/>
      </c>
      <c r="Q21" s="95" t="str">
        <f>'alle data'!P59</f>
        <v/>
      </c>
      <c r="R21" s="95" t="str">
        <f>'alle data'!W59</f>
        <v/>
      </c>
      <c r="S21" s="95" t="str">
        <f>'alle data'!AD59</f>
        <v/>
      </c>
      <c r="T21" s="95" t="str">
        <f>'alle data'!AK59</f>
        <v/>
      </c>
    </row>
    <row r="22" spans="1:20" x14ac:dyDescent="0.25">
      <c r="A22">
        <v>21</v>
      </c>
      <c r="B22" s="41"/>
      <c r="C22" s="94">
        <f>'alle data'!D23</f>
        <v>0</v>
      </c>
      <c r="D22" s="105"/>
      <c r="E22" s="105"/>
      <c r="F22" s="93"/>
      <c r="G22" s="93"/>
      <c r="H22" s="93"/>
      <c r="I22" s="92" t="str">
        <f>IF(Tabel1[[#This Row],[aantal gemaakt]]&gt;0,(instellingen!B$4*Tabel1[[#This Row],[Reproductie]]+instellingen!B$5*Tabel1[[#This Row],[Toepassing I]]+instellingen!B$6*Tabel1[[#This Row],[Toepassing II]]+instellingen!B$7*Tabel1[[#This Row],[Inzicht]])/100,"")</f>
        <v/>
      </c>
      <c r="J22" s="92" t="str">
        <f>IF(Tabel1[[#This Row],[aantal gemaakt]]&gt;0,(instellingen!C$4*Tabel1[[#This Row],[Reproductie]]+instellingen!C$5*Tabel1[[#This Row],[Toepassing I]]+instellingen!C$6*Tabel1[[#This Row],[Toepassing II]]+instellingen!C$7*Tabel1[[#This Row],[Inzicht]])/100,"")</f>
        <v/>
      </c>
      <c r="K22" s="92" t="str">
        <f>IF(Tabel1[[#This Row],[aantal gemaakt]]&gt;0,(instellingen!D$4*Tabel1[[#This Row],[Reproductie]]+instellingen!D$5*Tabel1[[#This Row],[Toepassing I]]+instellingen!D$6*Tabel1[[#This Row],[Toepassing II]]+instellingen!D$7*Tabel1[[#This Row],[Inzicht]])/100,"")</f>
        <v/>
      </c>
      <c r="L22" s="92" t="str">
        <f>'alle data'!C23</f>
        <v/>
      </c>
      <c r="M22" s="92" t="str">
        <f>'alle data'!P23</f>
        <v/>
      </c>
      <c r="N22" s="92" t="str">
        <f>'alle data'!W23</f>
        <v/>
      </c>
      <c r="O22" s="92" t="str">
        <f>'alle data'!AD23</f>
        <v/>
      </c>
      <c r="P22" s="92" t="str">
        <f>'alle data'!AK23</f>
        <v/>
      </c>
      <c r="Q22" s="95" t="str">
        <f>'alle data'!P60</f>
        <v/>
      </c>
      <c r="R22" s="95" t="str">
        <f>'alle data'!W60</f>
        <v/>
      </c>
      <c r="S22" s="95" t="str">
        <f>'alle data'!AD60</f>
        <v/>
      </c>
      <c r="T22" s="95" t="str">
        <f>'alle data'!AK60</f>
        <v/>
      </c>
    </row>
    <row r="23" spans="1:20" x14ac:dyDescent="0.25">
      <c r="A23">
        <v>22</v>
      </c>
      <c r="B23" s="41"/>
      <c r="C23" s="94">
        <f>'alle data'!D24</f>
        <v>0</v>
      </c>
      <c r="D23" s="105"/>
      <c r="E23" s="105"/>
      <c r="F23" s="93"/>
      <c r="G23" s="93"/>
      <c r="H23" s="93"/>
      <c r="I23" s="92" t="str">
        <f>IF(Tabel1[[#This Row],[aantal gemaakt]]&gt;0,(instellingen!B$4*Tabel1[[#This Row],[Reproductie]]+instellingen!B$5*Tabel1[[#This Row],[Toepassing I]]+instellingen!B$6*Tabel1[[#This Row],[Toepassing II]]+instellingen!B$7*Tabel1[[#This Row],[Inzicht]])/100,"")</f>
        <v/>
      </c>
      <c r="J23" s="92" t="str">
        <f>IF(Tabel1[[#This Row],[aantal gemaakt]]&gt;0,(instellingen!C$4*Tabel1[[#This Row],[Reproductie]]+instellingen!C$5*Tabel1[[#This Row],[Toepassing I]]+instellingen!C$6*Tabel1[[#This Row],[Toepassing II]]+instellingen!C$7*Tabel1[[#This Row],[Inzicht]])/100,"")</f>
        <v/>
      </c>
      <c r="K23" s="92" t="str">
        <f>IF(Tabel1[[#This Row],[aantal gemaakt]]&gt;0,(instellingen!D$4*Tabel1[[#This Row],[Reproductie]]+instellingen!D$5*Tabel1[[#This Row],[Toepassing I]]+instellingen!D$6*Tabel1[[#This Row],[Toepassing II]]+instellingen!D$7*Tabel1[[#This Row],[Inzicht]])/100,"")</f>
        <v/>
      </c>
      <c r="L23" s="92" t="str">
        <f>'alle data'!C24</f>
        <v/>
      </c>
      <c r="M23" s="92" t="str">
        <f>'alle data'!P24</f>
        <v/>
      </c>
      <c r="N23" s="92" t="str">
        <f>'alle data'!W24</f>
        <v/>
      </c>
      <c r="O23" s="92" t="str">
        <f>'alle data'!AD24</f>
        <v/>
      </c>
      <c r="P23" s="92" t="str">
        <f>'alle data'!AK24</f>
        <v/>
      </c>
      <c r="Q23" s="95" t="str">
        <f>'alle data'!P61</f>
        <v/>
      </c>
      <c r="R23" s="95" t="str">
        <f>'alle data'!W61</f>
        <v/>
      </c>
      <c r="S23" s="95" t="str">
        <f>'alle data'!AD61</f>
        <v/>
      </c>
      <c r="T23" s="95" t="str">
        <f>'alle data'!AK61</f>
        <v/>
      </c>
    </row>
    <row r="24" spans="1:20" x14ac:dyDescent="0.25">
      <c r="A24">
        <v>23</v>
      </c>
      <c r="B24" s="41"/>
      <c r="C24" s="94">
        <f>'alle data'!D25</f>
        <v>0</v>
      </c>
      <c r="D24" s="105"/>
      <c r="E24" s="105"/>
      <c r="F24" s="93"/>
      <c r="G24" s="93"/>
      <c r="H24" s="93"/>
      <c r="I24" s="92" t="str">
        <f>IF(Tabel1[[#This Row],[aantal gemaakt]]&gt;0,(instellingen!B$4*Tabel1[[#This Row],[Reproductie]]+instellingen!B$5*Tabel1[[#This Row],[Toepassing I]]+instellingen!B$6*Tabel1[[#This Row],[Toepassing II]]+instellingen!B$7*Tabel1[[#This Row],[Inzicht]])/100,"")</f>
        <v/>
      </c>
      <c r="J24" s="92" t="str">
        <f>IF(Tabel1[[#This Row],[aantal gemaakt]]&gt;0,(instellingen!C$4*Tabel1[[#This Row],[Reproductie]]+instellingen!C$5*Tabel1[[#This Row],[Toepassing I]]+instellingen!C$6*Tabel1[[#This Row],[Toepassing II]]+instellingen!C$7*Tabel1[[#This Row],[Inzicht]])/100,"")</f>
        <v/>
      </c>
      <c r="K24" s="92" t="str">
        <f>IF(Tabel1[[#This Row],[aantal gemaakt]]&gt;0,(instellingen!D$4*Tabel1[[#This Row],[Reproductie]]+instellingen!D$5*Tabel1[[#This Row],[Toepassing I]]+instellingen!D$6*Tabel1[[#This Row],[Toepassing II]]+instellingen!D$7*Tabel1[[#This Row],[Inzicht]])/100,"")</f>
        <v/>
      </c>
      <c r="L24" s="92" t="str">
        <f>'alle data'!C25</f>
        <v/>
      </c>
      <c r="M24" s="92" t="str">
        <f>'alle data'!P25</f>
        <v/>
      </c>
      <c r="N24" s="92" t="str">
        <f>'alle data'!W25</f>
        <v/>
      </c>
      <c r="O24" s="92" t="str">
        <f>'alle data'!AD25</f>
        <v/>
      </c>
      <c r="P24" s="92" t="str">
        <f>'alle data'!AK25</f>
        <v/>
      </c>
      <c r="Q24" s="95" t="str">
        <f>'alle data'!P62</f>
        <v/>
      </c>
      <c r="R24" s="95" t="str">
        <f>'alle data'!W62</f>
        <v/>
      </c>
      <c r="S24" s="95" t="str">
        <f>'alle data'!AD62</f>
        <v/>
      </c>
      <c r="T24" s="95" t="str">
        <f>'alle data'!AK62</f>
        <v/>
      </c>
    </row>
    <row r="25" spans="1:20" x14ac:dyDescent="0.25">
      <c r="A25">
        <v>24</v>
      </c>
      <c r="B25" s="41"/>
      <c r="C25" s="94">
        <f>'alle data'!D26</f>
        <v>0</v>
      </c>
      <c r="D25" s="105"/>
      <c r="E25" s="105"/>
      <c r="F25" s="93"/>
      <c r="G25" s="93"/>
      <c r="H25" s="93"/>
      <c r="I25" s="92" t="str">
        <f>IF(Tabel1[[#This Row],[aantal gemaakt]]&gt;0,(instellingen!B$4*Tabel1[[#This Row],[Reproductie]]+instellingen!B$5*Tabel1[[#This Row],[Toepassing I]]+instellingen!B$6*Tabel1[[#This Row],[Toepassing II]]+instellingen!B$7*Tabel1[[#This Row],[Inzicht]])/100,"")</f>
        <v/>
      </c>
      <c r="J25" s="92" t="str">
        <f>IF(Tabel1[[#This Row],[aantal gemaakt]]&gt;0,(instellingen!C$4*Tabel1[[#This Row],[Reproductie]]+instellingen!C$5*Tabel1[[#This Row],[Toepassing I]]+instellingen!C$6*Tabel1[[#This Row],[Toepassing II]]+instellingen!C$7*Tabel1[[#This Row],[Inzicht]])/100,"")</f>
        <v/>
      </c>
      <c r="K25" s="92" t="str">
        <f>IF(Tabel1[[#This Row],[aantal gemaakt]]&gt;0,(instellingen!D$4*Tabel1[[#This Row],[Reproductie]]+instellingen!D$5*Tabel1[[#This Row],[Toepassing I]]+instellingen!D$6*Tabel1[[#This Row],[Toepassing II]]+instellingen!D$7*Tabel1[[#This Row],[Inzicht]])/100,"")</f>
        <v/>
      </c>
      <c r="L25" s="92" t="str">
        <f>'alle data'!C26</f>
        <v/>
      </c>
      <c r="M25" s="92" t="str">
        <f>'alle data'!P26</f>
        <v/>
      </c>
      <c r="N25" s="92" t="str">
        <f>'alle data'!W26</f>
        <v/>
      </c>
      <c r="O25" s="92" t="str">
        <f>'alle data'!AD26</f>
        <v/>
      </c>
      <c r="P25" s="92" t="str">
        <f>'alle data'!AK26</f>
        <v/>
      </c>
      <c r="Q25" s="95" t="str">
        <f>'alle data'!P63</f>
        <v/>
      </c>
      <c r="R25" s="95" t="str">
        <f>'alle data'!W63</f>
        <v/>
      </c>
      <c r="S25" s="95" t="str">
        <f>'alle data'!AD63</f>
        <v/>
      </c>
      <c r="T25" s="95" t="str">
        <f>'alle data'!AK63</f>
        <v/>
      </c>
    </row>
    <row r="26" spans="1:20" x14ac:dyDescent="0.25">
      <c r="A26">
        <v>25</v>
      </c>
      <c r="B26" s="41"/>
      <c r="C26" s="94">
        <f>'alle data'!D27</f>
        <v>0</v>
      </c>
      <c r="D26" s="105"/>
      <c r="E26" s="105"/>
      <c r="F26" s="93"/>
      <c r="G26" s="93"/>
      <c r="H26" s="93"/>
      <c r="I26" s="92" t="str">
        <f>IF(Tabel1[[#This Row],[aantal gemaakt]]&gt;0,(instellingen!B$4*Tabel1[[#This Row],[Reproductie]]+instellingen!B$5*Tabel1[[#This Row],[Toepassing I]]+instellingen!B$6*Tabel1[[#This Row],[Toepassing II]]+instellingen!B$7*Tabel1[[#This Row],[Inzicht]])/100,"")</f>
        <v/>
      </c>
      <c r="J26" s="92" t="str">
        <f>IF(Tabel1[[#This Row],[aantal gemaakt]]&gt;0,(instellingen!C$4*Tabel1[[#This Row],[Reproductie]]+instellingen!C$5*Tabel1[[#This Row],[Toepassing I]]+instellingen!C$6*Tabel1[[#This Row],[Toepassing II]]+instellingen!C$7*Tabel1[[#This Row],[Inzicht]])/100,"")</f>
        <v/>
      </c>
      <c r="K26" s="92" t="str">
        <f>IF(Tabel1[[#This Row],[aantal gemaakt]]&gt;0,(instellingen!D$4*Tabel1[[#This Row],[Reproductie]]+instellingen!D$5*Tabel1[[#This Row],[Toepassing I]]+instellingen!D$6*Tabel1[[#This Row],[Toepassing II]]+instellingen!D$7*Tabel1[[#This Row],[Inzicht]])/100,"")</f>
        <v/>
      </c>
      <c r="L26" s="92" t="str">
        <f>'alle data'!C27</f>
        <v/>
      </c>
      <c r="M26" s="92" t="str">
        <f>'alle data'!P27</f>
        <v/>
      </c>
      <c r="N26" s="92" t="str">
        <f>'alle data'!W27</f>
        <v/>
      </c>
      <c r="O26" s="92" t="str">
        <f>'alle data'!AD27</f>
        <v/>
      </c>
      <c r="P26" s="92" t="str">
        <f>'alle data'!AK27</f>
        <v/>
      </c>
      <c r="Q26" s="95" t="str">
        <f>'alle data'!P64</f>
        <v/>
      </c>
      <c r="R26" s="95" t="str">
        <f>'alle data'!W64</f>
        <v/>
      </c>
      <c r="S26" s="95" t="str">
        <f>'alle data'!AD64</f>
        <v/>
      </c>
      <c r="T26" s="95" t="str">
        <f>'alle data'!AK64</f>
        <v/>
      </c>
    </row>
    <row r="27" spans="1:20" x14ac:dyDescent="0.25">
      <c r="A27">
        <v>26</v>
      </c>
      <c r="B27" s="41"/>
      <c r="C27" s="94">
        <f>'alle data'!D28</f>
        <v>0</v>
      </c>
      <c r="D27" s="105"/>
      <c r="E27" s="105"/>
      <c r="F27" s="93"/>
      <c r="G27" s="93"/>
      <c r="H27" s="93"/>
      <c r="I27" s="92" t="str">
        <f>IF(Tabel1[[#This Row],[aantal gemaakt]]&gt;0,(instellingen!B$4*Tabel1[[#This Row],[Reproductie]]+instellingen!B$5*Tabel1[[#This Row],[Toepassing I]]+instellingen!B$6*Tabel1[[#This Row],[Toepassing II]]+instellingen!B$7*Tabel1[[#This Row],[Inzicht]])/100,"")</f>
        <v/>
      </c>
      <c r="J27" s="92" t="str">
        <f>IF(Tabel1[[#This Row],[aantal gemaakt]]&gt;0,(instellingen!C$4*Tabel1[[#This Row],[Reproductie]]+instellingen!C$5*Tabel1[[#This Row],[Toepassing I]]+instellingen!C$6*Tabel1[[#This Row],[Toepassing II]]+instellingen!C$7*Tabel1[[#This Row],[Inzicht]])/100,"")</f>
        <v/>
      </c>
      <c r="K27" s="92" t="str">
        <f>IF(Tabel1[[#This Row],[aantal gemaakt]]&gt;0,(instellingen!D$4*Tabel1[[#This Row],[Reproductie]]+instellingen!D$5*Tabel1[[#This Row],[Toepassing I]]+instellingen!D$6*Tabel1[[#This Row],[Toepassing II]]+instellingen!D$7*Tabel1[[#This Row],[Inzicht]])/100,"")</f>
        <v/>
      </c>
      <c r="L27" s="92" t="str">
        <f>'alle data'!C28</f>
        <v/>
      </c>
      <c r="M27" s="92" t="str">
        <f>'alle data'!P28</f>
        <v/>
      </c>
      <c r="N27" s="92" t="str">
        <f>'alle data'!W28</f>
        <v/>
      </c>
      <c r="O27" s="92" t="str">
        <f>'alle data'!AD28</f>
        <v/>
      </c>
      <c r="P27" s="92" t="str">
        <f>'alle data'!AK28</f>
        <v/>
      </c>
      <c r="Q27" s="95" t="str">
        <f>'alle data'!P65</f>
        <v/>
      </c>
      <c r="R27" s="95" t="str">
        <f>'alle data'!W65</f>
        <v/>
      </c>
      <c r="S27" s="95" t="str">
        <f>'alle data'!AD65</f>
        <v/>
      </c>
      <c r="T27" s="95" t="str">
        <f>'alle data'!AK65</f>
        <v/>
      </c>
    </row>
    <row r="28" spans="1:20" x14ac:dyDescent="0.25">
      <c r="A28">
        <v>27</v>
      </c>
      <c r="B28" s="41"/>
      <c r="C28" s="94">
        <f>'alle data'!D29</f>
        <v>0</v>
      </c>
      <c r="D28" s="105"/>
      <c r="E28" s="105"/>
      <c r="F28" s="93"/>
      <c r="G28" s="93"/>
      <c r="H28" s="93"/>
      <c r="I28" s="92" t="str">
        <f>IF(Tabel1[[#This Row],[aantal gemaakt]]&gt;0,(instellingen!B$4*Tabel1[[#This Row],[Reproductie]]+instellingen!B$5*Tabel1[[#This Row],[Toepassing I]]+instellingen!B$6*Tabel1[[#This Row],[Toepassing II]]+instellingen!B$7*Tabel1[[#This Row],[Inzicht]])/100,"")</f>
        <v/>
      </c>
      <c r="J28" s="92" t="str">
        <f>IF(Tabel1[[#This Row],[aantal gemaakt]]&gt;0,(instellingen!C$4*Tabel1[[#This Row],[Reproductie]]+instellingen!C$5*Tabel1[[#This Row],[Toepassing I]]+instellingen!C$6*Tabel1[[#This Row],[Toepassing II]]+instellingen!C$7*Tabel1[[#This Row],[Inzicht]])/100,"")</f>
        <v/>
      </c>
      <c r="K28" s="92" t="str">
        <f>IF(Tabel1[[#This Row],[aantal gemaakt]]&gt;0,(instellingen!D$4*Tabel1[[#This Row],[Reproductie]]+instellingen!D$5*Tabel1[[#This Row],[Toepassing I]]+instellingen!D$6*Tabel1[[#This Row],[Toepassing II]]+instellingen!D$7*Tabel1[[#This Row],[Inzicht]])/100,"")</f>
        <v/>
      </c>
      <c r="L28" s="92" t="str">
        <f>'alle data'!C29</f>
        <v/>
      </c>
      <c r="M28" s="92" t="str">
        <f>'alle data'!P29</f>
        <v/>
      </c>
      <c r="N28" s="92" t="str">
        <f>'alle data'!W29</f>
        <v/>
      </c>
      <c r="O28" s="92" t="str">
        <f>'alle data'!AD29</f>
        <v/>
      </c>
      <c r="P28" s="92" t="str">
        <f>'alle data'!AK29</f>
        <v/>
      </c>
      <c r="Q28" s="95" t="str">
        <f>'alle data'!P66</f>
        <v/>
      </c>
      <c r="R28" s="95" t="str">
        <f>'alle data'!W66</f>
        <v/>
      </c>
      <c r="S28" s="95" t="str">
        <f>'alle data'!AD66</f>
        <v/>
      </c>
      <c r="T28" s="95" t="str">
        <f>'alle data'!AK66</f>
        <v/>
      </c>
    </row>
    <row r="29" spans="1:20" x14ac:dyDescent="0.25">
      <c r="A29">
        <v>28</v>
      </c>
      <c r="B29" s="41"/>
      <c r="C29" s="94">
        <f>'alle data'!D30</f>
        <v>0</v>
      </c>
      <c r="D29" s="105"/>
      <c r="E29" s="105"/>
      <c r="F29" s="93"/>
      <c r="G29" s="93"/>
      <c r="H29" s="93"/>
      <c r="I29" s="5" t="str">
        <f>IF(Tabel1[[#This Row],[aantal gemaakt]]&gt;0,(instellingen!B$4*Tabel1[[#This Row],[Reproductie]]+instellingen!B$5*Tabel1[[#This Row],[Toepassing I]]+instellingen!B$6*Tabel1[[#This Row],[Toepassing II]]+instellingen!B$7*Tabel1[[#This Row],[Inzicht]])/100,"")</f>
        <v/>
      </c>
      <c r="J29" s="5" t="str">
        <f>IF(Tabel1[[#This Row],[aantal gemaakt]]&gt;0,(instellingen!C$4*Tabel1[[#This Row],[Reproductie]]+instellingen!C$5*Tabel1[[#This Row],[Toepassing I]]+instellingen!C$6*Tabel1[[#This Row],[Toepassing II]]+instellingen!C$7*Tabel1[[#This Row],[Inzicht]])/100,"")</f>
        <v/>
      </c>
      <c r="K29" s="5" t="str">
        <f>IF(Tabel1[[#This Row],[aantal gemaakt]]&gt;0,(instellingen!D$4*Tabel1[[#This Row],[Reproductie]]+instellingen!D$5*Tabel1[[#This Row],[Toepassing I]]+instellingen!D$6*Tabel1[[#This Row],[Toepassing II]]+instellingen!D$7*Tabel1[[#This Row],[Inzicht]])/100,"")</f>
        <v/>
      </c>
      <c r="L29" s="5" t="str">
        <f>'alle data'!C30</f>
        <v/>
      </c>
      <c r="M29" s="5" t="str">
        <f>'alle data'!P30</f>
        <v/>
      </c>
      <c r="N29" s="5" t="str">
        <f>'alle data'!W30</f>
        <v/>
      </c>
      <c r="O29" s="5" t="str">
        <f>'alle data'!AD30</f>
        <v/>
      </c>
      <c r="P29" s="5" t="str">
        <f>'alle data'!AK30</f>
        <v/>
      </c>
      <c r="Q29" s="1" t="str">
        <f>'alle data'!P67</f>
        <v/>
      </c>
      <c r="R29" s="1" t="str">
        <f>'alle data'!W67</f>
        <v/>
      </c>
      <c r="S29" s="1" t="str">
        <f>'alle data'!AD67</f>
        <v/>
      </c>
      <c r="T29" s="1" t="str">
        <f>'alle data'!AK67</f>
        <v/>
      </c>
    </row>
    <row r="30" spans="1:20" x14ac:dyDescent="0.25">
      <c r="A30">
        <v>29</v>
      </c>
      <c r="B30" s="41"/>
      <c r="C30" s="94">
        <f>'alle data'!D31</f>
        <v>0</v>
      </c>
      <c r="D30" s="105"/>
      <c r="E30" s="105"/>
      <c r="F30" s="93"/>
      <c r="G30" s="93"/>
      <c r="H30" s="93"/>
      <c r="I30" s="5" t="str">
        <f>IF(Tabel1[[#This Row],[aantal gemaakt]]&gt;0,(instellingen!B$4*Tabel1[[#This Row],[Reproductie]]+instellingen!B$5*Tabel1[[#This Row],[Toepassing I]]+instellingen!B$6*Tabel1[[#This Row],[Toepassing II]]+instellingen!B$7*Tabel1[[#This Row],[Inzicht]])/100,"")</f>
        <v/>
      </c>
      <c r="J30" s="5" t="str">
        <f>IF(Tabel1[[#This Row],[aantal gemaakt]]&gt;0,(instellingen!C$4*Tabel1[[#This Row],[Reproductie]]+instellingen!C$5*Tabel1[[#This Row],[Toepassing I]]+instellingen!C$6*Tabel1[[#This Row],[Toepassing II]]+instellingen!C$7*Tabel1[[#This Row],[Inzicht]])/100,"")</f>
        <v/>
      </c>
      <c r="K30" s="5" t="str">
        <f>IF(Tabel1[[#This Row],[aantal gemaakt]]&gt;0,(instellingen!D$4*Tabel1[[#This Row],[Reproductie]]+instellingen!D$5*Tabel1[[#This Row],[Toepassing I]]+instellingen!D$6*Tabel1[[#This Row],[Toepassing II]]+instellingen!D$7*Tabel1[[#This Row],[Inzicht]])/100,"")</f>
        <v/>
      </c>
      <c r="L30" s="5" t="str">
        <f>'alle data'!C31</f>
        <v/>
      </c>
      <c r="M30" s="5" t="str">
        <f>'alle data'!P31</f>
        <v/>
      </c>
      <c r="N30" s="5" t="str">
        <f>'alle data'!W31</f>
        <v/>
      </c>
      <c r="O30" s="5" t="str">
        <f>'alle data'!AD31</f>
        <v/>
      </c>
      <c r="P30" s="5" t="str">
        <f>'alle data'!AK31</f>
        <v/>
      </c>
      <c r="Q30" s="1" t="str">
        <f>'alle data'!P68</f>
        <v/>
      </c>
      <c r="R30" s="1" t="str">
        <f>'alle data'!W68</f>
        <v/>
      </c>
      <c r="S30" s="1" t="str">
        <f>'alle data'!AD68</f>
        <v/>
      </c>
      <c r="T30" s="1" t="str">
        <f>'alle data'!AK68</f>
        <v/>
      </c>
    </row>
    <row r="31" spans="1:20" x14ac:dyDescent="0.25">
      <c r="A31">
        <v>30</v>
      </c>
      <c r="B31" s="41"/>
      <c r="C31" s="94">
        <f>'alle data'!D32</f>
        <v>0</v>
      </c>
      <c r="D31" s="105"/>
      <c r="E31" s="105"/>
      <c r="F31" s="93"/>
      <c r="G31" s="93"/>
      <c r="H31" s="93"/>
      <c r="I31" s="5" t="str">
        <f>IF(Tabel1[[#This Row],[aantal gemaakt]]&gt;0,(instellingen!B$4*Tabel1[[#This Row],[Reproductie]]+instellingen!B$5*Tabel1[[#This Row],[Toepassing I]]+instellingen!B$6*Tabel1[[#This Row],[Toepassing II]]+instellingen!B$7*Tabel1[[#This Row],[Inzicht]])/100,"")</f>
        <v/>
      </c>
      <c r="J31" s="5" t="str">
        <f>IF(Tabel1[[#This Row],[aantal gemaakt]]&gt;0,(instellingen!C$4*Tabel1[[#This Row],[Reproductie]]+instellingen!C$5*Tabel1[[#This Row],[Toepassing I]]+instellingen!C$6*Tabel1[[#This Row],[Toepassing II]]+instellingen!C$7*Tabel1[[#This Row],[Inzicht]])/100,"")</f>
        <v/>
      </c>
      <c r="K31" s="5" t="str">
        <f>IF(Tabel1[[#This Row],[aantal gemaakt]]&gt;0,(instellingen!D$4*Tabel1[[#This Row],[Reproductie]]+instellingen!D$5*Tabel1[[#This Row],[Toepassing I]]+instellingen!D$6*Tabel1[[#This Row],[Toepassing II]]+instellingen!D$7*Tabel1[[#This Row],[Inzicht]])/100,"")</f>
        <v/>
      </c>
      <c r="L31" s="5" t="str">
        <f>'alle data'!C32</f>
        <v/>
      </c>
      <c r="M31" s="5" t="str">
        <f>'alle data'!P32</f>
        <v/>
      </c>
      <c r="N31" s="5" t="str">
        <f>'alle data'!W32</f>
        <v/>
      </c>
      <c r="O31" s="5" t="str">
        <f>'alle data'!AD32</f>
        <v/>
      </c>
      <c r="P31" s="5" t="str">
        <f>'alle data'!AK32</f>
        <v/>
      </c>
      <c r="Q31" s="1" t="str">
        <f>'alle data'!P69</f>
        <v/>
      </c>
      <c r="R31" s="1" t="str">
        <f>'alle data'!W69</f>
        <v/>
      </c>
      <c r="S31" s="1" t="str">
        <f>'alle data'!AD69</f>
        <v/>
      </c>
      <c r="T31" s="1" t="str">
        <f>'alle data'!AK69</f>
        <v/>
      </c>
    </row>
    <row r="32" spans="1:20" x14ac:dyDescent="0.25">
      <c r="A32">
        <v>31</v>
      </c>
      <c r="B32" s="41"/>
      <c r="C32" s="94">
        <f>'alle data'!D33</f>
        <v>0</v>
      </c>
      <c r="D32" s="105"/>
      <c r="E32" s="105"/>
      <c r="F32" s="93"/>
      <c r="G32" s="93"/>
      <c r="H32" s="93"/>
      <c r="I32" s="5" t="str">
        <f>IF(Tabel1[[#This Row],[aantal gemaakt]]&gt;0,(instellingen!B$4*Tabel1[[#This Row],[Reproductie]]+instellingen!B$5*Tabel1[[#This Row],[Toepassing I]]+instellingen!B$6*Tabel1[[#This Row],[Toepassing II]]+instellingen!B$7*Tabel1[[#This Row],[Inzicht]])/100,"")</f>
        <v/>
      </c>
      <c r="J32" s="5" t="str">
        <f>IF(Tabel1[[#This Row],[aantal gemaakt]]&gt;0,(instellingen!C$4*Tabel1[[#This Row],[Reproductie]]+instellingen!C$5*Tabel1[[#This Row],[Toepassing I]]+instellingen!C$6*Tabel1[[#This Row],[Toepassing II]]+instellingen!C$7*Tabel1[[#This Row],[Inzicht]])/100,"")</f>
        <v/>
      </c>
      <c r="K32" s="5" t="str">
        <f>IF(Tabel1[[#This Row],[aantal gemaakt]]&gt;0,(instellingen!D$4*Tabel1[[#This Row],[Reproductie]]+instellingen!D$5*Tabel1[[#This Row],[Toepassing I]]+instellingen!D$6*Tabel1[[#This Row],[Toepassing II]]+instellingen!D$7*Tabel1[[#This Row],[Inzicht]])/100,"")</f>
        <v/>
      </c>
      <c r="L32" s="5" t="str">
        <f>'alle data'!C33</f>
        <v/>
      </c>
      <c r="M32" s="5" t="str">
        <f>'alle data'!P33</f>
        <v/>
      </c>
      <c r="N32" s="5" t="str">
        <f>'alle data'!W33</f>
        <v/>
      </c>
      <c r="O32" s="5" t="str">
        <f>'alle data'!AD33</f>
        <v/>
      </c>
      <c r="P32" s="5" t="str">
        <f>'alle data'!AK33</f>
        <v/>
      </c>
      <c r="Q32" s="1" t="str">
        <f>'alle data'!P70</f>
        <v/>
      </c>
      <c r="R32" s="1" t="str">
        <f>'alle data'!W70</f>
        <v/>
      </c>
      <c r="S32" s="1" t="str">
        <f>'alle data'!AD70</f>
        <v/>
      </c>
      <c r="T32" s="1" t="str">
        <f>'alle data'!AK70</f>
        <v/>
      </c>
    </row>
    <row r="33" spans="1:20" x14ac:dyDescent="0.25">
      <c r="A33">
        <v>32</v>
      </c>
      <c r="B33" s="41"/>
      <c r="C33" s="94">
        <f>'alle data'!D34</f>
        <v>0</v>
      </c>
      <c r="D33" s="105"/>
      <c r="E33" s="105"/>
      <c r="F33" s="93"/>
      <c r="G33" s="93"/>
      <c r="H33" s="93"/>
      <c r="I33" s="5" t="str">
        <f>IF(Tabel1[[#This Row],[aantal gemaakt]]&gt;0,(instellingen!B$4*Tabel1[[#This Row],[Reproductie]]+instellingen!B$5*Tabel1[[#This Row],[Toepassing I]]+instellingen!B$6*Tabel1[[#This Row],[Toepassing II]]+instellingen!B$7*Tabel1[[#This Row],[Inzicht]])/100,"")</f>
        <v/>
      </c>
      <c r="J33" s="5" t="str">
        <f>IF(Tabel1[[#This Row],[aantal gemaakt]]&gt;0,(instellingen!C$4*Tabel1[[#This Row],[Reproductie]]+instellingen!C$5*Tabel1[[#This Row],[Toepassing I]]+instellingen!C$6*Tabel1[[#This Row],[Toepassing II]]+instellingen!C$7*Tabel1[[#This Row],[Inzicht]])/100,"")</f>
        <v/>
      </c>
      <c r="K33" s="5" t="str">
        <f>IF(Tabel1[[#This Row],[aantal gemaakt]]&gt;0,(instellingen!D$4*Tabel1[[#This Row],[Reproductie]]+instellingen!D$5*Tabel1[[#This Row],[Toepassing I]]+instellingen!D$6*Tabel1[[#This Row],[Toepassing II]]+instellingen!D$7*Tabel1[[#This Row],[Inzicht]])/100,"")</f>
        <v/>
      </c>
      <c r="L33" s="5" t="str">
        <f>'alle data'!C34</f>
        <v/>
      </c>
      <c r="M33" s="5" t="str">
        <f>'alle data'!P34</f>
        <v/>
      </c>
      <c r="N33" s="5" t="str">
        <f>'alle data'!W34</f>
        <v/>
      </c>
      <c r="O33" s="5" t="str">
        <f>'alle data'!AD34</f>
        <v/>
      </c>
      <c r="P33" s="5" t="str">
        <f>'alle data'!AK34</f>
        <v/>
      </c>
      <c r="Q33" s="1" t="str">
        <f>'alle data'!P71</f>
        <v/>
      </c>
      <c r="R33" s="1" t="str">
        <f>'alle data'!W71</f>
        <v/>
      </c>
      <c r="S33" s="1" t="str">
        <f>'alle data'!AD71</f>
        <v/>
      </c>
      <c r="T33" s="1" t="str">
        <f>'alle data'!AK71</f>
        <v/>
      </c>
    </row>
    <row r="34" spans="1:20" x14ac:dyDescent="0.25">
      <c r="A34">
        <v>33</v>
      </c>
      <c r="B34" s="41"/>
      <c r="C34" s="94">
        <f>'alle data'!D35</f>
        <v>0</v>
      </c>
      <c r="D34" s="105"/>
      <c r="E34" s="105"/>
      <c r="F34" s="93"/>
      <c r="G34" s="93"/>
      <c r="H34" s="93"/>
      <c r="I34" s="5" t="str">
        <f>IF(Tabel1[[#This Row],[aantal gemaakt]]&gt;0,(instellingen!B$4*Tabel1[[#This Row],[Reproductie]]+instellingen!B$5*Tabel1[[#This Row],[Toepassing I]]+instellingen!B$6*Tabel1[[#This Row],[Toepassing II]]+instellingen!B$7*Tabel1[[#This Row],[Inzicht]])/100,"")</f>
        <v/>
      </c>
      <c r="J34" s="5" t="str">
        <f>IF(Tabel1[[#This Row],[aantal gemaakt]]&gt;0,(instellingen!C$4*Tabel1[[#This Row],[Reproductie]]+instellingen!C$5*Tabel1[[#This Row],[Toepassing I]]+instellingen!C$6*Tabel1[[#This Row],[Toepassing II]]+instellingen!C$7*Tabel1[[#This Row],[Inzicht]])/100,"")</f>
        <v/>
      </c>
      <c r="K34" s="5" t="str">
        <f>IF(Tabel1[[#This Row],[aantal gemaakt]]&gt;0,(instellingen!D$4*Tabel1[[#This Row],[Reproductie]]+instellingen!D$5*Tabel1[[#This Row],[Toepassing I]]+instellingen!D$6*Tabel1[[#This Row],[Toepassing II]]+instellingen!D$7*Tabel1[[#This Row],[Inzicht]])/100,"")</f>
        <v/>
      </c>
      <c r="L34" s="5" t="str">
        <f>'alle data'!C35</f>
        <v/>
      </c>
      <c r="M34" s="5" t="str">
        <f>'alle data'!P35</f>
        <v/>
      </c>
      <c r="N34" s="5" t="str">
        <f>'alle data'!W35</f>
        <v/>
      </c>
      <c r="O34" s="5" t="str">
        <f>'alle data'!AD35</f>
        <v/>
      </c>
      <c r="P34" s="5" t="str">
        <f>'alle data'!AK35</f>
        <v/>
      </c>
      <c r="Q34" s="1" t="str">
        <f>'alle data'!P72</f>
        <v/>
      </c>
      <c r="R34" s="1" t="str">
        <f>'alle data'!W72</f>
        <v/>
      </c>
      <c r="S34" s="1" t="str">
        <f>'alle data'!AD72</f>
        <v/>
      </c>
      <c r="T34" s="1" t="str">
        <f>'alle data'!AK72</f>
        <v/>
      </c>
    </row>
    <row r="35" spans="1:20" x14ac:dyDescent="0.25">
      <c r="A35">
        <v>34</v>
      </c>
      <c r="B35" s="41"/>
      <c r="C35" s="94">
        <f>'alle data'!D36</f>
        <v>0</v>
      </c>
      <c r="D35" s="105"/>
      <c r="E35" s="105"/>
      <c r="F35" s="93"/>
      <c r="G35" s="93"/>
      <c r="H35" s="93"/>
      <c r="I35" s="5" t="str">
        <f>IF(Tabel1[[#This Row],[aantal gemaakt]]&gt;0,(instellingen!B$4*Tabel1[[#This Row],[Reproductie]]+instellingen!B$5*Tabel1[[#This Row],[Toepassing I]]+instellingen!B$6*Tabel1[[#This Row],[Toepassing II]]+instellingen!B$7*Tabel1[[#This Row],[Inzicht]])/100,"")</f>
        <v/>
      </c>
      <c r="J35" s="5" t="str">
        <f>IF(Tabel1[[#This Row],[aantal gemaakt]]&gt;0,(instellingen!C$4*Tabel1[[#This Row],[Reproductie]]+instellingen!C$5*Tabel1[[#This Row],[Toepassing I]]+instellingen!C$6*Tabel1[[#This Row],[Toepassing II]]+instellingen!C$7*Tabel1[[#This Row],[Inzicht]])/100,"")</f>
        <v/>
      </c>
      <c r="K35" s="5" t="str">
        <f>IF(Tabel1[[#This Row],[aantal gemaakt]]&gt;0,(instellingen!D$4*Tabel1[[#This Row],[Reproductie]]+instellingen!D$5*Tabel1[[#This Row],[Toepassing I]]+instellingen!D$6*Tabel1[[#This Row],[Toepassing II]]+instellingen!D$7*Tabel1[[#This Row],[Inzicht]])/100,"")</f>
        <v/>
      </c>
      <c r="L35" s="5" t="str">
        <f>'alle data'!C36</f>
        <v/>
      </c>
      <c r="M35" s="5" t="str">
        <f>'alle data'!P36</f>
        <v/>
      </c>
      <c r="N35" s="5" t="str">
        <f>'alle data'!W36</f>
        <v/>
      </c>
      <c r="O35" s="5" t="str">
        <f>'alle data'!AD36</f>
        <v/>
      </c>
      <c r="P35" s="5" t="str">
        <f>'alle data'!AK36</f>
        <v/>
      </c>
      <c r="Q35" s="1" t="str">
        <f>'alle data'!P73</f>
        <v/>
      </c>
      <c r="R35" s="1" t="str">
        <f>'alle data'!W73</f>
        <v/>
      </c>
      <c r="S35" s="1" t="str">
        <f>'alle data'!AD73</f>
        <v/>
      </c>
      <c r="T35" s="1" t="str">
        <f>'alle data'!AK73</f>
        <v/>
      </c>
    </row>
    <row r="36" spans="1:20" x14ac:dyDescent="0.25">
      <c r="C36" s="92">
        <f t="shared" ref="C36:K36" si="0">AVERAGE(C2:C35)</f>
        <v>0</v>
      </c>
      <c r="D36" s="92" t="e">
        <f t="shared" si="0"/>
        <v>#DIV/0!</v>
      </c>
      <c r="E36" s="92" t="e">
        <f t="shared" si="0"/>
        <v>#DIV/0!</v>
      </c>
      <c r="F36" s="92"/>
      <c r="G36" s="92" t="e">
        <f t="shared" si="0"/>
        <v>#DIV/0!</v>
      </c>
      <c r="H36" s="92"/>
      <c r="I36" s="5" t="e">
        <f t="shared" si="0"/>
        <v>#DIV/0!</v>
      </c>
      <c r="J36" s="5" t="e">
        <f t="shared" si="0"/>
        <v>#DIV/0!</v>
      </c>
      <c r="K36" s="5" t="e">
        <f t="shared" si="0"/>
        <v>#DIV/0!</v>
      </c>
      <c r="L36" s="5" t="e">
        <f>AVERAGE(L2:L35)</f>
        <v>#DIV/0!</v>
      </c>
      <c r="M36" s="5" t="e">
        <f t="shared" ref="M36:T36" si="1">AVERAGE(M2:M35)</f>
        <v>#DIV/0!</v>
      </c>
      <c r="N36" s="5" t="e">
        <f t="shared" si="1"/>
        <v>#DIV/0!</v>
      </c>
      <c r="O36" s="5" t="e">
        <f t="shared" si="1"/>
        <v>#DIV/0!</v>
      </c>
      <c r="P36" s="5" t="e">
        <f t="shared" si="1"/>
        <v>#DIV/0!</v>
      </c>
      <c r="Q36" s="5" t="e">
        <f t="shared" si="1"/>
        <v>#DIV/0!</v>
      </c>
      <c r="R36" s="5" t="e">
        <f t="shared" si="1"/>
        <v>#DIV/0!</v>
      </c>
      <c r="S36" s="5" t="e">
        <f t="shared" si="1"/>
        <v>#DIV/0!</v>
      </c>
      <c r="T36" s="5" t="e">
        <f t="shared" si="1"/>
        <v>#DIV/0!</v>
      </c>
    </row>
  </sheetData>
  <sheetProtection sheet="1" objects="1" scenarios="1" formatCells="0" insertColumns="0" sort="0" autoFilter="0" pivotTables="0"/>
  <conditionalFormatting sqref="I2:L35">
    <cfRule type="cellIs" dxfId="564" priority="17" operator="lessThan">
      <formula>5.5</formula>
    </cfRule>
  </conditionalFormatting>
  <conditionalFormatting sqref="Q2:T35">
    <cfRule type="cellIs" dxfId="563" priority="15" operator="lessThan">
      <formula>5.5</formula>
    </cfRule>
  </conditionalFormatting>
  <conditionalFormatting sqref="F2:F35">
    <cfRule type="cellIs" dxfId="562" priority="8" operator="equal">
      <formula>"T"</formula>
    </cfRule>
    <cfRule type="cellIs" dxfId="561" priority="9" operator="equal">
      <formula>"M"</formula>
    </cfRule>
    <cfRule type="cellIs" dxfId="560" priority="10" operator="equal">
      <formula>"O"</formula>
    </cfRule>
  </conditionalFormatting>
  <pageMargins left="0.7" right="0.7" top="0.75" bottom="0.75" header="0.3" footer="0.3"/>
  <pageSetup paperSize="9" scale="48"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66" operator="lessThan" id="{D7BEDCAE-646C-4047-8CE7-85261E49E5A4}">
            <xm:f>instellingen!$E$4</xm:f>
            <x14:dxf>
              <font>
                <color rgb="FF9C0006"/>
              </font>
              <fill>
                <patternFill>
                  <bgColor rgb="FFFFC7CE"/>
                </patternFill>
              </fill>
            </x14:dxf>
          </x14:cfRule>
          <xm:sqref>M2:M35</xm:sqref>
        </x14:conditionalFormatting>
        <x14:conditionalFormatting xmlns:xm="http://schemas.microsoft.com/office/excel/2006/main">
          <x14:cfRule type="cellIs" priority="67" operator="lessThan" id="{9ADF06E5-25AC-4272-B91C-6952F4489222}">
            <xm:f>instellingen!$E$5</xm:f>
            <x14:dxf>
              <font>
                <color rgb="FF9C0006"/>
              </font>
              <fill>
                <patternFill>
                  <bgColor rgb="FFFFC7CE"/>
                </patternFill>
              </fill>
            </x14:dxf>
          </x14:cfRule>
          <xm:sqref>N2:N35</xm:sqref>
        </x14:conditionalFormatting>
        <x14:conditionalFormatting xmlns:xm="http://schemas.microsoft.com/office/excel/2006/main">
          <x14:cfRule type="cellIs" priority="68" operator="lessThan" id="{6DFF80F6-92DE-45FD-8244-5F4D97E824AC}">
            <xm:f>instellingen!$E$6</xm:f>
            <x14:dxf>
              <font>
                <color rgb="FF9C0006"/>
              </font>
              <fill>
                <patternFill>
                  <bgColor rgb="FFFFC7CE"/>
                </patternFill>
              </fill>
            </x14:dxf>
          </x14:cfRule>
          <xm:sqref>O2:O35</xm:sqref>
        </x14:conditionalFormatting>
        <x14:conditionalFormatting xmlns:xm="http://schemas.microsoft.com/office/excel/2006/main">
          <x14:cfRule type="cellIs" priority="69" operator="lessThan" id="{AD4F1CCD-790B-4000-B470-BD8D094AC8AE}">
            <xm:f>instellingen!$E$7</xm:f>
            <x14:dxf>
              <font>
                <color rgb="FF9C0006"/>
              </font>
              <fill>
                <patternFill>
                  <bgColor rgb="FFFFC7CE"/>
                </patternFill>
              </fill>
            </x14:dxf>
          </x14:cfRule>
          <xm:sqref>P2:P35</xm:sqref>
        </x14:conditionalFormatting>
        <x14:conditionalFormatting xmlns:xm="http://schemas.microsoft.com/office/excel/2006/main">
          <x14:cfRule type="cellIs" priority="1" operator="between" id="{0606F337-2592-4F20-8681-695BA439EA8C}">
            <xm:f>instellingen!$G$13</xm:f>
            <xm:f>instellingen!$G$15</xm:f>
            <x14:dxf>
              <font>
                <color theme="1"/>
              </font>
              <fill>
                <patternFill>
                  <bgColor theme="9"/>
                </patternFill>
              </fill>
            </x14:dxf>
          </x14:cfRule>
          <x14:cfRule type="cellIs" priority="2" operator="lessThan" id="{977EA42C-F577-45F1-AF29-7E6A33F067F0}">
            <xm:f>instellingen!$G$13</xm:f>
            <x14:dxf>
              <font>
                <b/>
                <i val="0"/>
                <color theme="1"/>
              </font>
              <fill>
                <patternFill>
                  <bgColor theme="5"/>
                </patternFill>
              </fill>
            </x14:dxf>
          </x14:cfRule>
          <xm:sqref>I2:K35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instellingen!$C$13:$C$17</xm:f>
          </x14:formula1>
          <xm:sqref>F2:F35</xm:sqref>
        </x14:dataValidation>
        <x14:dataValidation type="list" allowBlank="1" showInputMessage="1" showErrorMessage="1">
          <x14:formula1>
            <xm:f>instellingen!$D$13:$D$15</xm:f>
          </x14:formula1>
          <xm:sqref>H2:H35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3"/>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RowHeight="15" x14ac:dyDescent="0.25"/>
  <cols>
    <col min="1" max="1" width="14.42578125" customWidth="1"/>
    <col min="2" max="2" width="30.5703125" customWidth="1"/>
    <col min="5" max="5" width="9.42578125" customWidth="1"/>
    <col min="6" max="7" width="10.140625" customWidth="1"/>
    <col min="9" max="9" width="10.5703125" customWidth="1"/>
    <col min="12" max="12" width="15" bestFit="1" customWidth="1"/>
  </cols>
  <sheetData>
    <row r="1" spans="1:52" ht="32.25" thickBot="1" x14ac:dyDescent="0.55000000000000004">
      <c r="A1" s="42" t="s">
        <v>132</v>
      </c>
    </row>
    <row r="2" spans="1:52" x14ac:dyDescent="0.25">
      <c r="A2" s="2" t="s">
        <v>20</v>
      </c>
      <c r="B2" s="61"/>
      <c r="C2" s="2" t="s">
        <v>33</v>
      </c>
      <c r="D2" s="20" t="e">
        <f>C105/A105</f>
        <v>#DIV/0!</v>
      </c>
      <c r="E2" s="2" t="str">
        <f>instellingen!A4</f>
        <v>R</v>
      </c>
      <c r="F2" s="65" t="e">
        <f>K48/100</f>
        <v>#DIV/0!</v>
      </c>
      <c r="G2" s="110" t="e">
        <f>F2+F3</f>
        <v>#DIV/0!</v>
      </c>
      <c r="H2" s="59" t="e">
        <f>C142/A142</f>
        <v>#DIV/0!</v>
      </c>
      <c r="I2" s="2" t="str">
        <f>instellingen!A13</f>
        <v>bereken</v>
      </c>
      <c r="J2" s="65" t="e">
        <f>K53/100</f>
        <v>#DIV/0!</v>
      </c>
      <c r="K2" s="59" t="e">
        <f>C179/A179</f>
        <v>#DIV/0!</v>
      </c>
      <c r="L2" s="2" t="s">
        <v>11</v>
      </c>
      <c r="M2" s="39">
        <v>1</v>
      </c>
      <c r="N2" s="39">
        <v>2</v>
      </c>
      <c r="O2" s="39">
        <v>3</v>
      </c>
      <c r="P2" s="39">
        <v>4</v>
      </c>
      <c r="Q2" s="39">
        <v>5</v>
      </c>
      <c r="R2" s="39">
        <v>6</v>
      </c>
      <c r="S2" s="39">
        <v>7</v>
      </c>
      <c r="T2" s="39">
        <v>8</v>
      </c>
      <c r="U2" s="39">
        <v>9</v>
      </c>
      <c r="V2" s="39">
        <v>10</v>
      </c>
      <c r="W2" s="39">
        <v>11</v>
      </c>
      <c r="X2" s="39">
        <v>12</v>
      </c>
      <c r="Y2" s="39">
        <v>13</v>
      </c>
      <c r="Z2" s="39">
        <v>14</v>
      </c>
      <c r="AA2" s="39">
        <v>15</v>
      </c>
      <c r="AB2" s="39">
        <v>16</v>
      </c>
      <c r="AC2" s="39">
        <v>17</v>
      </c>
      <c r="AD2" s="39">
        <v>18</v>
      </c>
      <c r="AE2" s="39">
        <v>19</v>
      </c>
      <c r="AF2" s="39">
        <v>20</v>
      </c>
      <c r="AG2" s="39">
        <v>21</v>
      </c>
      <c r="AH2" s="39">
        <v>22</v>
      </c>
      <c r="AI2" s="39">
        <v>23</v>
      </c>
      <c r="AJ2" s="39">
        <v>24</v>
      </c>
      <c r="AK2" s="39">
        <v>25</v>
      </c>
      <c r="AL2" s="39">
        <v>26</v>
      </c>
      <c r="AM2" s="39">
        <v>27</v>
      </c>
      <c r="AN2" s="39">
        <v>28</v>
      </c>
      <c r="AO2" s="39">
        <v>29</v>
      </c>
      <c r="AP2" s="39">
        <v>30</v>
      </c>
      <c r="AQ2" s="39">
        <v>31</v>
      </c>
      <c r="AR2" s="39">
        <v>32</v>
      </c>
      <c r="AS2" s="39">
        <v>33</v>
      </c>
      <c r="AT2" s="39">
        <v>34</v>
      </c>
      <c r="AU2" s="39">
        <v>35</v>
      </c>
      <c r="AV2" s="39">
        <v>36</v>
      </c>
      <c r="AW2" s="39">
        <v>37</v>
      </c>
      <c r="AX2" s="39">
        <v>38</v>
      </c>
      <c r="AY2" s="39">
        <v>39</v>
      </c>
      <c r="AZ2" s="40">
        <v>40</v>
      </c>
    </row>
    <row r="3" spans="1:52" x14ac:dyDescent="0.25">
      <c r="A3" s="3" t="s">
        <v>22</v>
      </c>
      <c r="B3" s="62"/>
      <c r="C3" s="3" t="s">
        <v>34</v>
      </c>
      <c r="D3" s="60">
        <f>MAX(Tabel2810[cijfer])</f>
        <v>0</v>
      </c>
      <c r="E3" s="3" t="str">
        <f>instellingen!A5</f>
        <v>T1</v>
      </c>
      <c r="F3" s="66" t="e">
        <f t="shared" ref="F3:F5" si="0">K49/100</f>
        <v>#DIV/0!</v>
      </c>
      <c r="G3" s="111"/>
      <c r="H3" s="60" t="e">
        <f>D142/A142</f>
        <v>#DIV/0!</v>
      </c>
      <c r="I3" s="3" t="str">
        <f>instellingen!A14</f>
        <v>bepaal</v>
      </c>
      <c r="J3" s="66" t="e">
        <f t="shared" ref="J3:J5" si="1">K54/100</f>
        <v>#DIV/0!</v>
      </c>
      <c r="K3" s="60" t="e">
        <f>D179/A179</f>
        <v>#DIV/0!</v>
      </c>
      <c r="L3" s="3" t="s">
        <v>12</v>
      </c>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5"/>
    </row>
    <row r="4" spans="1:52" x14ac:dyDescent="0.25">
      <c r="A4" s="3" t="s">
        <v>31</v>
      </c>
      <c r="B4" s="63">
        <v>1</v>
      </c>
      <c r="C4" s="3" t="s">
        <v>35</v>
      </c>
      <c r="D4" s="60">
        <f>MIN(D71:D104)</f>
        <v>0</v>
      </c>
      <c r="E4" s="3" t="str">
        <f>instellingen!A6</f>
        <v>T2</v>
      </c>
      <c r="F4" s="66" t="e">
        <f t="shared" si="0"/>
        <v>#DIV/0!</v>
      </c>
      <c r="G4" s="111" t="e">
        <f>F4+F5</f>
        <v>#DIV/0!</v>
      </c>
      <c r="H4" s="60" t="e">
        <f>E142/A142</f>
        <v>#DIV/0!</v>
      </c>
      <c r="I4" s="3" t="str">
        <f>instellingen!A15</f>
        <v>leg uit</v>
      </c>
      <c r="J4" s="66" t="e">
        <f t="shared" si="1"/>
        <v>#DIV/0!</v>
      </c>
      <c r="K4" s="60" t="e">
        <f>E179/A179</f>
        <v>#DIV/0!</v>
      </c>
      <c r="L4" s="3" t="s">
        <v>54</v>
      </c>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5"/>
    </row>
    <row r="5" spans="1:52" ht="15.75" thickBot="1" x14ac:dyDescent="0.3">
      <c r="A5" s="4" t="str">
        <f>CONCATENATE("Afw.totaal (",J46,")")</f>
        <v>Afw.totaal (0)</v>
      </c>
      <c r="B5" s="64"/>
      <c r="C5" s="4" t="s">
        <v>32</v>
      </c>
      <c r="D5" s="22" t="e">
        <f>E105/A105*100</f>
        <v>#DIV/0!</v>
      </c>
      <c r="E5" s="4" t="str">
        <f>instellingen!A7</f>
        <v>I</v>
      </c>
      <c r="F5" s="67" t="e">
        <f t="shared" si="0"/>
        <v>#DIV/0!</v>
      </c>
      <c r="G5" s="112"/>
      <c r="H5" s="22" t="e">
        <f>F142/A142</f>
        <v>#DIV/0!</v>
      </c>
      <c r="I5" s="4" t="str">
        <f>instellingen!A16</f>
        <v>overig</v>
      </c>
      <c r="J5" s="67" t="e">
        <f t="shared" si="1"/>
        <v>#DIV/0!</v>
      </c>
      <c r="K5" s="22" t="e">
        <f>F179/A179</f>
        <v>#DIV/0!</v>
      </c>
      <c r="L5" s="4" t="s">
        <v>19</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8"/>
    </row>
    <row r="6" spans="1:52" x14ac:dyDescent="0.25">
      <c r="A6" t="s">
        <v>0</v>
      </c>
      <c r="B6" t="s">
        <v>4</v>
      </c>
      <c r="C6" t="s">
        <v>5</v>
      </c>
      <c r="D6" t="s">
        <v>30</v>
      </c>
      <c r="E6" t="s">
        <v>74</v>
      </c>
      <c r="F6" t="s">
        <v>6</v>
      </c>
      <c r="G6" t="s">
        <v>7</v>
      </c>
      <c r="H6" t="s">
        <v>8</v>
      </c>
      <c r="I6" t="s">
        <v>9</v>
      </c>
      <c r="J6" t="s">
        <v>17</v>
      </c>
      <c r="K6" t="s">
        <v>18</v>
      </c>
      <c r="L6" t="s">
        <v>10</v>
      </c>
      <c r="M6" s="41" t="s">
        <v>92</v>
      </c>
      <c r="N6" s="41" t="s">
        <v>93</v>
      </c>
      <c r="O6" s="41" t="s">
        <v>94</v>
      </c>
      <c r="P6" s="41" t="s">
        <v>95</v>
      </c>
      <c r="Q6" s="41" t="s">
        <v>96</v>
      </c>
      <c r="R6" s="41" t="s">
        <v>97</v>
      </c>
      <c r="S6" s="41" t="s">
        <v>98</v>
      </c>
      <c r="T6" s="41" t="s">
        <v>99</v>
      </c>
      <c r="U6" s="41" t="s">
        <v>100</v>
      </c>
      <c r="V6" s="41" t="s">
        <v>101</v>
      </c>
      <c r="W6" s="41" t="s">
        <v>102</v>
      </c>
      <c r="X6" s="41" t="s">
        <v>103</v>
      </c>
      <c r="Y6" s="41" t="s">
        <v>104</v>
      </c>
      <c r="Z6" s="41" t="s">
        <v>105</v>
      </c>
      <c r="AA6" s="41" t="s">
        <v>106</v>
      </c>
      <c r="AB6" s="41" t="s">
        <v>107</v>
      </c>
      <c r="AC6" s="41" t="s">
        <v>108</v>
      </c>
      <c r="AD6" s="41" t="s">
        <v>109</v>
      </c>
      <c r="AE6" s="41" t="s">
        <v>110</v>
      </c>
      <c r="AF6" s="41" t="s">
        <v>111</v>
      </c>
      <c r="AG6" s="41" t="s">
        <v>112</v>
      </c>
      <c r="AH6" s="41" t="s">
        <v>113</v>
      </c>
      <c r="AI6" s="41" t="s">
        <v>114</v>
      </c>
      <c r="AJ6" s="41" t="s">
        <v>115</v>
      </c>
      <c r="AK6" s="41" t="s">
        <v>116</v>
      </c>
      <c r="AL6" s="41" t="s">
        <v>117</v>
      </c>
      <c r="AM6" s="41" t="s">
        <v>118</v>
      </c>
      <c r="AN6" s="41" t="s">
        <v>119</v>
      </c>
      <c r="AO6" s="41" t="s">
        <v>120</v>
      </c>
      <c r="AP6" s="41" t="s">
        <v>121</v>
      </c>
      <c r="AQ6" s="41" t="s">
        <v>122</v>
      </c>
      <c r="AR6" s="41" t="s">
        <v>123</v>
      </c>
      <c r="AS6" s="41" t="s">
        <v>124</v>
      </c>
      <c r="AT6" s="41" t="s">
        <v>125</v>
      </c>
      <c r="AU6" s="41" t="s">
        <v>126</v>
      </c>
      <c r="AV6" s="41" t="s">
        <v>127</v>
      </c>
      <c r="AW6" s="41" t="s">
        <v>128</v>
      </c>
      <c r="AX6" s="41" t="s">
        <v>129</v>
      </c>
      <c r="AY6" s="41" t="s">
        <v>130</v>
      </c>
      <c r="AZ6" s="41" t="s">
        <v>131</v>
      </c>
    </row>
    <row r="7" spans="1:52" s="30" customFormat="1" x14ac:dyDescent="0.25">
      <c r="A7" s="30">
        <f>'Overzicht klas'!A2</f>
        <v>1</v>
      </c>
      <c r="B7" s="30">
        <f>'Overzicht klas'!B2</f>
        <v>0</v>
      </c>
      <c r="C7" s="90">
        <f t="shared" ref="C7:C40" si="2">IF(A71=1,ROUND(D7/$I$46*9+$B$4,1),)</f>
        <v>0</v>
      </c>
      <c r="D7" s="84">
        <f>SUM(Tabel2810[[#This Row],[Kolom1]:[Kolom40]])</f>
        <v>0</v>
      </c>
      <c r="E7" s="90" t="e">
        <f t="shared" ref="E7:E40" si="3">L71/$J$48*9+1</f>
        <v>#DIV/0!</v>
      </c>
      <c r="F7" s="90" t="e">
        <f t="shared" ref="F7:F40" si="4">L108/$J$49*9+1</f>
        <v>#DIV/0!</v>
      </c>
      <c r="G7" s="90" t="e">
        <f t="shared" ref="G7:G40" si="5">L145/$J$50*9+1</f>
        <v>#DIV/0!</v>
      </c>
      <c r="H7" s="90" t="e">
        <f t="shared" ref="H7:H40" si="6">L182/$J$51*9+1</f>
        <v>#DIV/0!</v>
      </c>
      <c r="I7" s="90" t="e">
        <f t="shared" ref="I7:I40" si="7">L219/$J$53*9+1</f>
        <v>#DIV/0!</v>
      </c>
      <c r="J7" s="90" t="e">
        <f t="shared" ref="J7:J40" si="8">L256/$J$54*9+1</f>
        <v>#DIV/0!</v>
      </c>
      <c r="K7" s="90" t="e">
        <f t="shared" ref="K7:K40" si="9">L293/$J$55*9+1</f>
        <v>#DIV/0!</v>
      </c>
      <c r="L7" s="90" t="e">
        <f t="shared" ref="L7:L40" si="10">L330/$J$56*9+1</f>
        <v>#DIV/0!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x14ac:dyDescent="0.25">
      <c r="A8">
        <f>'Overzicht klas'!A3</f>
        <v>2</v>
      </c>
      <c r="B8">
        <f>'Overzicht klas'!B3</f>
        <v>0</v>
      </c>
      <c r="C8" s="92">
        <f t="shared" si="2"/>
        <v>0</v>
      </c>
      <c r="D8" s="94">
        <f>SUM(Tabel2810[[#This Row],[Kolom1]:[Kolom40]])</f>
        <v>0</v>
      </c>
      <c r="E8" s="92" t="e">
        <f t="shared" si="3"/>
        <v>#DIV/0!</v>
      </c>
      <c r="F8" s="92" t="e">
        <f t="shared" si="4"/>
        <v>#DIV/0!</v>
      </c>
      <c r="G8" s="92" t="e">
        <f t="shared" si="5"/>
        <v>#DIV/0!</v>
      </c>
      <c r="H8" s="92" t="e">
        <f t="shared" si="6"/>
        <v>#DIV/0!</v>
      </c>
      <c r="I8" s="92" t="e">
        <f t="shared" si="7"/>
        <v>#DIV/0!</v>
      </c>
      <c r="J8" s="92" t="e">
        <f t="shared" si="8"/>
        <v>#DIV/0!</v>
      </c>
      <c r="K8" s="92" t="e">
        <f t="shared" si="9"/>
        <v>#DIV/0!</v>
      </c>
      <c r="L8" s="92" t="e">
        <f t="shared" si="10"/>
        <v>#DIV/0!</v>
      </c>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x14ac:dyDescent="0.25">
      <c r="A9">
        <f>'Overzicht klas'!A4</f>
        <v>3</v>
      </c>
      <c r="B9">
        <f>'Overzicht klas'!B4</f>
        <v>0</v>
      </c>
      <c r="C9" s="92">
        <f t="shared" si="2"/>
        <v>0</v>
      </c>
      <c r="D9" s="94">
        <f>SUM(Tabel2810[[#This Row],[Kolom1]:[Kolom40]])</f>
        <v>0</v>
      </c>
      <c r="E9" s="92" t="e">
        <f t="shared" si="3"/>
        <v>#DIV/0!</v>
      </c>
      <c r="F9" s="92" t="e">
        <f t="shared" si="4"/>
        <v>#DIV/0!</v>
      </c>
      <c r="G9" s="92" t="e">
        <f t="shared" si="5"/>
        <v>#DIV/0!</v>
      </c>
      <c r="H9" s="92" t="e">
        <f t="shared" si="6"/>
        <v>#DIV/0!</v>
      </c>
      <c r="I9" s="92" t="e">
        <f t="shared" si="7"/>
        <v>#DIV/0!</v>
      </c>
      <c r="J9" s="92" t="e">
        <f t="shared" si="8"/>
        <v>#DIV/0!</v>
      </c>
      <c r="K9" s="92" t="e">
        <f t="shared" si="9"/>
        <v>#DIV/0!</v>
      </c>
      <c r="L9" s="92" t="e">
        <f t="shared" si="10"/>
        <v>#DIV/0!</v>
      </c>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x14ac:dyDescent="0.25">
      <c r="A10">
        <f>'Overzicht klas'!A5</f>
        <v>4</v>
      </c>
      <c r="B10">
        <f>'Overzicht klas'!B5</f>
        <v>0</v>
      </c>
      <c r="C10" s="92">
        <f t="shared" si="2"/>
        <v>0</v>
      </c>
      <c r="D10" s="94">
        <f>SUM(Tabel2810[[#This Row],[Kolom1]:[Kolom40]])</f>
        <v>0</v>
      </c>
      <c r="E10" s="92" t="e">
        <f t="shared" si="3"/>
        <v>#DIV/0!</v>
      </c>
      <c r="F10" s="92" t="e">
        <f t="shared" si="4"/>
        <v>#DIV/0!</v>
      </c>
      <c r="G10" s="92" t="e">
        <f t="shared" si="5"/>
        <v>#DIV/0!</v>
      </c>
      <c r="H10" s="92" t="e">
        <f t="shared" si="6"/>
        <v>#DIV/0!</v>
      </c>
      <c r="I10" s="92" t="e">
        <f t="shared" si="7"/>
        <v>#DIV/0!</v>
      </c>
      <c r="J10" s="92" t="e">
        <f t="shared" si="8"/>
        <v>#DIV/0!</v>
      </c>
      <c r="K10" s="92" t="e">
        <f t="shared" si="9"/>
        <v>#DIV/0!</v>
      </c>
      <c r="L10" s="92" t="e">
        <f t="shared" si="10"/>
        <v>#DIV/0!</v>
      </c>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x14ac:dyDescent="0.25">
      <c r="A11">
        <f>'Overzicht klas'!A6</f>
        <v>5</v>
      </c>
      <c r="B11">
        <f>'Overzicht klas'!B6</f>
        <v>0</v>
      </c>
      <c r="C11" s="92">
        <f t="shared" si="2"/>
        <v>0</v>
      </c>
      <c r="D11" s="94">
        <f>SUM(Tabel2810[[#This Row],[Kolom1]:[Kolom40]])</f>
        <v>0</v>
      </c>
      <c r="E11" s="92" t="e">
        <f t="shared" si="3"/>
        <v>#DIV/0!</v>
      </c>
      <c r="F11" s="92" t="e">
        <f t="shared" si="4"/>
        <v>#DIV/0!</v>
      </c>
      <c r="G11" s="92" t="e">
        <f t="shared" si="5"/>
        <v>#DIV/0!</v>
      </c>
      <c r="H11" s="92" t="e">
        <f t="shared" si="6"/>
        <v>#DIV/0!</v>
      </c>
      <c r="I11" s="92" t="e">
        <f t="shared" si="7"/>
        <v>#DIV/0!</v>
      </c>
      <c r="J11" s="92" t="e">
        <f t="shared" si="8"/>
        <v>#DIV/0!</v>
      </c>
      <c r="K11" s="92" t="e">
        <f t="shared" si="9"/>
        <v>#DIV/0!</v>
      </c>
      <c r="L11" s="92" t="e">
        <f t="shared" si="10"/>
        <v>#DIV/0!</v>
      </c>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x14ac:dyDescent="0.25">
      <c r="A12">
        <f>'Overzicht klas'!A7</f>
        <v>6</v>
      </c>
      <c r="B12">
        <f>'Overzicht klas'!B7</f>
        <v>0</v>
      </c>
      <c r="C12" s="92">
        <f t="shared" si="2"/>
        <v>0</v>
      </c>
      <c r="D12" s="94">
        <f>SUM(Tabel2810[[#This Row],[Kolom1]:[Kolom40]])</f>
        <v>0</v>
      </c>
      <c r="E12" s="92" t="e">
        <f t="shared" si="3"/>
        <v>#DIV/0!</v>
      </c>
      <c r="F12" s="92" t="e">
        <f t="shared" si="4"/>
        <v>#DIV/0!</v>
      </c>
      <c r="G12" s="92" t="e">
        <f t="shared" si="5"/>
        <v>#DIV/0!</v>
      </c>
      <c r="H12" s="92" t="e">
        <f t="shared" si="6"/>
        <v>#DIV/0!</v>
      </c>
      <c r="I12" s="92" t="e">
        <f t="shared" si="7"/>
        <v>#DIV/0!</v>
      </c>
      <c r="J12" s="92" t="e">
        <f t="shared" si="8"/>
        <v>#DIV/0!</v>
      </c>
      <c r="K12" s="92" t="e">
        <f t="shared" si="9"/>
        <v>#DIV/0!</v>
      </c>
      <c r="L12" s="92" t="e">
        <f t="shared" si="10"/>
        <v>#DIV/0!</v>
      </c>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x14ac:dyDescent="0.25">
      <c r="A13">
        <f>'Overzicht klas'!A8</f>
        <v>7</v>
      </c>
      <c r="B13">
        <f>'Overzicht klas'!B8</f>
        <v>0</v>
      </c>
      <c r="C13" s="92">
        <f t="shared" si="2"/>
        <v>0</v>
      </c>
      <c r="D13" s="94">
        <f>SUM(Tabel2810[[#This Row],[Kolom1]:[Kolom40]])</f>
        <v>0</v>
      </c>
      <c r="E13" s="92" t="e">
        <f t="shared" si="3"/>
        <v>#DIV/0!</v>
      </c>
      <c r="F13" s="92" t="e">
        <f t="shared" si="4"/>
        <v>#DIV/0!</v>
      </c>
      <c r="G13" s="92" t="e">
        <f t="shared" si="5"/>
        <v>#DIV/0!</v>
      </c>
      <c r="H13" s="92" t="e">
        <f t="shared" si="6"/>
        <v>#DIV/0!</v>
      </c>
      <c r="I13" s="92" t="e">
        <f t="shared" si="7"/>
        <v>#DIV/0!</v>
      </c>
      <c r="J13" s="92" t="e">
        <f t="shared" si="8"/>
        <v>#DIV/0!</v>
      </c>
      <c r="K13" s="92" t="e">
        <f t="shared" si="9"/>
        <v>#DIV/0!</v>
      </c>
      <c r="L13" s="92" t="e">
        <f t="shared" si="10"/>
        <v>#DIV/0!</v>
      </c>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x14ac:dyDescent="0.25">
      <c r="A14">
        <f>'Overzicht klas'!A9</f>
        <v>8</v>
      </c>
      <c r="B14">
        <f>'Overzicht klas'!B9</f>
        <v>0</v>
      </c>
      <c r="C14" s="92">
        <f t="shared" si="2"/>
        <v>0</v>
      </c>
      <c r="D14" s="94">
        <f>SUM(Tabel2810[[#This Row],[Kolom1]:[Kolom40]])</f>
        <v>0</v>
      </c>
      <c r="E14" s="92" t="e">
        <f t="shared" si="3"/>
        <v>#DIV/0!</v>
      </c>
      <c r="F14" s="92" t="e">
        <f t="shared" si="4"/>
        <v>#DIV/0!</v>
      </c>
      <c r="G14" s="92" t="e">
        <f t="shared" si="5"/>
        <v>#DIV/0!</v>
      </c>
      <c r="H14" s="92" t="e">
        <f t="shared" si="6"/>
        <v>#DIV/0!</v>
      </c>
      <c r="I14" s="92" t="e">
        <f t="shared" si="7"/>
        <v>#DIV/0!</v>
      </c>
      <c r="J14" s="92" t="e">
        <f t="shared" si="8"/>
        <v>#DIV/0!</v>
      </c>
      <c r="K14" s="92" t="e">
        <f t="shared" si="9"/>
        <v>#DIV/0!</v>
      </c>
      <c r="L14" s="92" t="e">
        <f t="shared" si="10"/>
        <v>#DIV/0!</v>
      </c>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x14ac:dyDescent="0.25">
      <c r="A15">
        <f>'Overzicht klas'!A10</f>
        <v>9</v>
      </c>
      <c r="B15">
        <f>'Overzicht klas'!B10</f>
        <v>0</v>
      </c>
      <c r="C15" s="92">
        <f t="shared" si="2"/>
        <v>0</v>
      </c>
      <c r="D15" s="94">
        <f>SUM(Tabel2810[[#This Row],[Kolom1]:[Kolom40]])</f>
        <v>0</v>
      </c>
      <c r="E15" s="92" t="e">
        <f t="shared" si="3"/>
        <v>#DIV/0!</v>
      </c>
      <c r="F15" s="92" t="e">
        <f t="shared" si="4"/>
        <v>#DIV/0!</v>
      </c>
      <c r="G15" s="92" t="e">
        <f t="shared" si="5"/>
        <v>#DIV/0!</v>
      </c>
      <c r="H15" s="92" t="e">
        <f t="shared" si="6"/>
        <v>#DIV/0!</v>
      </c>
      <c r="I15" s="92" t="e">
        <f t="shared" si="7"/>
        <v>#DIV/0!</v>
      </c>
      <c r="J15" s="92" t="e">
        <f t="shared" si="8"/>
        <v>#DIV/0!</v>
      </c>
      <c r="K15" s="92" t="e">
        <f t="shared" si="9"/>
        <v>#DIV/0!</v>
      </c>
      <c r="L15" s="92" t="e">
        <f t="shared" si="10"/>
        <v>#DIV/0!</v>
      </c>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x14ac:dyDescent="0.25">
      <c r="A16">
        <f>'Overzicht klas'!A11</f>
        <v>10</v>
      </c>
      <c r="B16">
        <f>'Overzicht klas'!B11</f>
        <v>0</v>
      </c>
      <c r="C16" s="92">
        <f t="shared" si="2"/>
        <v>0</v>
      </c>
      <c r="D16" s="94">
        <f>SUM(Tabel2810[[#This Row],[Kolom1]:[Kolom40]])</f>
        <v>0</v>
      </c>
      <c r="E16" s="92" t="e">
        <f t="shared" si="3"/>
        <v>#DIV/0!</v>
      </c>
      <c r="F16" s="92" t="e">
        <f t="shared" si="4"/>
        <v>#DIV/0!</v>
      </c>
      <c r="G16" s="92" t="e">
        <f t="shared" si="5"/>
        <v>#DIV/0!</v>
      </c>
      <c r="H16" s="92" t="e">
        <f t="shared" si="6"/>
        <v>#DIV/0!</v>
      </c>
      <c r="I16" s="92" t="e">
        <f t="shared" si="7"/>
        <v>#DIV/0!</v>
      </c>
      <c r="J16" s="92" t="e">
        <f t="shared" si="8"/>
        <v>#DIV/0!</v>
      </c>
      <c r="K16" s="92" t="e">
        <f t="shared" si="9"/>
        <v>#DIV/0!</v>
      </c>
      <c r="L16" s="92" t="e">
        <f t="shared" si="10"/>
        <v>#DIV/0!</v>
      </c>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x14ac:dyDescent="0.25">
      <c r="A17">
        <f>'Overzicht klas'!A12</f>
        <v>11</v>
      </c>
      <c r="B17">
        <f>'Overzicht klas'!B12</f>
        <v>0</v>
      </c>
      <c r="C17" s="92">
        <f t="shared" si="2"/>
        <v>0</v>
      </c>
      <c r="D17" s="94">
        <f>SUM(Tabel2810[[#This Row],[Kolom1]:[Kolom40]])</f>
        <v>0</v>
      </c>
      <c r="E17" s="92" t="e">
        <f t="shared" si="3"/>
        <v>#DIV/0!</v>
      </c>
      <c r="F17" s="92" t="e">
        <f t="shared" si="4"/>
        <v>#DIV/0!</v>
      </c>
      <c r="G17" s="92" t="e">
        <f t="shared" si="5"/>
        <v>#DIV/0!</v>
      </c>
      <c r="H17" s="92" t="e">
        <f t="shared" si="6"/>
        <v>#DIV/0!</v>
      </c>
      <c r="I17" s="92" t="e">
        <f t="shared" si="7"/>
        <v>#DIV/0!</v>
      </c>
      <c r="J17" s="92" t="e">
        <f t="shared" si="8"/>
        <v>#DIV/0!</v>
      </c>
      <c r="K17" s="92" t="e">
        <f t="shared" si="9"/>
        <v>#DIV/0!</v>
      </c>
      <c r="L17" s="92" t="e">
        <f t="shared" si="10"/>
        <v>#DIV/0!</v>
      </c>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x14ac:dyDescent="0.25">
      <c r="A18">
        <f>'Overzicht klas'!A13</f>
        <v>12</v>
      </c>
      <c r="B18">
        <f>'Overzicht klas'!B13</f>
        <v>0</v>
      </c>
      <c r="C18" s="92">
        <f t="shared" si="2"/>
        <v>0</v>
      </c>
      <c r="D18" s="94">
        <f>SUM(Tabel2810[[#This Row],[Kolom1]:[Kolom40]])</f>
        <v>0</v>
      </c>
      <c r="E18" s="92" t="e">
        <f t="shared" si="3"/>
        <v>#DIV/0!</v>
      </c>
      <c r="F18" s="92" t="e">
        <f t="shared" si="4"/>
        <v>#DIV/0!</v>
      </c>
      <c r="G18" s="92" t="e">
        <f t="shared" si="5"/>
        <v>#DIV/0!</v>
      </c>
      <c r="H18" s="92" t="e">
        <f t="shared" si="6"/>
        <v>#DIV/0!</v>
      </c>
      <c r="I18" s="92" t="e">
        <f t="shared" si="7"/>
        <v>#DIV/0!</v>
      </c>
      <c r="J18" s="92" t="e">
        <f t="shared" si="8"/>
        <v>#DIV/0!</v>
      </c>
      <c r="K18" s="92" t="e">
        <f t="shared" si="9"/>
        <v>#DIV/0!</v>
      </c>
      <c r="L18" s="92" t="e">
        <f t="shared" si="10"/>
        <v>#DIV/0!</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x14ac:dyDescent="0.25">
      <c r="A19">
        <f>'Overzicht klas'!A14</f>
        <v>13</v>
      </c>
      <c r="B19">
        <f>'Overzicht klas'!B14</f>
        <v>0</v>
      </c>
      <c r="C19" s="92">
        <f t="shared" si="2"/>
        <v>0</v>
      </c>
      <c r="D19" s="94">
        <f>SUM(Tabel2810[[#This Row],[Kolom1]:[Kolom40]])</f>
        <v>0</v>
      </c>
      <c r="E19" s="92" t="e">
        <f t="shared" si="3"/>
        <v>#DIV/0!</v>
      </c>
      <c r="F19" s="92" t="e">
        <f t="shared" si="4"/>
        <v>#DIV/0!</v>
      </c>
      <c r="G19" s="92" t="e">
        <f t="shared" si="5"/>
        <v>#DIV/0!</v>
      </c>
      <c r="H19" s="92" t="e">
        <f t="shared" si="6"/>
        <v>#DIV/0!</v>
      </c>
      <c r="I19" s="92" t="e">
        <f t="shared" si="7"/>
        <v>#DIV/0!</v>
      </c>
      <c r="J19" s="92" t="e">
        <f t="shared" si="8"/>
        <v>#DIV/0!</v>
      </c>
      <c r="K19" s="92" t="e">
        <f t="shared" si="9"/>
        <v>#DIV/0!</v>
      </c>
      <c r="L19" s="92" t="e">
        <f t="shared" si="10"/>
        <v>#DIV/0!</v>
      </c>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x14ac:dyDescent="0.25">
      <c r="A20">
        <f>'Overzicht klas'!A15</f>
        <v>14</v>
      </c>
      <c r="B20">
        <f>'Overzicht klas'!B15</f>
        <v>0</v>
      </c>
      <c r="C20" s="92">
        <f t="shared" si="2"/>
        <v>0</v>
      </c>
      <c r="D20" s="94">
        <f>SUM(Tabel2810[[#This Row],[Kolom1]:[Kolom40]])</f>
        <v>0</v>
      </c>
      <c r="E20" s="92" t="e">
        <f t="shared" si="3"/>
        <v>#DIV/0!</v>
      </c>
      <c r="F20" s="92" t="e">
        <f t="shared" si="4"/>
        <v>#DIV/0!</v>
      </c>
      <c r="G20" s="92" t="e">
        <f t="shared" si="5"/>
        <v>#DIV/0!</v>
      </c>
      <c r="H20" s="92" t="e">
        <f t="shared" si="6"/>
        <v>#DIV/0!</v>
      </c>
      <c r="I20" s="92" t="e">
        <f t="shared" si="7"/>
        <v>#DIV/0!</v>
      </c>
      <c r="J20" s="92" t="e">
        <f t="shared" si="8"/>
        <v>#DIV/0!</v>
      </c>
      <c r="K20" s="92" t="e">
        <f t="shared" si="9"/>
        <v>#DIV/0!</v>
      </c>
      <c r="L20" s="92" t="e">
        <f t="shared" si="10"/>
        <v>#DIV/0!</v>
      </c>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x14ac:dyDescent="0.25">
      <c r="A21">
        <f>'Overzicht klas'!A16</f>
        <v>15</v>
      </c>
      <c r="B21">
        <f>'Overzicht klas'!B16</f>
        <v>0</v>
      </c>
      <c r="C21" s="92">
        <f t="shared" si="2"/>
        <v>0</v>
      </c>
      <c r="D21" s="94">
        <f>SUM(Tabel2810[[#This Row],[Kolom1]:[Kolom40]])</f>
        <v>0</v>
      </c>
      <c r="E21" s="92" t="e">
        <f t="shared" si="3"/>
        <v>#DIV/0!</v>
      </c>
      <c r="F21" s="92" t="e">
        <f t="shared" si="4"/>
        <v>#DIV/0!</v>
      </c>
      <c r="G21" s="92" t="e">
        <f t="shared" si="5"/>
        <v>#DIV/0!</v>
      </c>
      <c r="H21" s="92" t="e">
        <f t="shared" si="6"/>
        <v>#DIV/0!</v>
      </c>
      <c r="I21" s="92" t="e">
        <f t="shared" si="7"/>
        <v>#DIV/0!</v>
      </c>
      <c r="J21" s="92" t="e">
        <f t="shared" si="8"/>
        <v>#DIV/0!</v>
      </c>
      <c r="K21" s="92" t="e">
        <f t="shared" si="9"/>
        <v>#DIV/0!</v>
      </c>
      <c r="L21" s="92" t="e">
        <f t="shared" si="10"/>
        <v>#DIV/0!</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x14ac:dyDescent="0.25">
      <c r="A22">
        <f>'Overzicht klas'!A17</f>
        <v>16</v>
      </c>
      <c r="B22">
        <f>'Overzicht klas'!B17</f>
        <v>0</v>
      </c>
      <c r="C22" s="92">
        <f t="shared" si="2"/>
        <v>0</v>
      </c>
      <c r="D22" s="94">
        <f>SUM(Tabel2810[[#This Row],[Kolom1]:[Kolom40]])</f>
        <v>0</v>
      </c>
      <c r="E22" s="92" t="e">
        <f t="shared" si="3"/>
        <v>#DIV/0!</v>
      </c>
      <c r="F22" s="92" t="e">
        <f t="shared" si="4"/>
        <v>#DIV/0!</v>
      </c>
      <c r="G22" s="92" t="e">
        <f t="shared" si="5"/>
        <v>#DIV/0!</v>
      </c>
      <c r="H22" s="92" t="e">
        <f t="shared" si="6"/>
        <v>#DIV/0!</v>
      </c>
      <c r="I22" s="92" t="e">
        <f t="shared" si="7"/>
        <v>#DIV/0!</v>
      </c>
      <c r="J22" s="92" t="e">
        <f t="shared" si="8"/>
        <v>#DIV/0!</v>
      </c>
      <c r="K22" s="92" t="e">
        <f t="shared" si="9"/>
        <v>#DIV/0!</v>
      </c>
      <c r="L22" s="92" t="e">
        <f t="shared" si="10"/>
        <v>#DIV/0!</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x14ac:dyDescent="0.25">
      <c r="A23">
        <f>'Overzicht klas'!A18</f>
        <v>17</v>
      </c>
      <c r="B23">
        <f>'Overzicht klas'!B18</f>
        <v>0</v>
      </c>
      <c r="C23" s="92">
        <f t="shared" si="2"/>
        <v>0</v>
      </c>
      <c r="D23" s="94">
        <f>SUM(Tabel2810[[#This Row],[Kolom1]:[Kolom40]])</f>
        <v>0</v>
      </c>
      <c r="E23" s="92" t="e">
        <f t="shared" si="3"/>
        <v>#DIV/0!</v>
      </c>
      <c r="F23" s="92" t="e">
        <f t="shared" si="4"/>
        <v>#DIV/0!</v>
      </c>
      <c r="G23" s="92" t="e">
        <f t="shared" si="5"/>
        <v>#DIV/0!</v>
      </c>
      <c r="H23" s="92" t="e">
        <f t="shared" si="6"/>
        <v>#DIV/0!</v>
      </c>
      <c r="I23" s="92" t="e">
        <f t="shared" si="7"/>
        <v>#DIV/0!</v>
      </c>
      <c r="J23" s="92" t="e">
        <f t="shared" si="8"/>
        <v>#DIV/0!</v>
      </c>
      <c r="K23" s="92" t="e">
        <f t="shared" si="9"/>
        <v>#DIV/0!</v>
      </c>
      <c r="L23" s="92" t="e">
        <f t="shared" si="10"/>
        <v>#DIV/0!</v>
      </c>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x14ac:dyDescent="0.25">
      <c r="A24">
        <f>'Overzicht klas'!A19</f>
        <v>18</v>
      </c>
      <c r="B24">
        <f>'Overzicht klas'!B19</f>
        <v>0</v>
      </c>
      <c r="C24" s="92">
        <f t="shared" si="2"/>
        <v>0</v>
      </c>
      <c r="D24" s="94">
        <f>SUM(Tabel2810[[#This Row],[Kolom1]:[Kolom40]])</f>
        <v>0</v>
      </c>
      <c r="E24" s="92" t="e">
        <f t="shared" si="3"/>
        <v>#DIV/0!</v>
      </c>
      <c r="F24" s="92" t="e">
        <f t="shared" si="4"/>
        <v>#DIV/0!</v>
      </c>
      <c r="G24" s="92" t="e">
        <f t="shared" si="5"/>
        <v>#DIV/0!</v>
      </c>
      <c r="H24" s="92" t="e">
        <f t="shared" si="6"/>
        <v>#DIV/0!</v>
      </c>
      <c r="I24" s="92" t="e">
        <f t="shared" si="7"/>
        <v>#DIV/0!</v>
      </c>
      <c r="J24" s="92" t="e">
        <f t="shared" si="8"/>
        <v>#DIV/0!</v>
      </c>
      <c r="K24" s="92" t="e">
        <f t="shared" si="9"/>
        <v>#DIV/0!</v>
      </c>
      <c r="L24" s="92" t="e">
        <f t="shared" si="10"/>
        <v>#DIV/0!</v>
      </c>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x14ac:dyDescent="0.25">
      <c r="A25">
        <f>'Overzicht klas'!A20</f>
        <v>19</v>
      </c>
      <c r="B25">
        <f>'Overzicht klas'!B20</f>
        <v>0</v>
      </c>
      <c r="C25" s="92">
        <f t="shared" si="2"/>
        <v>0</v>
      </c>
      <c r="D25" s="94">
        <f>SUM(Tabel2810[[#This Row],[Kolom1]:[Kolom40]])</f>
        <v>0</v>
      </c>
      <c r="E25" s="92" t="e">
        <f t="shared" si="3"/>
        <v>#DIV/0!</v>
      </c>
      <c r="F25" s="92" t="e">
        <f t="shared" si="4"/>
        <v>#DIV/0!</v>
      </c>
      <c r="G25" s="92" t="e">
        <f t="shared" si="5"/>
        <v>#DIV/0!</v>
      </c>
      <c r="H25" s="92" t="e">
        <f t="shared" si="6"/>
        <v>#DIV/0!</v>
      </c>
      <c r="I25" s="92" t="e">
        <f t="shared" si="7"/>
        <v>#DIV/0!</v>
      </c>
      <c r="J25" s="92" t="e">
        <f t="shared" si="8"/>
        <v>#DIV/0!</v>
      </c>
      <c r="K25" s="92" t="e">
        <f t="shared" si="9"/>
        <v>#DIV/0!</v>
      </c>
      <c r="L25" s="92" t="e">
        <f t="shared" si="10"/>
        <v>#DIV/0!</v>
      </c>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x14ac:dyDescent="0.25">
      <c r="A26">
        <f>'Overzicht klas'!A21</f>
        <v>20</v>
      </c>
      <c r="B26">
        <f>'Overzicht klas'!B21</f>
        <v>0</v>
      </c>
      <c r="C26" s="92">
        <f t="shared" si="2"/>
        <v>0</v>
      </c>
      <c r="D26" s="94">
        <f>SUM(Tabel2810[[#This Row],[Kolom1]:[Kolom40]])</f>
        <v>0</v>
      </c>
      <c r="E26" s="92" t="e">
        <f t="shared" si="3"/>
        <v>#DIV/0!</v>
      </c>
      <c r="F26" s="92" t="e">
        <f t="shared" si="4"/>
        <v>#DIV/0!</v>
      </c>
      <c r="G26" s="92" t="e">
        <f t="shared" si="5"/>
        <v>#DIV/0!</v>
      </c>
      <c r="H26" s="92" t="e">
        <f t="shared" si="6"/>
        <v>#DIV/0!</v>
      </c>
      <c r="I26" s="92" t="e">
        <f t="shared" si="7"/>
        <v>#DIV/0!</v>
      </c>
      <c r="J26" s="92" t="e">
        <f t="shared" si="8"/>
        <v>#DIV/0!</v>
      </c>
      <c r="K26" s="92" t="e">
        <f t="shared" si="9"/>
        <v>#DIV/0!</v>
      </c>
      <c r="L26" s="92" t="e">
        <f t="shared" si="10"/>
        <v>#DIV/0!</v>
      </c>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x14ac:dyDescent="0.25">
      <c r="A27">
        <f>'Overzicht klas'!A22</f>
        <v>21</v>
      </c>
      <c r="B27">
        <f>'Overzicht klas'!B22</f>
        <v>0</v>
      </c>
      <c r="C27" s="92">
        <f t="shared" si="2"/>
        <v>0</v>
      </c>
      <c r="D27" s="94">
        <f>SUM(Tabel2810[[#This Row],[Kolom1]:[Kolom40]])</f>
        <v>0</v>
      </c>
      <c r="E27" s="92" t="e">
        <f t="shared" si="3"/>
        <v>#DIV/0!</v>
      </c>
      <c r="F27" s="92" t="e">
        <f t="shared" si="4"/>
        <v>#DIV/0!</v>
      </c>
      <c r="G27" s="92" t="e">
        <f t="shared" si="5"/>
        <v>#DIV/0!</v>
      </c>
      <c r="H27" s="92" t="e">
        <f t="shared" si="6"/>
        <v>#DIV/0!</v>
      </c>
      <c r="I27" s="92" t="e">
        <f t="shared" si="7"/>
        <v>#DIV/0!</v>
      </c>
      <c r="J27" s="92" t="e">
        <f t="shared" si="8"/>
        <v>#DIV/0!</v>
      </c>
      <c r="K27" s="92" t="e">
        <f t="shared" si="9"/>
        <v>#DIV/0!</v>
      </c>
      <c r="L27" s="92" t="e">
        <f t="shared" si="10"/>
        <v>#DIV/0!</v>
      </c>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x14ac:dyDescent="0.25">
      <c r="A28">
        <f>'Overzicht klas'!A23</f>
        <v>22</v>
      </c>
      <c r="B28">
        <f>'Overzicht klas'!B23</f>
        <v>0</v>
      </c>
      <c r="C28" s="92">
        <f t="shared" si="2"/>
        <v>0</v>
      </c>
      <c r="D28" s="94">
        <f>SUM(Tabel2810[[#This Row],[Kolom1]:[Kolom40]])</f>
        <v>0</v>
      </c>
      <c r="E28" s="92" t="e">
        <f t="shared" si="3"/>
        <v>#DIV/0!</v>
      </c>
      <c r="F28" s="92" t="e">
        <f t="shared" si="4"/>
        <v>#DIV/0!</v>
      </c>
      <c r="G28" s="92" t="e">
        <f t="shared" si="5"/>
        <v>#DIV/0!</v>
      </c>
      <c r="H28" s="92" t="e">
        <f t="shared" si="6"/>
        <v>#DIV/0!</v>
      </c>
      <c r="I28" s="92" t="e">
        <f t="shared" si="7"/>
        <v>#DIV/0!</v>
      </c>
      <c r="J28" s="92" t="e">
        <f t="shared" si="8"/>
        <v>#DIV/0!</v>
      </c>
      <c r="K28" s="92" t="e">
        <f t="shared" si="9"/>
        <v>#DIV/0!</v>
      </c>
      <c r="L28" s="92" t="e">
        <f t="shared" si="10"/>
        <v>#DIV/0!</v>
      </c>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x14ac:dyDescent="0.25">
      <c r="A29">
        <f>'Overzicht klas'!A24</f>
        <v>23</v>
      </c>
      <c r="B29">
        <f>'Overzicht klas'!B24</f>
        <v>0</v>
      </c>
      <c r="C29" s="92">
        <f t="shared" si="2"/>
        <v>0</v>
      </c>
      <c r="D29" s="94">
        <f>SUM(Tabel2810[[#This Row],[Kolom1]:[Kolom40]])</f>
        <v>0</v>
      </c>
      <c r="E29" s="92" t="e">
        <f t="shared" si="3"/>
        <v>#DIV/0!</v>
      </c>
      <c r="F29" s="92" t="e">
        <f t="shared" si="4"/>
        <v>#DIV/0!</v>
      </c>
      <c r="G29" s="92" t="e">
        <f t="shared" si="5"/>
        <v>#DIV/0!</v>
      </c>
      <c r="H29" s="92" t="e">
        <f t="shared" si="6"/>
        <v>#DIV/0!</v>
      </c>
      <c r="I29" s="92" t="e">
        <f t="shared" si="7"/>
        <v>#DIV/0!</v>
      </c>
      <c r="J29" s="92" t="e">
        <f t="shared" si="8"/>
        <v>#DIV/0!</v>
      </c>
      <c r="K29" s="92" t="e">
        <f t="shared" si="9"/>
        <v>#DIV/0!</v>
      </c>
      <c r="L29" s="92" t="e">
        <f t="shared" si="10"/>
        <v>#DIV/0!</v>
      </c>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x14ac:dyDescent="0.25">
      <c r="A30">
        <f>'Overzicht klas'!A25</f>
        <v>24</v>
      </c>
      <c r="B30">
        <f>'Overzicht klas'!B25</f>
        <v>0</v>
      </c>
      <c r="C30" s="92">
        <f t="shared" si="2"/>
        <v>0</v>
      </c>
      <c r="D30" s="94">
        <f>SUM(Tabel2810[[#This Row],[Kolom1]:[Kolom40]])</f>
        <v>0</v>
      </c>
      <c r="E30" s="92" t="e">
        <f t="shared" si="3"/>
        <v>#DIV/0!</v>
      </c>
      <c r="F30" s="92" t="e">
        <f t="shared" si="4"/>
        <v>#DIV/0!</v>
      </c>
      <c r="G30" s="92" t="e">
        <f t="shared" si="5"/>
        <v>#DIV/0!</v>
      </c>
      <c r="H30" s="92" t="e">
        <f t="shared" si="6"/>
        <v>#DIV/0!</v>
      </c>
      <c r="I30" s="92" t="e">
        <f t="shared" si="7"/>
        <v>#DIV/0!</v>
      </c>
      <c r="J30" s="92" t="e">
        <f t="shared" si="8"/>
        <v>#DIV/0!</v>
      </c>
      <c r="K30" s="92" t="e">
        <f t="shared" si="9"/>
        <v>#DIV/0!</v>
      </c>
      <c r="L30" s="92" t="e">
        <f t="shared" si="10"/>
        <v>#DIV/0!</v>
      </c>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x14ac:dyDescent="0.25">
      <c r="A31">
        <f>'Overzicht klas'!A26</f>
        <v>25</v>
      </c>
      <c r="B31">
        <f>'Overzicht klas'!B26</f>
        <v>0</v>
      </c>
      <c r="C31" s="92">
        <f t="shared" si="2"/>
        <v>0</v>
      </c>
      <c r="D31" s="94">
        <f>SUM(Tabel2810[[#This Row],[Kolom1]:[Kolom40]])</f>
        <v>0</v>
      </c>
      <c r="E31" s="92" t="e">
        <f t="shared" si="3"/>
        <v>#DIV/0!</v>
      </c>
      <c r="F31" s="92" t="e">
        <f t="shared" si="4"/>
        <v>#DIV/0!</v>
      </c>
      <c r="G31" s="92" t="e">
        <f t="shared" si="5"/>
        <v>#DIV/0!</v>
      </c>
      <c r="H31" s="92" t="e">
        <f t="shared" si="6"/>
        <v>#DIV/0!</v>
      </c>
      <c r="I31" s="92" t="e">
        <f t="shared" si="7"/>
        <v>#DIV/0!</v>
      </c>
      <c r="J31" s="92" t="e">
        <f t="shared" si="8"/>
        <v>#DIV/0!</v>
      </c>
      <c r="K31" s="92" t="e">
        <f t="shared" si="9"/>
        <v>#DIV/0!</v>
      </c>
      <c r="L31" s="92" t="e">
        <f t="shared" si="10"/>
        <v>#DIV/0!</v>
      </c>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x14ac:dyDescent="0.25">
      <c r="A32">
        <f>'Overzicht klas'!A27</f>
        <v>26</v>
      </c>
      <c r="B32">
        <f>'Overzicht klas'!B27</f>
        <v>0</v>
      </c>
      <c r="C32" s="92">
        <f t="shared" si="2"/>
        <v>0</v>
      </c>
      <c r="D32" s="94">
        <f>SUM(Tabel2810[[#This Row],[Kolom1]:[Kolom40]])</f>
        <v>0</v>
      </c>
      <c r="E32" s="92" t="e">
        <f t="shared" si="3"/>
        <v>#DIV/0!</v>
      </c>
      <c r="F32" s="92" t="e">
        <f t="shared" si="4"/>
        <v>#DIV/0!</v>
      </c>
      <c r="G32" s="92" t="e">
        <f t="shared" si="5"/>
        <v>#DIV/0!</v>
      </c>
      <c r="H32" s="92" t="e">
        <f t="shared" si="6"/>
        <v>#DIV/0!</v>
      </c>
      <c r="I32" s="92" t="e">
        <f t="shared" si="7"/>
        <v>#DIV/0!</v>
      </c>
      <c r="J32" s="92" t="e">
        <f t="shared" si="8"/>
        <v>#DIV/0!</v>
      </c>
      <c r="K32" s="92" t="e">
        <f t="shared" si="9"/>
        <v>#DIV/0!</v>
      </c>
      <c r="L32" s="92" t="e">
        <f t="shared" si="10"/>
        <v>#DIV/0!</v>
      </c>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x14ac:dyDescent="0.25">
      <c r="A33">
        <f>'Overzicht klas'!A28</f>
        <v>27</v>
      </c>
      <c r="B33">
        <f>'Overzicht klas'!B28</f>
        <v>0</v>
      </c>
      <c r="C33" s="92">
        <f t="shared" si="2"/>
        <v>0</v>
      </c>
      <c r="D33" s="94">
        <f>SUM(Tabel2810[[#This Row],[Kolom1]:[Kolom40]])</f>
        <v>0</v>
      </c>
      <c r="E33" s="92" t="e">
        <f t="shared" si="3"/>
        <v>#DIV/0!</v>
      </c>
      <c r="F33" s="92" t="e">
        <f t="shared" si="4"/>
        <v>#DIV/0!</v>
      </c>
      <c r="G33" s="92" t="e">
        <f t="shared" si="5"/>
        <v>#DIV/0!</v>
      </c>
      <c r="H33" s="92" t="e">
        <f t="shared" si="6"/>
        <v>#DIV/0!</v>
      </c>
      <c r="I33" s="92" t="e">
        <f t="shared" si="7"/>
        <v>#DIV/0!</v>
      </c>
      <c r="J33" s="92" t="e">
        <f t="shared" si="8"/>
        <v>#DIV/0!</v>
      </c>
      <c r="K33" s="92" t="e">
        <f t="shared" si="9"/>
        <v>#DIV/0!</v>
      </c>
      <c r="L33" s="92" t="e">
        <f t="shared" si="10"/>
        <v>#DIV/0!</v>
      </c>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x14ac:dyDescent="0.25">
      <c r="A34">
        <f>'Overzicht klas'!A29</f>
        <v>28</v>
      </c>
      <c r="B34">
        <f>'Overzicht klas'!B29</f>
        <v>0</v>
      </c>
      <c r="C34" s="92">
        <f t="shared" si="2"/>
        <v>0</v>
      </c>
      <c r="D34" s="94">
        <f>SUM(Tabel2810[[#This Row],[Kolom1]:[Kolom40]])</f>
        <v>0</v>
      </c>
      <c r="E34" s="92" t="e">
        <f t="shared" si="3"/>
        <v>#DIV/0!</v>
      </c>
      <c r="F34" s="92" t="e">
        <f t="shared" si="4"/>
        <v>#DIV/0!</v>
      </c>
      <c r="G34" s="92" t="e">
        <f t="shared" si="5"/>
        <v>#DIV/0!</v>
      </c>
      <c r="H34" s="92" t="e">
        <f t="shared" si="6"/>
        <v>#DIV/0!</v>
      </c>
      <c r="I34" s="92" t="e">
        <f t="shared" si="7"/>
        <v>#DIV/0!</v>
      </c>
      <c r="J34" s="92" t="e">
        <f t="shared" si="8"/>
        <v>#DIV/0!</v>
      </c>
      <c r="K34" s="92" t="e">
        <f t="shared" si="9"/>
        <v>#DIV/0!</v>
      </c>
      <c r="L34" s="92" t="e">
        <f t="shared" si="10"/>
        <v>#DIV/0!</v>
      </c>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x14ac:dyDescent="0.25">
      <c r="A35">
        <f>'Overzicht klas'!A30</f>
        <v>29</v>
      </c>
      <c r="B35">
        <f>'Overzicht klas'!B30</f>
        <v>0</v>
      </c>
      <c r="C35" s="92">
        <f t="shared" si="2"/>
        <v>0</v>
      </c>
      <c r="D35" s="94">
        <f>SUM(Tabel2810[[#This Row],[Kolom1]:[Kolom40]])</f>
        <v>0</v>
      </c>
      <c r="E35" s="92" t="e">
        <f t="shared" si="3"/>
        <v>#DIV/0!</v>
      </c>
      <c r="F35" s="92" t="e">
        <f t="shared" si="4"/>
        <v>#DIV/0!</v>
      </c>
      <c r="G35" s="92" t="e">
        <f t="shared" si="5"/>
        <v>#DIV/0!</v>
      </c>
      <c r="H35" s="92" t="e">
        <f t="shared" si="6"/>
        <v>#DIV/0!</v>
      </c>
      <c r="I35" s="92" t="e">
        <f t="shared" si="7"/>
        <v>#DIV/0!</v>
      </c>
      <c r="J35" s="92" t="e">
        <f t="shared" si="8"/>
        <v>#DIV/0!</v>
      </c>
      <c r="K35" s="92" t="e">
        <f t="shared" si="9"/>
        <v>#DIV/0!</v>
      </c>
      <c r="L35" s="92" t="e">
        <f t="shared" si="10"/>
        <v>#DIV/0!</v>
      </c>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x14ac:dyDescent="0.25">
      <c r="A36">
        <f>'Overzicht klas'!A31</f>
        <v>30</v>
      </c>
      <c r="B36">
        <f>'Overzicht klas'!B31</f>
        <v>0</v>
      </c>
      <c r="C36" s="92">
        <f t="shared" si="2"/>
        <v>0</v>
      </c>
      <c r="D36" s="94">
        <f>SUM(Tabel2810[[#This Row],[Kolom1]:[Kolom40]])</f>
        <v>0</v>
      </c>
      <c r="E36" s="92" t="e">
        <f t="shared" si="3"/>
        <v>#DIV/0!</v>
      </c>
      <c r="F36" s="92" t="e">
        <f t="shared" si="4"/>
        <v>#DIV/0!</v>
      </c>
      <c r="G36" s="92" t="e">
        <f t="shared" si="5"/>
        <v>#DIV/0!</v>
      </c>
      <c r="H36" s="92" t="e">
        <f t="shared" si="6"/>
        <v>#DIV/0!</v>
      </c>
      <c r="I36" s="92" t="e">
        <f t="shared" si="7"/>
        <v>#DIV/0!</v>
      </c>
      <c r="J36" s="92" t="e">
        <f t="shared" si="8"/>
        <v>#DIV/0!</v>
      </c>
      <c r="K36" s="92" t="e">
        <f t="shared" si="9"/>
        <v>#DIV/0!</v>
      </c>
      <c r="L36" s="92" t="e">
        <f t="shared" si="10"/>
        <v>#DIV/0!</v>
      </c>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x14ac:dyDescent="0.25">
      <c r="A37">
        <f>'Overzicht klas'!A32</f>
        <v>31</v>
      </c>
      <c r="B37">
        <f>'Overzicht klas'!B32</f>
        <v>0</v>
      </c>
      <c r="C37" s="92">
        <f t="shared" si="2"/>
        <v>0</v>
      </c>
      <c r="D37" s="94">
        <f>SUM(Tabel2810[[#This Row],[Kolom1]:[Kolom40]])</f>
        <v>0</v>
      </c>
      <c r="E37" s="92" t="e">
        <f t="shared" si="3"/>
        <v>#DIV/0!</v>
      </c>
      <c r="F37" s="92" t="e">
        <f t="shared" si="4"/>
        <v>#DIV/0!</v>
      </c>
      <c r="G37" s="92" t="e">
        <f t="shared" si="5"/>
        <v>#DIV/0!</v>
      </c>
      <c r="H37" s="92" t="e">
        <f t="shared" si="6"/>
        <v>#DIV/0!</v>
      </c>
      <c r="I37" s="92" t="e">
        <f t="shared" si="7"/>
        <v>#DIV/0!</v>
      </c>
      <c r="J37" s="92" t="e">
        <f t="shared" si="8"/>
        <v>#DIV/0!</v>
      </c>
      <c r="K37" s="92" t="e">
        <f t="shared" si="9"/>
        <v>#DIV/0!</v>
      </c>
      <c r="L37" s="92" t="e">
        <f t="shared" si="10"/>
        <v>#DIV/0!</v>
      </c>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x14ac:dyDescent="0.25">
      <c r="A38">
        <f>'Overzicht klas'!A33</f>
        <v>32</v>
      </c>
      <c r="B38">
        <f>'Overzicht klas'!B33</f>
        <v>0</v>
      </c>
      <c r="C38" s="92">
        <f t="shared" si="2"/>
        <v>0</v>
      </c>
      <c r="D38" s="94">
        <f>SUM(Tabel2810[[#This Row],[Kolom1]:[Kolom40]])</f>
        <v>0</v>
      </c>
      <c r="E38" s="92" t="e">
        <f t="shared" si="3"/>
        <v>#DIV/0!</v>
      </c>
      <c r="F38" s="92" t="e">
        <f t="shared" si="4"/>
        <v>#DIV/0!</v>
      </c>
      <c r="G38" s="92" t="e">
        <f t="shared" si="5"/>
        <v>#DIV/0!</v>
      </c>
      <c r="H38" s="92" t="e">
        <f t="shared" si="6"/>
        <v>#DIV/0!</v>
      </c>
      <c r="I38" s="92" t="e">
        <f t="shared" si="7"/>
        <v>#DIV/0!</v>
      </c>
      <c r="J38" s="92" t="e">
        <f t="shared" si="8"/>
        <v>#DIV/0!</v>
      </c>
      <c r="K38" s="92" t="e">
        <f t="shared" si="9"/>
        <v>#DIV/0!</v>
      </c>
      <c r="L38" s="92" t="e">
        <f t="shared" si="10"/>
        <v>#DIV/0!</v>
      </c>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x14ac:dyDescent="0.25">
      <c r="A39">
        <f>'Overzicht klas'!A34</f>
        <v>33</v>
      </c>
      <c r="B39">
        <f>'Overzicht klas'!B34</f>
        <v>0</v>
      </c>
      <c r="C39" s="92">
        <f t="shared" si="2"/>
        <v>0</v>
      </c>
      <c r="D39" s="94">
        <f>SUM(Tabel2810[[#This Row],[Kolom1]:[Kolom40]])</f>
        <v>0</v>
      </c>
      <c r="E39" s="92" t="e">
        <f t="shared" si="3"/>
        <v>#DIV/0!</v>
      </c>
      <c r="F39" s="92" t="e">
        <f t="shared" si="4"/>
        <v>#DIV/0!</v>
      </c>
      <c r="G39" s="92" t="e">
        <f t="shared" si="5"/>
        <v>#DIV/0!</v>
      </c>
      <c r="H39" s="92" t="e">
        <f t="shared" si="6"/>
        <v>#DIV/0!</v>
      </c>
      <c r="I39" s="92" t="e">
        <f t="shared" si="7"/>
        <v>#DIV/0!</v>
      </c>
      <c r="J39" s="92" t="e">
        <f t="shared" si="8"/>
        <v>#DIV/0!</v>
      </c>
      <c r="K39" s="92" t="e">
        <f t="shared" si="9"/>
        <v>#DIV/0!</v>
      </c>
      <c r="L39" s="92" t="e">
        <f t="shared" si="10"/>
        <v>#DIV/0!</v>
      </c>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x14ac:dyDescent="0.25">
      <c r="A40">
        <f>'Overzicht klas'!A35</f>
        <v>34</v>
      </c>
      <c r="B40">
        <f>'Overzicht klas'!B35</f>
        <v>0</v>
      </c>
      <c r="C40" s="92">
        <f t="shared" si="2"/>
        <v>0</v>
      </c>
      <c r="D40" s="94">
        <f>SUM(Tabel2810[[#This Row],[Kolom1]:[Kolom40]])</f>
        <v>0</v>
      </c>
      <c r="E40" s="92" t="e">
        <f t="shared" si="3"/>
        <v>#DIV/0!</v>
      </c>
      <c r="F40" s="92" t="e">
        <f t="shared" si="4"/>
        <v>#DIV/0!</v>
      </c>
      <c r="G40" s="92" t="e">
        <f t="shared" si="5"/>
        <v>#DIV/0!</v>
      </c>
      <c r="H40" s="92" t="e">
        <f t="shared" si="6"/>
        <v>#DIV/0!</v>
      </c>
      <c r="I40" s="92" t="e">
        <f t="shared" si="7"/>
        <v>#DIV/0!</v>
      </c>
      <c r="J40" s="92" t="e">
        <f t="shared" si="8"/>
        <v>#DIV/0!</v>
      </c>
      <c r="K40" s="92" t="e">
        <f t="shared" si="9"/>
        <v>#DIV/0!</v>
      </c>
      <c r="L40" s="92" t="e">
        <f t="shared" si="10"/>
        <v>#DIV/0!</v>
      </c>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x14ac:dyDescent="0.25">
      <c r="C41" s="98"/>
      <c r="D41" s="98"/>
      <c r="E41" s="94"/>
      <c r="F41" s="99"/>
      <c r="G41" s="99"/>
      <c r="H41" s="99"/>
      <c r="I41" s="99"/>
      <c r="J41" s="99"/>
      <c r="K41" s="99"/>
      <c r="L41" s="99"/>
      <c r="M41" s="95" t="e">
        <f>SUBTOTAL(101,Tabel2810[Kolom1])</f>
        <v>#DIV/0!</v>
      </c>
      <c r="N41" s="95" t="e">
        <f>SUBTOTAL(101,Tabel2810[Kolom2])</f>
        <v>#DIV/0!</v>
      </c>
      <c r="O41" s="95" t="e">
        <f>SUBTOTAL(101,Tabel2810[Kolom3])</f>
        <v>#DIV/0!</v>
      </c>
      <c r="P41" s="95" t="e">
        <f>SUBTOTAL(101,Tabel2810[Kolom4])</f>
        <v>#DIV/0!</v>
      </c>
      <c r="Q41" s="95" t="e">
        <f>SUBTOTAL(101,Tabel2810[Kolom5])</f>
        <v>#DIV/0!</v>
      </c>
      <c r="R41" s="95" t="e">
        <f>SUBTOTAL(101,Tabel2810[Kolom6])</f>
        <v>#DIV/0!</v>
      </c>
      <c r="S41" s="95" t="e">
        <f>SUBTOTAL(101,Tabel2810[Kolom7])</f>
        <v>#DIV/0!</v>
      </c>
      <c r="T41" s="95" t="e">
        <f>SUBTOTAL(101,Tabel2810[Kolom8])</f>
        <v>#DIV/0!</v>
      </c>
      <c r="U41" s="95" t="e">
        <f>SUBTOTAL(101,Tabel2810[Kolom9])</f>
        <v>#DIV/0!</v>
      </c>
      <c r="V41" s="95" t="e">
        <f>SUBTOTAL(101,Tabel2810[Kolom10])</f>
        <v>#DIV/0!</v>
      </c>
      <c r="W41" s="95" t="e">
        <f>SUBTOTAL(101,Tabel2810[Kolom11])</f>
        <v>#DIV/0!</v>
      </c>
      <c r="X41" s="95" t="e">
        <f>SUBTOTAL(101,Tabel2810[Kolom12])</f>
        <v>#DIV/0!</v>
      </c>
      <c r="Y41" s="95" t="e">
        <f>SUBTOTAL(101,Tabel2810[Kolom13])</f>
        <v>#DIV/0!</v>
      </c>
      <c r="Z41" s="95" t="e">
        <f>SUBTOTAL(101,Tabel2810[Kolom14])</f>
        <v>#DIV/0!</v>
      </c>
      <c r="AA41" s="95" t="e">
        <f>SUBTOTAL(101,Tabel2810[Kolom15])</f>
        <v>#DIV/0!</v>
      </c>
      <c r="AB41" s="95" t="e">
        <f>SUBTOTAL(101,Tabel2810[Kolom16])</f>
        <v>#DIV/0!</v>
      </c>
      <c r="AC41" s="95" t="e">
        <f>SUBTOTAL(101,Tabel2810[Kolom17])</f>
        <v>#DIV/0!</v>
      </c>
      <c r="AD41" s="95" t="e">
        <f>SUBTOTAL(101,Tabel2810[Kolom18])</f>
        <v>#DIV/0!</v>
      </c>
      <c r="AE41" s="95" t="e">
        <f>SUBTOTAL(101,Tabel2810[Kolom19])</f>
        <v>#DIV/0!</v>
      </c>
      <c r="AF41" s="95" t="e">
        <f>SUBTOTAL(101,Tabel2810[Kolom20])</f>
        <v>#DIV/0!</v>
      </c>
      <c r="AG41" s="95" t="e">
        <f>SUBTOTAL(101,Tabel2810[Kolom21])</f>
        <v>#DIV/0!</v>
      </c>
      <c r="AH41" s="95" t="e">
        <f>SUBTOTAL(101,Tabel2810[Kolom22])</f>
        <v>#DIV/0!</v>
      </c>
      <c r="AI41" s="95" t="e">
        <f>SUBTOTAL(101,Tabel2810[Kolom23])</f>
        <v>#DIV/0!</v>
      </c>
      <c r="AJ41" s="95" t="e">
        <f>SUBTOTAL(101,Tabel2810[Kolom24])</f>
        <v>#DIV/0!</v>
      </c>
      <c r="AK41" s="95" t="e">
        <f>SUBTOTAL(101,Tabel2810[Kolom25])</f>
        <v>#DIV/0!</v>
      </c>
      <c r="AL41" s="95" t="e">
        <f>SUBTOTAL(101,Tabel2810[Kolom26])</f>
        <v>#DIV/0!</v>
      </c>
      <c r="AM41" s="95" t="e">
        <f>SUBTOTAL(101,Tabel2810[Kolom27])</f>
        <v>#DIV/0!</v>
      </c>
      <c r="AN41" s="95" t="e">
        <f>SUBTOTAL(101,Tabel2810[Kolom28])</f>
        <v>#DIV/0!</v>
      </c>
      <c r="AO41" s="95" t="e">
        <f>SUBTOTAL(101,Tabel2810[Kolom29])</f>
        <v>#DIV/0!</v>
      </c>
      <c r="AP41" s="95" t="e">
        <f>SUBTOTAL(101,Tabel2810[Kolom30])</f>
        <v>#DIV/0!</v>
      </c>
      <c r="AQ41" s="95" t="e">
        <f>SUBTOTAL(101,Tabel2810[Kolom31])</f>
        <v>#DIV/0!</v>
      </c>
      <c r="AR41" s="95" t="e">
        <f>SUBTOTAL(101,Tabel2810[Kolom32])</f>
        <v>#DIV/0!</v>
      </c>
      <c r="AS41" s="95" t="e">
        <f>SUBTOTAL(101,Tabel2810[Kolom33])</f>
        <v>#DIV/0!</v>
      </c>
      <c r="AT41" s="95" t="e">
        <f>SUBTOTAL(101,Tabel2810[Kolom34])</f>
        <v>#DIV/0!</v>
      </c>
      <c r="AU41" s="95" t="e">
        <f>SUBTOTAL(101,Tabel2810[Kolom35])</f>
        <v>#DIV/0!</v>
      </c>
      <c r="AV41" s="95" t="e">
        <f>SUBTOTAL(101,Tabel2810[Kolom36])</f>
        <v>#DIV/0!</v>
      </c>
      <c r="AW41" s="95" t="e">
        <f>SUBTOTAL(101,Tabel2810[Kolom37])</f>
        <v>#DIV/0!</v>
      </c>
      <c r="AX41" s="95" t="e">
        <f>SUBTOTAL(101,Tabel2810[Kolom38])</f>
        <v>#DIV/0!</v>
      </c>
      <c r="AY41" s="95" t="e">
        <f>SUBTOTAL(101,Tabel2810[Kolom39])</f>
        <v>#DIV/0!</v>
      </c>
      <c r="AZ41" s="95" t="e">
        <f>SUBTOTAL(101,Tabel2810[Kolom40])</f>
        <v>#DIV/0!</v>
      </c>
    </row>
    <row r="42" spans="1:52" x14ac:dyDescent="0.25">
      <c r="F42" s="94"/>
      <c r="G42" s="94"/>
      <c r="H42" s="94"/>
      <c r="I42" s="94"/>
      <c r="J42" s="94"/>
      <c r="K42" s="94"/>
      <c r="L42" s="94" t="s">
        <v>75</v>
      </c>
      <c r="M42" s="96" t="e">
        <f>Tabel2810[[#Totals],[Kolom1]]/M3</f>
        <v>#DIV/0!</v>
      </c>
      <c r="N42" s="96" t="e">
        <f>Tabel2810[[#Totals],[Kolom2]]/N3</f>
        <v>#DIV/0!</v>
      </c>
      <c r="O42" s="96" t="e">
        <f>Tabel2810[[#Totals],[Kolom3]]/O3</f>
        <v>#DIV/0!</v>
      </c>
      <c r="P42" s="96" t="e">
        <f>Tabel2810[[#Totals],[Kolom4]]/P3</f>
        <v>#DIV/0!</v>
      </c>
      <c r="Q42" s="96" t="e">
        <f>Tabel2810[[#Totals],[Kolom5]]/Q3</f>
        <v>#DIV/0!</v>
      </c>
      <c r="R42" s="96" t="e">
        <f>Tabel2810[[#Totals],[Kolom6]]/R3</f>
        <v>#DIV/0!</v>
      </c>
      <c r="S42" s="96" t="e">
        <f>Tabel2810[[#Totals],[Kolom7]]/S3</f>
        <v>#DIV/0!</v>
      </c>
      <c r="T42" s="96" t="e">
        <f>Tabel2810[[#Totals],[Kolom8]]/T3</f>
        <v>#DIV/0!</v>
      </c>
      <c r="U42" s="96" t="e">
        <f>Tabel2810[[#Totals],[Kolom9]]/U3</f>
        <v>#DIV/0!</v>
      </c>
      <c r="V42" s="96" t="e">
        <f>Tabel2810[[#Totals],[Kolom10]]/V3</f>
        <v>#DIV/0!</v>
      </c>
      <c r="W42" s="96" t="e">
        <f>Tabel2810[[#Totals],[Kolom11]]/W3</f>
        <v>#DIV/0!</v>
      </c>
      <c r="X42" s="96" t="e">
        <f>Tabel2810[[#Totals],[Kolom12]]/X3</f>
        <v>#DIV/0!</v>
      </c>
      <c r="Y42" s="96" t="e">
        <f>Tabel2810[[#Totals],[Kolom13]]/Y3</f>
        <v>#DIV/0!</v>
      </c>
      <c r="Z42" s="96" t="e">
        <f>Tabel2810[[#Totals],[Kolom14]]/Z3</f>
        <v>#DIV/0!</v>
      </c>
      <c r="AA42" s="96" t="e">
        <f>Tabel2810[[#Totals],[Kolom15]]/AA3</f>
        <v>#DIV/0!</v>
      </c>
      <c r="AB42" s="96" t="e">
        <f>Tabel2810[[#Totals],[Kolom16]]/AB3</f>
        <v>#DIV/0!</v>
      </c>
      <c r="AC42" s="96" t="e">
        <f>Tabel2810[[#Totals],[Kolom17]]/AC3</f>
        <v>#DIV/0!</v>
      </c>
      <c r="AD42" s="96" t="e">
        <f>Tabel2810[[#Totals],[Kolom18]]/AD3</f>
        <v>#DIV/0!</v>
      </c>
      <c r="AE42" s="96" t="e">
        <f>Tabel2810[[#Totals],[Kolom19]]/AE3</f>
        <v>#DIV/0!</v>
      </c>
      <c r="AF42" s="96" t="e">
        <f>Tabel2810[[#Totals],[Kolom20]]/AF3</f>
        <v>#DIV/0!</v>
      </c>
      <c r="AG42" s="96" t="e">
        <f>Tabel2810[[#Totals],[Kolom21]]/AG3</f>
        <v>#DIV/0!</v>
      </c>
      <c r="AH42" s="96" t="e">
        <f>Tabel2810[[#Totals],[Kolom22]]/AH3</f>
        <v>#DIV/0!</v>
      </c>
      <c r="AI42" s="96" t="e">
        <f>Tabel2810[[#Totals],[Kolom23]]/AI3</f>
        <v>#DIV/0!</v>
      </c>
      <c r="AJ42" s="96" t="e">
        <f>Tabel2810[[#Totals],[Kolom24]]/AJ3</f>
        <v>#DIV/0!</v>
      </c>
      <c r="AK42" s="96" t="e">
        <f>Tabel2810[[#Totals],[Kolom25]]/AK3</f>
        <v>#DIV/0!</v>
      </c>
      <c r="AL42" s="96" t="e">
        <f>Tabel2810[[#Totals],[Kolom26]]/AL3</f>
        <v>#DIV/0!</v>
      </c>
      <c r="AM42" s="96" t="e">
        <f>Tabel2810[[#Totals],[Kolom27]]/AM3</f>
        <v>#DIV/0!</v>
      </c>
      <c r="AN42" s="96" t="e">
        <f>Tabel2810[[#Totals],[Kolom28]]/AN3</f>
        <v>#DIV/0!</v>
      </c>
      <c r="AO42" s="96" t="e">
        <f>Tabel2810[[#Totals],[Kolom29]]/AO3</f>
        <v>#DIV/0!</v>
      </c>
      <c r="AP42" s="96" t="e">
        <f>Tabel2810[[#Totals],[Kolom30]]/AP3</f>
        <v>#DIV/0!</v>
      </c>
      <c r="AQ42" s="96" t="e">
        <f>Tabel2810[[#Totals],[Kolom31]]/AQ3</f>
        <v>#DIV/0!</v>
      </c>
      <c r="AR42" s="96" t="e">
        <f>Tabel2810[[#Totals],[Kolom32]]/AR3</f>
        <v>#DIV/0!</v>
      </c>
      <c r="AS42" s="96" t="e">
        <f>Tabel2810[[#Totals],[Kolom33]]/AS3</f>
        <v>#DIV/0!</v>
      </c>
      <c r="AT42" s="96" t="e">
        <f>Tabel2810[[#Totals],[Kolom34]]/AT3</f>
        <v>#DIV/0!</v>
      </c>
      <c r="AU42" s="96" t="e">
        <f>Tabel2810[[#Totals],[Kolom35]]/AU3</f>
        <v>#DIV/0!</v>
      </c>
      <c r="AV42" s="96" t="e">
        <f>Tabel2810[[#Totals],[Kolom36]]/AV3</f>
        <v>#DIV/0!</v>
      </c>
      <c r="AW42" s="96" t="e">
        <f>Tabel2810[[#Totals],[Kolom37]]/AW3</f>
        <v>#DIV/0!</v>
      </c>
      <c r="AX42" s="96" t="e">
        <f>Tabel2810[[#Totals],[Kolom38]]/AX3</f>
        <v>#DIV/0!</v>
      </c>
      <c r="AY42" s="96" t="e">
        <f>Tabel2810[[#Totals],[Kolom39]]/AY3</f>
        <v>#DIV/0!</v>
      </c>
      <c r="AZ42" s="96" t="e">
        <f>Tabel2810[[#Totals],[Kolom40]]/AZ3</f>
        <v>#DIV/0!</v>
      </c>
    </row>
    <row r="43" spans="1:52" hidden="1" x14ac:dyDescent="0.25">
      <c r="F43" s="94"/>
      <c r="G43" s="94"/>
      <c r="H43" s="94"/>
      <c r="I43" s="94"/>
      <c r="J43" s="94"/>
      <c r="K43" s="94"/>
      <c r="L43" s="94" t="s">
        <v>76</v>
      </c>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idden="1" x14ac:dyDescent="0.25">
      <c r="F44" s="94"/>
      <c r="G44" s="94"/>
      <c r="H44" s="94"/>
      <c r="I44" s="94"/>
      <c r="J44" s="94"/>
      <c r="K44" s="94"/>
      <c r="L44" s="94"/>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idden="1" x14ac:dyDescent="0.25">
      <c r="H45" t="s">
        <v>40</v>
      </c>
      <c r="J45">
        <f>B5</f>
        <v>0</v>
      </c>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row>
    <row r="46" spans="1:52" ht="15.75" hidden="1" thickBot="1" x14ac:dyDescent="0.3">
      <c r="H46" t="s">
        <v>44</v>
      </c>
      <c r="I46">
        <f>IF(J45&gt;0,J45,J46)</f>
        <v>0</v>
      </c>
      <c r="J46">
        <f>SUM(J48:J51)</f>
        <v>0</v>
      </c>
      <c r="M46" t="s">
        <v>38</v>
      </c>
    </row>
    <row r="47" spans="1:52" hidden="1" x14ac:dyDescent="0.25">
      <c r="J47" s="9" t="s">
        <v>36</v>
      </c>
      <c r="K47" s="10" t="s">
        <v>37</v>
      </c>
      <c r="L47" s="19"/>
      <c r="M47" s="25">
        <v>1</v>
      </c>
      <c r="N47" s="11">
        <v>2</v>
      </c>
      <c r="O47" s="11">
        <v>3</v>
      </c>
      <c r="P47" s="11">
        <v>4</v>
      </c>
      <c r="Q47" s="11">
        <v>5</v>
      </c>
      <c r="R47" s="11">
        <v>6</v>
      </c>
      <c r="S47" s="11">
        <v>7</v>
      </c>
      <c r="T47" s="11">
        <v>8</v>
      </c>
      <c r="U47" s="11">
        <v>9</v>
      </c>
      <c r="V47" s="11">
        <v>10</v>
      </c>
      <c r="W47" s="11">
        <v>11</v>
      </c>
      <c r="X47" s="11">
        <v>12</v>
      </c>
      <c r="Y47" s="11">
        <v>13</v>
      </c>
      <c r="Z47" s="11">
        <v>14</v>
      </c>
      <c r="AA47" s="11">
        <v>15</v>
      </c>
      <c r="AB47" s="11">
        <v>16</v>
      </c>
      <c r="AC47" s="11">
        <v>17</v>
      </c>
      <c r="AD47" s="11">
        <v>18</v>
      </c>
      <c r="AE47" s="11">
        <v>19</v>
      </c>
      <c r="AF47" s="11">
        <v>20</v>
      </c>
      <c r="AG47" s="11">
        <v>21</v>
      </c>
      <c r="AH47" s="11">
        <v>22</v>
      </c>
      <c r="AI47" s="11">
        <v>23</v>
      </c>
      <c r="AJ47" s="11">
        <v>24</v>
      </c>
      <c r="AK47" s="11">
        <v>25</v>
      </c>
      <c r="AL47" s="11">
        <v>26</v>
      </c>
      <c r="AM47" s="11">
        <v>27</v>
      </c>
      <c r="AN47" s="11">
        <v>28</v>
      </c>
      <c r="AO47" s="11">
        <v>29</v>
      </c>
      <c r="AP47" s="11">
        <v>30</v>
      </c>
      <c r="AQ47" s="11">
        <v>31</v>
      </c>
      <c r="AR47" s="11">
        <v>32</v>
      </c>
      <c r="AS47" s="11">
        <v>33</v>
      </c>
      <c r="AT47" s="11">
        <v>34</v>
      </c>
      <c r="AU47" s="11">
        <v>35</v>
      </c>
      <c r="AV47" s="11">
        <v>36</v>
      </c>
      <c r="AW47" s="11">
        <v>37</v>
      </c>
      <c r="AX47" s="11">
        <v>38</v>
      </c>
      <c r="AY47" s="11">
        <v>39</v>
      </c>
      <c r="AZ47" s="12">
        <v>40</v>
      </c>
    </row>
    <row r="48" spans="1:52" hidden="1" x14ac:dyDescent="0.25">
      <c r="J48" s="13">
        <f>SUM(M48:AZ48)</f>
        <v>0</v>
      </c>
      <c r="K48" s="8" t="e">
        <f>J48/$J$46*100</f>
        <v>#DIV/0!</v>
      </c>
      <c r="L48" s="14" t="str">
        <f>instellingen!A4</f>
        <v>R</v>
      </c>
      <c r="M48" s="13">
        <f t="shared" ref="M48:AZ48" si="11">IF(M4=$L$48,M3,0)</f>
        <v>0</v>
      </c>
      <c r="N48" s="7">
        <f t="shared" si="11"/>
        <v>0</v>
      </c>
      <c r="O48" s="7">
        <f t="shared" si="11"/>
        <v>0</v>
      </c>
      <c r="P48" s="7">
        <f t="shared" si="11"/>
        <v>0</v>
      </c>
      <c r="Q48" s="7">
        <f t="shared" si="11"/>
        <v>0</v>
      </c>
      <c r="R48" s="7">
        <f t="shared" si="11"/>
        <v>0</v>
      </c>
      <c r="S48" s="7">
        <f t="shared" si="11"/>
        <v>0</v>
      </c>
      <c r="T48" s="7">
        <f t="shared" si="11"/>
        <v>0</v>
      </c>
      <c r="U48" s="7">
        <f t="shared" si="11"/>
        <v>0</v>
      </c>
      <c r="V48" s="7">
        <f t="shared" si="11"/>
        <v>0</v>
      </c>
      <c r="W48" s="7">
        <f t="shared" si="11"/>
        <v>0</v>
      </c>
      <c r="X48" s="7">
        <f t="shared" si="11"/>
        <v>0</v>
      </c>
      <c r="Y48" s="7">
        <f t="shared" si="11"/>
        <v>0</v>
      </c>
      <c r="Z48" s="7">
        <f t="shared" si="11"/>
        <v>0</v>
      </c>
      <c r="AA48" s="7">
        <f t="shared" si="11"/>
        <v>0</v>
      </c>
      <c r="AB48" s="7">
        <f t="shared" si="11"/>
        <v>0</v>
      </c>
      <c r="AC48" s="7">
        <f t="shared" si="11"/>
        <v>0</v>
      </c>
      <c r="AD48" s="7">
        <f t="shared" si="11"/>
        <v>0</v>
      </c>
      <c r="AE48" s="7">
        <f t="shared" si="11"/>
        <v>0</v>
      </c>
      <c r="AF48" s="7">
        <f t="shared" si="11"/>
        <v>0</v>
      </c>
      <c r="AG48" s="7">
        <f t="shared" si="11"/>
        <v>0</v>
      </c>
      <c r="AH48" s="7">
        <f t="shared" si="11"/>
        <v>0</v>
      </c>
      <c r="AI48" s="7">
        <f t="shared" si="11"/>
        <v>0</v>
      </c>
      <c r="AJ48" s="7">
        <f t="shared" si="11"/>
        <v>0</v>
      </c>
      <c r="AK48" s="7">
        <f t="shared" si="11"/>
        <v>0</v>
      </c>
      <c r="AL48" s="7">
        <f t="shared" si="11"/>
        <v>0</v>
      </c>
      <c r="AM48" s="7">
        <f t="shared" si="11"/>
        <v>0</v>
      </c>
      <c r="AN48" s="7">
        <f t="shared" si="11"/>
        <v>0</v>
      </c>
      <c r="AO48" s="7">
        <f t="shared" si="11"/>
        <v>0</v>
      </c>
      <c r="AP48" s="7">
        <f t="shared" si="11"/>
        <v>0</v>
      </c>
      <c r="AQ48" s="7">
        <f t="shared" si="11"/>
        <v>0</v>
      </c>
      <c r="AR48" s="7">
        <f t="shared" si="11"/>
        <v>0</v>
      </c>
      <c r="AS48" s="7">
        <f t="shared" si="11"/>
        <v>0</v>
      </c>
      <c r="AT48" s="7">
        <f t="shared" si="11"/>
        <v>0</v>
      </c>
      <c r="AU48" s="7">
        <f t="shared" si="11"/>
        <v>0</v>
      </c>
      <c r="AV48" s="7">
        <f t="shared" si="11"/>
        <v>0</v>
      </c>
      <c r="AW48" s="7">
        <f t="shared" si="11"/>
        <v>0</v>
      </c>
      <c r="AX48" s="7">
        <f t="shared" si="11"/>
        <v>0</v>
      </c>
      <c r="AY48" s="7">
        <f t="shared" si="11"/>
        <v>0</v>
      </c>
      <c r="AZ48" s="14">
        <f t="shared" si="11"/>
        <v>0</v>
      </c>
    </row>
    <row r="49" spans="10:52" hidden="1" x14ac:dyDescent="0.25">
      <c r="J49" s="13">
        <f t="shared" ref="J49:J51" si="12">SUM(M49:AZ49)</f>
        <v>0</v>
      </c>
      <c r="K49" s="8" t="e">
        <f t="shared" ref="K49:K56" si="13">J49/$J$46*100</f>
        <v>#DIV/0!</v>
      </c>
      <c r="L49" s="14" t="str">
        <f>instellingen!A5</f>
        <v>T1</v>
      </c>
      <c r="M49" s="13">
        <f>IF(M4=$L$49,M3,0)</f>
        <v>0</v>
      </c>
      <c r="N49" s="7">
        <f t="shared" ref="N49:AZ49" si="14">IF(N4=$L$49,N3,0)</f>
        <v>0</v>
      </c>
      <c r="O49" s="7">
        <f t="shared" si="14"/>
        <v>0</v>
      </c>
      <c r="P49" s="7">
        <f t="shared" si="14"/>
        <v>0</v>
      </c>
      <c r="Q49" s="7">
        <f t="shared" si="14"/>
        <v>0</v>
      </c>
      <c r="R49" s="7">
        <f t="shared" si="14"/>
        <v>0</v>
      </c>
      <c r="S49" s="7">
        <f t="shared" si="14"/>
        <v>0</v>
      </c>
      <c r="T49" s="7">
        <f t="shared" si="14"/>
        <v>0</v>
      </c>
      <c r="U49" s="7">
        <f t="shared" si="14"/>
        <v>0</v>
      </c>
      <c r="V49" s="7">
        <f t="shared" si="14"/>
        <v>0</v>
      </c>
      <c r="W49" s="7">
        <f t="shared" si="14"/>
        <v>0</v>
      </c>
      <c r="X49" s="7">
        <f t="shared" si="14"/>
        <v>0</v>
      </c>
      <c r="Y49" s="7">
        <f t="shared" si="14"/>
        <v>0</v>
      </c>
      <c r="Z49" s="7">
        <f t="shared" si="14"/>
        <v>0</v>
      </c>
      <c r="AA49" s="7">
        <f t="shared" si="14"/>
        <v>0</v>
      </c>
      <c r="AB49" s="7">
        <f t="shared" si="14"/>
        <v>0</v>
      </c>
      <c r="AC49" s="7">
        <f t="shared" si="14"/>
        <v>0</v>
      </c>
      <c r="AD49" s="7">
        <f t="shared" si="14"/>
        <v>0</v>
      </c>
      <c r="AE49" s="7">
        <f t="shared" si="14"/>
        <v>0</v>
      </c>
      <c r="AF49" s="7">
        <f t="shared" si="14"/>
        <v>0</v>
      </c>
      <c r="AG49" s="7">
        <f t="shared" si="14"/>
        <v>0</v>
      </c>
      <c r="AH49" s="7">
        <f t="shared" si="14"/>
        <v>0</v>
      </c>
      <c r="AI49" s="7">
        <f t="shared" si="14"/>
        <v>0</v>
      </c>
      <c r="AJ49" s="7">
        <f t="shared" si="14"/>
        <v>0</v>
      </c>
      <c r="AK49" s="7">
        <f t="shared" si="14"/>
        <v>0</v>
      </c>
      <c r="AL49" s="7">
        <f t="shared" si="14"/>
        <v>0</v>
      </c>
      <c r="AM49" s="7">
        <f t="shared" si="14"/>
        <v>0</v>
      </c>
      <c r="AN49" s="7">
        <f t="shared" si="14"/>
        <v>0</v>
      </c>
      <c r="AO49" s="7">
        <f t="shared" si="14"/>
        <v>0</v>
      </c>
      <c r="AP49" s="7">
        <f t="shared" si="14"/>
        <v>0</v>
      </c>
      <c r="AQ49" s="7">
        <f t="shared" si="14"/>
        <v>0</v>
      </c>
      <c r="AR49" s="7">
        <f t="shared" si="14"/>
        <v>0</v>
      </c>
      <c r="AS49" s="7">
        <f t="shared" si="14"/>
        <v>0</v>
      </c>
      <c r="AT49" s="7">
        <f t="shared" si="14"/>
        <v>0</v>
      </c>
      <c r="AU49" s="7">
        <f t="shared" si="14"/>
        <v>0</v>
      </c>
      <c r="AV49" s="7">
        <f t="shared" si="14"/>
        <v>0</v>
      </c>
      <c r="AW49" s="7">
        <f t="shared" si="14"/>
        <v>0</v>
      </c>
      <c r="AX49" s="7">
        <f t="shared" si="14"/>
        <v>0</v>
      </c>
      <c r="AY49" s="7">
        <f t="shared" si="14"/>
        <v>0</v>
      </c>
      <c r="AZ49" s="14">
        <f t="shared" si="14"/>
        <v>0</v>
      </c>
    </row>
    <row r="50" spans="10:52" hidden="1" x14ac:dyDescent="0.25">
      <c r="J50" s="13">
        <f t="shared" si="12"/>
        <v>0</v>
      </c>
      <c r="K50" s="8" t="e">
        <f t="shared" si="13"/>
        <v>#DIV/0!</v>
      </c>
      <c r="L50" s="14" t="str">
        <f>instellingen!A6</f>
        <v>T2</v>
      </c>
      <c r="M50" s="13">
        <f>IF(M4=$L$50,M3,0)</f>
        <v>0</v>
      </c>
      <c r="N50" s="7">
        <f t="shared" ref="N50:AZ50" si="15">IF(N4=$L$50,N3,0)</f>
        <v>0</v>
      </c>
      <c r="O50" s="7">
        <f t="shared" si="15"/>
        <v>0</v>
      </c>
      <c r="P50" s="7">
        <f t="shared" si="15"/>
        <v>0</v>
      </c>
      <c r="Q50" s="7">
        <f t="shared" si="15"/>
        <v>0</v>
      </c>
      <c r="R50" s="7">
        <f t="shared" si="15"/>
        <v>0</v>
      </c>
      <c r="S50" s="7">
        <f t="shared" si="15"/>
        <v>0</v>
      </c>
      <c r="T50" s="7">
        <f t="shared" si="15"/>
        <v>0</v>
      </c>
      <c r="U50" s="7">
        <f t="shared" si="15"/>
        <v>0</v>
      </c>
      <c r="V50" s="7">
        <f t="shared" si="15"/>
        <v>0</v>
      </c>
      <c r="W50" s="7">
        <f t="shared" si="15"/>
        <v>0</v>
      </c>
      <c r="X50" s="7">
        <f t="shared" si="15"/>
        <v>0</v>
      </c>
      <c r="Y50" s="7">
        <f t="shared" si="15"/>
        <v>0</v>
      </c>
      <c r="Z50" s="7">
        <f t="shared" si="15"/>
        <v>0</v>
      </c>
      <c r="AA50" s="7">
        <f t="shared" si="15"/>
        <v>0</v>
      </c>
      <c r="AB50" s="7">
        <f t="shared" si="15"/>
        <v>0</v>
      </c>
      <c r="AC50" s="7">
        <f t="shared" si="15"/>
        <v>0</v>
      </c>
      <c r="AD50" s="7">
        <f t="shared" si="15"/>
        <v>0</v>
      </c>
      <c r="AE50" s="7">
        <f t="shared" si="15"/>
        <v>0</v>
      </c>
      <c r="AF50" s="7">
        <f t="shared" si="15"/>
        <v>0</v>
      </c>
      <c r="AG50" s="7">
        <f t="shared" si="15"/>
        <v>0</v>
      </c>
      <c r="AH50" s="7">
        <f t="shared" si="15"/>
        <v>0</v>
      </c>
      <c r="AI50" s="7">
        <f t="shared" si="15"/>
        <v>0</v>
      </c>
      <c r="AJ50" s="7">
        <f t="shared" si="15"/>
        <v>0</v>
      </c>
      <c r="AK50" s="7">
        <f t="shared" si="15"/>
        <v>0</v>
      </c>
      <c r="AL50" s="7">
        <f t="shared" si="15"/>
        <v>0</v>
      </c>
      <c r="AM50" s="7">
        <f t="shared" si="15"/>
        <v>0</v>
      </c>
      <c r="AN50" s="7">
        <f t="shared" si="15"/>
        <v>0</v>
      </c>
      <c r="AO50" s="7">
        <f t="shared" si="15"/>
        <v>0</v>
      </c>
      <c r="AP50" s="7">
        <f t="shared" si="15"/>
        <v>0</v>
      </c>
      <c r="AQ50" s="7">
        <f t="shared" si="15"/>
        <v>0</v>
      </c>
      <c r="AR50" s="7">
        <f t="shared" si="15"/>
        <v>0</v>
      </c>
      <c r="AS50" s="7">
        <f t="shared" si="15"/>
        <v>0</v>
      </c>
      <c r="AT50" s="7">
        <f t="shared" si="15"/>
        <v>0</v>
      </c>
      <c r="AU50" s="7">
        <f t="shared" si="15"/>
        <v>0</v>
      </c>
      <c r="AV50" s="7">
        <f t="shared" si="15"/>
        <v>0</v>
      </c>
      <c r="AW50" s="7">
        <f t="shared" si="15"/>
        <v>0</v>
      </c>
      <c r="AX50" s="7">
        <f t="shared" si="15"/>
        <v>0</v>
      </c>
      <c r="AY50" s="7">
        <f t="shared" si="15"/>
        <v>0</v>
      </c>
      <c r="AZ50" s="14">
        <f t="shared" si="15"/>
        <v>0</v>
      </c>
    </row>
    <row r="51" spans="10:52" hidden="1" x14ac:dyDescent="0.25">
      <c r="J51" s="13">
        <f t="shared" si="12"/>
        <v>0</v>
      </c>
      <c r="K51" s="8" t="e">
        <f t="shared" si="13"/>
        <v>#DIV/0!</v>
      </c>
      <c r="L51" s="14" t="str">
        <f>instellingen!A7</f>
        <v>I</v>
      </c>
      <c r="M51" s="13">
        <f>IF(M4=$L$51,M3,0)</f>
        <v>0</v>
      </c>
      <c r="N51" s="7">
        <f t="shared" ref="N51:AZ51" si="16">IF(N4=$L$51,N3,0)</f>
        <v>0</v>
      </c>
      <c r="O51" s="7">
        <f t="shared" si="16"/>
        <v>0</v>
      </c>
      <c r="P51" s="7">
        <f t="shared" si="16"/>
        <v>0</v>
      </c>
      <c r="Q51" s="7">
        <f t="shared" si="16"/>
        <v>0</v>
      </c>
      <c r="R51" s="7">
        <f t="shared" si="16"/>
        <v>0</v>
      </c>
      <c r="S51" s="7">
        <f t="shared" si="16"/>
        <v>0</v>
      </c>
      <c r="T51" s="7">
        <f t="shared" si="16"/>
        <v>0</v>
      </c>
      <c r="U51" s="7">
        <f t="shared" si="16"/>
        <v>0</v>
      </c>
      <c r="V51" s="7">
        <f t="shared" si="16"/>
        <v>0</v>
      </c>
      <c r="W51" s="7">
        <f t="shared" si="16"/>
        <v>0</v>
      </c>
      <c r="X51" s="7">
        <f t="shared" si="16"/>
        <v>0</v>
      </c>
      <c r="Y51" s="7">
        <f t="shared" si="16"/>
        <v>0</v>
      </c>
      <c r="Z51" s="7">
        <f t="shared" si="16"/>
        <v>0</v>
      </c>
      <c r="AA51" s="7">
        <f t="shared" si="16"/>
        <v>0</v>
      </c>
      <c r="AB51" s="7">
        <f t="shared" si="16"/>
        <v>0</v>
      </c>
      <c r="AC51" s="7">
        <f t="shared" si="16"/>
        <v>0</v>
      </c>
      <c r="AD51" s="7">
        <f t="shared" si="16"/>
        <v>0</v>
      </c>
      <c r="AE51" s="7">
        <f t="shared" si="16"/>
        <v>0</v>
      </c>
      <c r="AF51" s="7">
        <f t="shared" si="16"/>
        <v>0</v>
      </c>
      <c r="AG51" s="7">
        <f t="shared" si="16"/>
        <v>0</v>
      </c>
      <c r="AH51" s="7">
        <f t="shared" si="16"/>
        <v>0</v>
      </c>
      <c r="AI51" s="7">
        <f t="shared" si="16"/>
        <v>0</v>
      </c>
      <c r="AJ51" s="7">
        <f t="shared" si="16"/>
        <v>0</v>
      </c>
      <c r="AK51" s="7">
        <f t="shared" si="16"/>
        <v>0</v>
      </c>
      <c r="AL51" s="7">
        <f t="shared" si="16"/>
        <v>0</v>
      </c>
      <c r="AM51" s="7">
        <f t="shared" si="16"/>
        <v>0</v>
      </c>
      <c r="AN51" s="7">
        <f t="shared" si="16"/>
        <v>0</v>
      </c>
      <c r="AO51" s="7">
        <f t="shared" si="16"/>
        <v>0</v>
      </c>
      <c r="AP51" s="7">
        <f t="shared" si="16"/>
        <v>0</v>
      </c>
      <c r="AQ51" s="7">
        <f t="shared" si="16"/>
        <v>0</v>
      </c>
      <c r="AR51" s="7">
        <f t="shared" si="16"/>
        <v>0</v>
      </c>
      <c r="AS51" s="7">
        <f t="shared" si="16"/>
        <v>0</v>
      </c>
      <c r="AT51" s="7">
        <f t="shared" si="16"/>
        <v>0</v>
      </c>
      <c r="AU51" s="7">
        <f t="shared" si="16"/>
        <v>0</v>
      </c>
      <c r="AV51" s="7">
        <f t="shared" si="16"/>
        <v>0</v>
      </c>
      <c r="AW51" s="7">
        <f t="shared" si="16"/>
        <v>0</v>
      </c>
      <c r="AX51" s="7">
        <f t="shared" si="16"/>
        <v>0</v>
      </c>
      <c r="AY51" s="7">
        <f t="shared" si="16"/>
        <v>0</v>
      </c>
      <c r="AZ51" s="14">
        <f t="shared" si="16"/>
        <v>0</v>
      </c>
    </row>
    <row r="52" spans="10:52" hidden="1" x14ac:dyDescent="0.25">
      <c r="J52" s="13">
        <f>SUM(J53:J56)</f>
        <v>0</v>
      </c>
      <c r="K52" s="8"/>
      <c r="L52" s="14"/>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14"/>
    </row>
    <row r="53" spans="10:52" hidden="1" x14ac:dyDescent="0.25">
      <c r="J53" s="13">
        <f>SUM(M53:AZ53)</f>
        <v>0</v>
      </c>
      <c r="K53" s="8" t="e">
        <f t="shared" si="13"/>
        <v>#DIV/0!</v>
      </c>
      <c r="L53" s="14" t="str">
        <f>instellingen!A13</f>
        <v>bereken</v>
      </c>
      <c r="M53" s="13">
        <f>IF(M5=$L$53,M3,0)</f>
        <v>0</v>
      </c>
      <c r="N53" s="7">
        <f t="shared" ref="N53:AZ53" si="17">IF(N5=$L$53,N3,0)</f>
        <v>0</v>
      </c>
      <c r="O53" s="7">
        <f t="shared" si="17"/>
        <v>0</v>
      </c>
      <c r="P53" s="7">
        <f t="shared" si="17"/>
        <v>0</v>
      </c>
      <c r="Q53" s="7">
        <f t="shared" si="17"/>
        <v>0</v>
      </c>
      <c r="R53" s="7">
        <f t="shared" si="17"/>
        <v>0</v>
      </c>
      <c r="S53" s="7">
        <f t="shared" si="17"/>
        <v>0</v>
      </c>
      <c r="T53" s="7">
        <f t="shared" si="17"/>
        <v>0</v>
      </c>
      <c r="U53" s="7">
        <f t="shared" si="17"/>
        <v>0</v>
      </c>
      <c r="V53" s="7">
        <f t="shared" si="17"/>
        <v>0</v>
      </c>
      <c r="W53" s="7">
        <f t="shared" si="17"/>
        <v>0</v>
      </c>
      <c r="X53" s="7">
        <f t="shared" si="17"/>
        <v>0</v>
      </c>
      <c r="Y53" s="7">
        <f t="shared" si="17"/>
        <v>0</v>
      </c>
      <c r="Z53" s="7">
        <f t="shared" si="17"/>
        <v>0</v>
      </c>
      <c r="AA53" s="7">
        <f t="shared" si="17"/>
        <v>0</v>
      </c>
      <c r="AB53" s="7">
        <f t="shared" si="17"/>
        <v>0</v>
      </c>
      <c r="AC53" s="7">
        <f t="shared" si="17"/>
        <v>0</v>
      </c>
      <c r="AD53" s="7">
        <f t="shared" si="17"/>
        <v>0</v>
      </c>
      <c r="AE53" s="7">
        <f t="shared" si="17"/>
        <v>0</v>
      </c>
      <c r="AF53" s="7">
        <f t="shared" si="17"/>
        <v>0</v>
      </c>
      <c r="AG53" s="7">
        <f t="shared" si="17"/>
        <v>0</v>
      </c>
      <c r="AH53" s="7">
        <f t="shared" si="17"/>
        <v>0</v>
      </c>
      <c r="AI53" s="7">
        <f t="shared" si="17"/>
        <v>0</v>
      </c>
      <c r="AJ53" s="7">
        <f t="shared" si="17"/>
        <v>0</v>
      </c>
      <c r="AK53" s="7">
        <f t="shared" si="17"/>
        <v>0</v>
      </c>
      <c r="AL53" s="7">
        <f t="shared" si="17"/>
        <v>0</v>
      </c>
      <c r="AM53" s="7">
        <f t="shared" si="17"/>
        <v>0</v>
      </c>
      <c r="AN53" s="7">
        <f t="shared" si="17"/>
        <v>0</v>
      </c>
      <c r="AO53" s="7">
        <f t="shared" si="17"/>
        <v>0</v>
      </c>
      <c r="AP53" s="7">
        <f t="shared" si="17"/>
        <v>0</v>
      </c>
      <c r="AQ53" s="7">
        <f t="shared" si="17"/>
        <v>0</v>
      </c>
      <c r="AR53" s="7">
        <f t="shared" si="17"/>
        <v>0</v>
      </c>
      <c r="AS53" s="7">
        <f t="shared" si="17"/>
        <v>0</v>
      </c>
      <c r="AT53" s="7">
        <f t="shared" si="17"/>
        <v>0</v>
      </c>
      <c r="AU53" s="7">
        <f t="shared" si="17"/>
        <v>0</v>
      </c>
      <c r="AV53" s="7">
        <f t="shared" si="17"/>
        <v>0</v>
      </c>
      <c r="AW53" s="7">
        <f t="shared" si="17"/>
        <v>0</v>
      </c>
      <c r="AX53" s="7">
        <f t="shared" si="17"/>
        <v>0</v>
      </c>
      <c r="AY53" s="7">
        <f t="shared" si="17"/>
        <v>0</v>
      </c>
      <c r="AZ53" s="14">
        <f t="shared" si="17"/>
        <v>0</v>
      </c>
    </row>
    <row r="54" spans="10:52" hidden="1" x14ac:dyDescent="0.25">
      <c r="J54" s="13">
        <f t="shared" ref="J54:J56" si="18">SUM(M54:AZ54)</f>
        <v>0</v>
      </c>
      <c r="K54" s="8" t="e">
        <f t="shared" si="13"/>
        <v>#DIV/0!</v>
      </c>
      <c r="L54" s="14" t="str">
        <f>instellingen!A14</f>
        <v>bepaal</v>
      </c>
      <c r="M54" s="13">
        <f>IF(M5=$L$54,M3,0)</f>
        <v>0</v>
      </c>
      <c r="N54" s="7">
        <f t="shared" ref="N54:AZ54" si="19">IF(N5=$L$54,N3,0)</f>
        <v>0</v>
      </c>
      <c r="O54" s="7">
        <f t="shared" si="19"/>
        <v>0</v>
      </c>
      <c r="P54" s="7">
        <f t="shared" si="19"/>
        <v>0</v>
      </c>
      <c r="Q54" s="7">
        <f t="shared" si="19"/>
        <v>0</v>
      </c>
      <c r="R54" s="7">
        <f t="shared" si="19"/>
        <v>0</v>
      </c>
      <c r="S54" s="7">
        <f t="shared" si="19"/>
        <v>0</v>
      </c>
      <c r="T54" s="7">
        <f t="shared" si="19"/>
        <v>0</v>
      </c>
      <c r="U54" s="7">
        <f t="shared" si="19"/>
        <v>0</v>
      </c>
      <c r="V54" s="7">
        <f t="shared" si="19"/>
        <v>0</v>
      </c>
      <c r="W54" s="7">
        <f t="shared" si="19"/>
        <v>0</v>
      </c>
      <c r="X54" s="7">
        <f t="shared" si="19"/>
        <v>0</v>
      </c>
      <c r="Y54" s="7">
        <f t="shared" si="19"/>
        <v>0</v>
      </c>
      <c r="Z54" s="7">
        <f t="shared" si="19"/>
        <v>0</v>
      </c>
      <c r="AA54" s="7">
        <f t="shared" si="19"/>
        <v>0</v>
      </c>
      <c r="AB54" s="7">
        <f t="shared" si="19"/>
        <v>0</v>
      </c>
      <c r="AC54" s="7">
        <f t="shared" si="19"/>
        <v>0</v>
      </c>
      <c r="AD54" s="7">
        <f t="shared" si="19"/>
        <v>0</v>
      </c>
      <c r="AE54" s="7">
        <f t="shared" si="19"/>
        <v>0</v>
      </c>
      <c r="AF54" s="7">
        <f t="shared" si="19"/>
        <v>0</v>
      </c>
      <c r="AG54" s="7">
        <f t="shared" si="19"/>
        <v>0</v>
      </c>
      <c r="AH54" s="7">
        <f t="shared" si="19"/>
        <v>0</v>
      </c>
      <c r="AI54" s="7">
        <f t="shared" si="19"/>
        <v>0</v>
      </c>
      <c r="AJ54" s="7">
        <f t="shared" si="19"/>
        <v>0</v>
      </c>
      <c r="AK54" s="7">
        <f t="shared" si="19"/>
        <v>0</v>
      </c>
      <c r="AL54" s="7">
        <f t="shared" si="19"/>
        <v>0</v>
      </c>
      <c r="AM54" s="7">
        <f t="shared" si="19"/>
        <v>0</v>
      </c>
      <c r="AN54" s="7">
        <f t="shared" si="19"/>
        <v>0</v>
      </c>
      <c r="AO54" s="7">
        <f t="shared" si="19"/>
        <v>0</v>
      </c>
      <c r="AP54" s="7">
        <f t="shared" si="19"/>
        <v>0</v>
      </c>
      <c r="AQ54" s="7">
        <f t="shared" si="19"/>
        <v>0</v>
      </c>
      <c r="AR54" s="7">
        <f t="shared" si="19"/>
        <v>0</v>
      </c>
      <c r="AS54" s="7">
        <f t="shared" si="19"/>
        <v>0</v>
      </c>
      <c r="AT54" s="7">
        <f t="shared" si="19"/>
        <v>0</v>
      </c>
      <c r="AU54" s="7">
        <f t="shared" si="19"/>
        <v>0</v>
      </c>
      <c r="AV54" s="7">
        <f t="shared" si="19"/>
        <v>0</v>
      </c>
      <c r="AW54" s="7">
        <f t="shared" si="19"/>
        <v>0</v>
      </c>
      <c r="AX54" s="7">
        <f t="shared" si="19"/>
        <v>0</v>
      </c>
      <c r="AY54" s="7">
        <f t="shared" si="19"/>
        <v>0</v>
      </c>
      <c r="AZ54" s="14">
        <f t="shared" si="19"/>
        <v>0</v>
      </c>
    </row>
    <row r="55" spans="10:52" hidden="1" x14ac:dyDescent="0.25">
      <c r="J55" s="13">
        <f t="shared" si="18"/>
        <v>0</v>
      </c>
      <c r="K55" s="8" t="e">
        <f t="shared" si="13"/>
        <v>#DIV/0!</v>
      </c>
      <c r="L55" s="14" t="str">
        <f>instellingen!A15</f>
        <v>leg uit</v>
      </c>
      <c r="M55" s="13">
        <f>IF(M5=$L$55,M3,0)</f>
        <v>0</v>
      </c>
      <c r="N55" s="7">
        <f t="shared" ref="N55:AZ55" si="20">IF(N5=$L$55,N3,0)</f>
        <v>0</v>
      </c>
      <c r="O55" s="7">
        <f t="shared" si="20"/>
        <v>0</v>
      </c>
      <c r="P55" s="7">
        <f t="shared" si="20"/>
        <v>0</v>
      </c>
      <c r="Q55" s="7">
        <f t="shared" si="20"/>
        <v>0</v>
      </c>
      <c r="R55" s="7">
        <f t="shared" si="20"/>
        <v>0</v>
      </c>
      <c r="S55" s="7">
        <f t="shared" si="20"/>
        <v>0</v>
      </c>
      <c r="T55" s="7">
        <f t="shared" si="20"/>
        <v>0</v>
      </c>
      <c r="U55" s="7">
        <f t="shared" si="20"/>
        <v>0</v>
      </c>
      <c r="V55" s="7">
        <f t="shared" si="20"/>
        <v>0</v>
      </c>
      <c r="W55" s="7">
        <f t="shared" si="20"/>
        <v>0</v>
      </c>
      <c r="X55" s="7">
        <f t="shared" si="20"/>
        <v>0</v>
      </c>
      <c r="Y55" s="7">
        <f t="shared" si="20"/>
        <v>0</v>
      </c>
      <c r="Z55" s="7">
        <f t="shared" si="20"/>
        <v>0</v>
      </c>
      <c r="AA55" s="7">
        <f t="shared" si="20"/>
        <v>0</v>
      </c>
      <c r="AB55" s="7">
        <f t="shared" si="20"/>
        <v>0</v>
      </c>
      <c r="AC55" s="7">
        <f t="shared" si="20"/>
        <v>0</v>
      </c>
      <c r="AD55" s="7">
        <f t="shared" si="20"/>
        <v>0</v>
      </c>
      <c r="AE55" s="7">
        <f t="shared" si="20"/>
        <v>0</v>
      </c>
      <c r="AF55" s="7">
        <f t="shared" si="20"/>
        <v>0</v>
      </c>
      <c r="AG55" s="7">
        <f t="shared" si="20"/>
        <v>0</v>
      </c>
      <c r="AH55" s="7">
        <f t="shared" si="20"/>
        <v>0</v>
      </c>
      <c r="AI55" s="7">
        <f t="shared" si="20"/>
        <v>0</v>
      </c>
      <c r="AJ55" s="7">
        <f t="shared" si="20"/>
        <v>0</v>
      </c>
      <c r="AK55" s="7">
        <f t="shared" si="20"/>
        <v>0</v>
      </c>
      <c r="AL55" s="7">
        <f t="shared" si="20"/>
        <v>0</v>
      </c>
      <c r="AM55" s="7">
        <f t="shared" si="20"/>
        <v>0</v>
      </c>
      <c r="AN55" s="7">
        <f t="shared" si="20"/>
        <v>0</v>
      </c>
      <c r="AO55" s="7">
        <f t="shared" si="20"/>
        <v>0</v>
      </c>
      <c r="AP55" s="7">
        <f t="shared" si="20"/>
        <v>0</v>
      </c>
      <c r="AQ55" s="7">
        <f t="shared" si="20"/>
        <v>0</v>
      </c>
      <c r="AR55" s="7">
        <f t="shared" si="20"/>
        <v>0</v>
      </c>
      <c r="AS55" s="7">
        <f t="shared" si="20"/>
        <v>0</v>
      </c>
      <c r="AT55" s="7">
        <f t="shared" si="20"/>
        <v>0</v>
      </c>
      <c r="AU55" s="7">
        <f t="shared" si="20"/>
        <v>0</v>
      </c>
      <c r="AV55" s="7">
        <f t="shared" si="20"/>
        <v>0</v>
      </c>
      <c r="AW55" s="7">
        <f t="shared" si="20"/>
        <v>0</v>
      </c>
      <c r="AX55" s="7">
        <f t="shared" si="20"/>
        <v>0</v>
      </c>
      <c r="AY55" s="7">
        <f t="shared" si="20"/>
        <v>0</v>
      </c>
      <c r="AZ55" s="14">
        <f t="shared" si="20"/>
        <v>0</v>
      </c>
    </row>
    <row r="56" spans="10:52" ht="15.75" hidden="1" thickBot="1" x14ac:dyDescent="0.3">
      <c r="J56" s="15">
        <f t="shared" si="18"/>
        <v>0</v>
      </c>
      <c r="K56" s="16" t="e">
        <f t="shared" si="13"/>
        <v>#DIV/0!</v>
      </c>
      <c r="L56" s="18" t="str">
        <f>instellingen!A16</f>
        <v>overig</v>
      </c>
      <c r="M56" s="15">
        <f>IF(M5=$L$56,M3,0)</f>
        <v>0</v>
      </c>
      <c r="N56" s="17">
        <f t="shared" ref="N56:AZ56" si="21">IF(N5=$L$56,N3,0)</f>
        <v>0</v>
      </c>
      <c r="O56" s="17">
        <f t="shared" si="21"/>
        <v>0</v>
      </c>
      <c r="P56" s="17">
        <f t="shared" si="21"/>
        <v>0</v>
      </c>
      <c r="Q56" s="17">
        <f t="shared" si="21"/>
        <v>0</v>
      </c>
      <c r="R56" s="17">
        <f t="shared" si="21"/>
        <v>0</v>
      </c>
      <c r="S56" s="17">
        <f t="shared" si="21"/>
        <v>0</v>
      </c>
      <c r="T56" s="17">
        <f t="shared" si="21"/>
        <v>0</v>
      </c>
      <c r="U56" s="17">
        <f t="shared" si="21"/>
        <v>0</v>
      </c>
      <c r="V56" s="17">
        <f t="shared" si="21"/>
        <v>0</v>
      </c>
      <c r="W56" s="17">
        <f t="shared" si="21"/>
        <v>0</v>
      </c>
      <c r="X56" s="17">
        <f t="shared" si="21"/>
        <v>0</v>
      </c>
      <c r="Y56" s="17">
        <f t="shared" si="21"/>
        <v>0</v>
      </c>
      <c r="Z56" s="17">
        <f t="shared" si="21"/>
        <v>0</v>
      </c>
      <c r="AA56" s="17">
        <f t="shared" si="21"/>
        <v>0</v>
      </c>
      <c r="AB56" s="17">
        <f t="shared" si="21"/>
        <v>0</v>
      </c>
      <c r="AC56" s="17">
        <f t="shared" si="21"/>
        <v>0</v>
      </c>
      <c r="AD56" s="17">
        <f t="shared" si="21"/>
        <v>0</v>
      </c>
      <c r="AE56" s="17">
        <f t="shared" si="21"/>
        <v>0</v>
      </c>
      <c r="AF56" s="17">
        <f t="shared" si="21"/>
        <v>0</v>
      </c>
      <c r="AG56" s="17">
        <f t="shared" si="21"/>
        <v>0</v>
      </c>
      <c r="AH56" s="17">
        <f t="shared" si="21"/>
        <v>0</v>
      </c>
      <c r="AI56" s="17">
        <f t="shared" si="21"/>
        <v>0</v>
      </c>
      <c r="AJ56" s="17">
        <f t="shared" si="21"/>
        <v>0</v>
      </c>
      <c r="AK56" s="17">
        <f t="shared" si="21"/>
        <v>0</v>
      </c>
      <c r="AL56" s="17">
        <f t="shared" si="21"/>
        <v>0</v>
      </c>
      <c r="AM56" s="17">
        <f t="shared" si="21"/>
        <v>0</v>
      </c>
      <c r="AN56" s="17">
        <f t="shared" si="21"/>
        <v>0</v>
      </c>
      <c r="AO56" s="17">
        <f t="shared" si="21"/>
        <v>0</v>
      </c>
      <c r="AP56" s="17">
        <f t="shared" si="21"/>
        <v>0</v>
      </c>
      <c r="AQ56" s="17">
        <f t="shared" si="21"/>
        <v>0</v>
      </c>
      <c r="AR56" s="17">
        <f t="shared" si="21"/>
        <v>0</v>
      </c>
      <c r="AS56" s="17">
        <f t="shared" si="21"/>
        <v>0</v>
      </c>
      <c r="AT56" s="17">
        <f t="shared" si="21"/>
        <v>0</v>
      </c>
      <c r="AU56" s="17">
        <f t="shared" si="21"/>
        <v>0</v>
      </c>
      <c r="AV56" s="17">
        <f t="shared" si="21"/>
        <v>0</v>
      </c>
      <c r="AW56" s="17">
        <f t="shared" si="21"/>
        <v>0</v>
      </c>
      <c r="AX56" s="17">
        <f t="shared" si="21"/>
        <v>0</v>
      </c>
      <c r="AY56" s="17">
        <f t="shared" si="21"/>
        <v>0</v>
      </c>
      <c r="AZ56" s="18">
        <f t="shared" si="21"/>
        <v>0</v>
      </c>
    </row>
    <row r="57" spans="10:52" hidden="1" x14ac:dyDescent="0.25"/>
    <row r="58" spans="10:52" hidden="1" x14ac:dyDescent="0.25">
      <c r="M58" t="s">
        <v>39</v>
      </c>
    </row>
    <row r="59" spans="10:52" ht="15.75" hidden="1" thickBot="1" x14ac:dyDescent="0.3">
      <c r="J59">
        <f>SUM(J60:J63)</f>
        <v>0</v>
      </c>
      <c r="K59" t="s">
        <v>37</v>
      </c>
      <c r="M59" s="6">
        <v>1</v>
      </c>
      <c r="N59" s="6">
        <v>2</v>
      </c>
      <c r="O59" s="6">
        <v>3</v>
      </c>
      <c r="P59" s="6">
        <v>4</v>
      </c>
      <c r="Q59" s="6">
        <v>5</v>
      </c>
      <c r="R59" s="6">
        <v>6</v>
      </c>
      <c r="S59" s="6">
        <v>7</v>
      </c>
      <c r="T59" s="6">
        <v>8</v>
      </c>
      <c r="U59" s="6">
        <v>9</v>
      </c>
      <c r="V59" s="6">
        <v>10</v>
      </c>
      <c r="W59" s="6">
        <v>11</v>
      </c>
      <c r="X59" s="6">
        <v>12</v>
      </c>
      <c r="Y59" s="6">
        <v>13</v>
      </c>
      <c r="Z59" s="6">
        <v>14</v>
      </c>
      <c r="AA59" s="6">
        <v>15</v>
      </c>
      <c r="AB59" s="6">
        <v>16</v>
      </c>
      <c r="AC59" s="6">
        <v>17</v>
      </c>
      <c r="AD59" s="6">
        <v>18</v>
      </c>
      <c r="AE59" s="6">
        <v>19</v>
      </c>
      <c r="AF59" s="6">
        <v>20</v>
      </c>
      <c r="AG59" s="6">
        <v>21</v>
      </c>
      <c r="AH59" s="6">
        <v>22</v>
      </c>
      <c r="AI59" s="6">
        <v>23</v>
      </c>
      <c r="AJ59" s="6">
        <v>24</v>
      </c>
      <c r="AK59" s="6">
        <v>25</v>
      </c>
      <c r="AL59" s="6">
        <v>26</v>
      </c>
      <c r="AM59" s="6">
        <v>27</v>
      </c>
      <c r="AN59" s="6">
        <v>28</v>
      </c>
      <c r="AO59" s="6">
        <v>29</v>
      </c>
      <c r="AP59" s="6">
        <v>30</v>
      </c>
      <c r="AQ59" s="6">
        <v>31</v>
      </c>
      <c r="AR59" s="6">
        <v>32</v>
      </c>
      <c r="AS59" s="6">
        <v>33</v>
      </c>
      <c r="AT59" s="6">
        <v>34</v>
      </c>
      <c r="AU59" s="6">
        <v>35</v>
      </c>
      <c r="AV59" s="6">
        <v>36</v>
      </c>
      <c r="AW59" s="6">
        <v>37</v>
      </c>
      <c r="AX59" s="6">
        <v>38</v>
      </c>
      <c r="AY59" s="6">
        <v>39</v>
      </c>
      <c r="AZ59" s="6">
        <v>40</v>
      </c>
    </row>
    <row r="60" spans="10:52" s="30" customFormat="1" ht="15.75" hidden="1" thickBot="1" x14ac:dyDescent="0.3">
      <c r="J60" s="26">
        <f>SUM(M60:AZ60)</f>
        <v>0</v>
      </c>
      <c r="K60" s="27" t="e">
        <f>J60/$J$59*100</f>
        <v>#DIV/0!</v>
      </c>
      <c r="L60" s="29" t="str">
        <f>L48</f>
        <v>R</v>
      </c>
      <c r="M60" s="31">
        <f>IF(M4=$L$60,1,0)</f>
        <v>0</v>
      </c>
      <c r="N60" s="28">
        <f t="shared" ref="N60:AZ60" si="22">IF(N4=$L$60,1,0)</f>
        <v>0</v>
      </c>
      <c r="O60" s="28">
        <f t="shared" si="22"/>
        <v>0</v>
      </c>
      <c r="P60" s="28">
        <f t="shared" si="22"/>
        <v>0</v>
      </c>
      <c r="Q60" s="28">
        <f t="shared" si="22"/>
        <v>0</v>
      </c>
      <c r="R60" s="28">
        <f t="shared" si="22"/>
        <v>0</v>
      </c>
      <c r="S60" s="28">
        <f t="shared" si="22"/>
        <v>0</v>
      </c>
      <c r="T60" s="28">
        <f t="shared" si="22"/>
        <v>0</v>
      </c>
      <c r="U60" s="28">
        <f t="shared" si="22"/>
        <v>0</v>
      </c>
      <c r="V60" s="28">
        <f t="shared" si="22"/>
        <v>0</v>
      </c>
      <c r="W60" s="28">
        <f t="shared" si="22"/>
        <v>0</v>
      </c>
      <c r="X60" s="28">
        <f t="shared" si="22"/>
        <v>0</v>
      </c>
      <c r="Y60" s="28">
        <f t="shared" si="22"/>
        <v>0</v>
      </c>
      <c r="Z60" s="28">
        <f t="shared" si="22"/>
        <v>0</v>
      </c>
      <c r="AA60" s="28">
        <f t="shared" si="22"/>
        <v>0</v>
      </c>
      <c r="AB60" s="28">
        <f t="shared" si="22"/>
        <v>0</v>
      </c>
      <c r="AC60" s="28">
        <f t="shared" si="22"/>
        <v>0</v>
      </c>
      <c r="AD60" s="28">
        <f t="shared" si="22"/>
        <v>0</v>
      </c>
      <c r="AE60" s="28">
        <f t="shared" si="22"/>
        <v>0</v>
      </c>
      <c r="AF60" s="28">
        <f t="shared" si="22"/>
        <v>0</v>
      </c>
      <c r="AG60" s="28">
        <f t="shared" si="22"/>
        <v>0</v>
      </c>
      <c r="AH60" s="28">
        <f t="shared" si="22"/>
        <v>0</v>
      </c>
      <c r="AI60" s="28">
        <f t="shared" si="22"/>
        <v>0</v>
      </c>
      <c r="AJ60" s="28">
        <f t="shared" si="22"/>
        <v>0</v>
      </c>
      <c r="AK60" s="28">
        <f t="shared" si="22"/>
        <v>0</v>
      </c>
      <c r="AL60" s="28">
        <f t="shared" si="22"/>
        <v>0</v>
      </c>
      <c r="AM60" s="28">
        <f t="shared" si="22"/>
        <v>0</v>
      </c>
      <c r="AN60" s="28">
        <f t="shared" si="22"/>
        <v>0</v>
      </c>
      <c r="AO60" s="28">
        <f t="shared" si="22"/>
        <v>0</v>
      </c>
      <c r="AP60" s="28">
        <f t="shared" si="22"/>
        <v>0</v>
      </c>
      <c r="AQ60" s="28">
        <f t="shared" si="22"/>
        <v>0</v>
      </c>
      <c r="AR60" s="28">
        <f t="shared" si="22"/>
        <v>0</v>
      </c>
      <c r="AS60" s="28">
        <f t="shared" si="22"/>
        <v>0</v>
      </c>
      <c r="AT60" s="28">
        <f t="shared" si="22"/>
        <v>0</v>
      </c>
      <c r="AU60" s="28">
        <f t="shared" si="22"/>
        <v>0</v>
      </c>
      <c r="AV60" s="28">
        <f t="shared" si="22"/>
        <v>0</v>
      </c>
      <c r="AW60" s="28">
        <f t="shared" si="22"/>
        <v>0</v>
      </c>
      <c r="AX60" s="28">
        <f t="shared" si="22"/>
        <v>0</v>
      </c>
      <c r="AY60" s="28">
        <f t="shared" si="22"/>
        <v>0</v>
      </c>
      <c r="AZ60" s="29">
        <f t="shared" si="22"/>
        <v>0</v>
      </c>
    </row>
    <row r="61" spans="10:52" s="30" customFormat="1" ht="15.75" hidden="1" thickBot="1" x14ac:dyDescent="0.3">
      <c r="J61" s="26">
        <f t="shared" ref="J61:J63" si="23">SUM(M61:AZ61)</f>
        <v>0</v>
      </c>
      <c r="K61" s="33" t="e">
        <f t="shared" ref="K61:K68" si="24">J61/$J$59*100</f>
        <v>#DIV/0!</v>
      </c>
      <c r="L61" s="34" t="str">
        <f t="shared" ref="L61:L68" si="25">L49</f>
        <v>T1</v>
      </c>
      <c r="M61" s="35">
        <f>IF(M4=$L$61,1,0)</f>
        <v>0</v>
      </c>
      <c r="N61" s="36">
        <f t="shared" ref="N61:AZ61" si="26">IF(N4=$L$61,1,0)</f>
        <v>0</v>
      </c>
      <c r="O61" s="36">
        <f t="shared" si="26"/>
        <v>0</v>
      </c>
      <c r="P61" s="36">
        <f t="shared" si="26"/>
        <v>0</v>
      </c>
      <c r="Q61" s="36">
        <f t="shared" si="26"/>
        <v>0</v>
      </c>
      <c r="R61" s="36">
        <f t="shared" si="26"/>
        <v>0</v>
      </c>
      <c r="S61" s="36">
        <f t="shared" si="26"/>
        <v>0</v>
      </c>
      <c r="T61" s="36">
        <f t="shared" si="26"/>
        <v>0</v>
      </c>
      <c r="U61" s="36">
        <f t="shared" si="26"/>
        <v>0</v>
      </c>
      <c r="V61" s="36">
        <f t="shared" si="26"/>
        <v>0</v>
      </c>
      <c r="W61" s="36">
        <f t="shared" si="26"/>
        <v>0</v>
      </c>
      <c r="X61" s="36">
        <f t="shared" si="26"/>
        <v>0</v>
      </c>
      <c r="Y61" s="36">
        <f t="shared" si="26"/>
        <v>0</v>
      </c>
      <c r="Z61" s="36">
        <f t="shared" si="26"/>
        <v>0</v>
      </c>
      <c r="AA61" s="36">
        <f t="shared" si="26"/>
        <v>0</v>
      </c>
      <c r="AB61" s="36">
        <f t="shared" si="26"/>
        <v>0</v>
      </c>
      <c r="AC61" s="36">
        <f t="shared" si="26"/>
        <v>0</v>
      </c>
      <c r="AD61" s="36">
        <f t="shared" si="26"/>
        <v>0</v>
      </c>
      <c r="AE61" s="36">
        <f t="shared" si="26"/>
        <v>0</v>
      </c>
      <c r="AF61" s="36">
        <f t="shared" si="26"/>
        <v>0</v>
      </c>
      <c r="AG61" s="36">
        <f t="shared" si="26"/>
        <v>0</v>
      </c>
      <c r="AH61" s="36">
        <f t="shared" si="26"/>
        <v>0</v>
      </c>
      <c r="AI61" s="36">
        <f t="shared" si="26"/>
        <v>0</v>
      </c>
      <c r="AJ61" s="36">
        <f t="shared" si="26"/>
        <v>0</v>
      </c>
      <c r="AK61" s="36">
        <f t="shared" si="26"/>
        <v>0</v>
      </c>
      <c r="AL61" s="36">
        <f t="shared" si="26"/>
        <v>0</v>
      </c>
      <c r="AM61" s="36">
        <f t="shared" si="26"/>
        <v>0</v>
      </c>
      <c r="AN61" s="36">
        <f t="shared" si="26"/>
        <v>0</v>
      </c>
      <c r="AO61" s="36">
        <f t="shared" si="26"/>
        <v>0</v>
      </c>
      <c r="AP61" s="36">
        <f t="shared" si="26"/>
        <v>0</v>
      </c>
      <c r="AQ61" s="36">
        <f t="shared" si="26"/>
        <v>0</v>
      </c>
      <c r="AR61" s="36">
        <f t="shared" si="26"/>
        <v>0</v>
      </c>
      <c r="AS61" s="36">
        <f t="shared" si="26"/>
        <v>0</v>
      </c>
      <c r="AT61" s="36">
        <f t="shared" si="26"/>
        <v>0</v>
      </c>
      <c r="AU61" s="36">
        <f t="shared" si="26"/>
        <v>0</v>
      </c>
      <c r="AV61" s="36">
        <f t="shared" si="26"/>
        <v>0</v>
      </c>
      <c r="AW61" s="36">
        <f t="shared" si="26"/>
        <v>0</v>
      </c>
      <c r="AX61" s="36">
        <f t="shared" si="26"/>
        <v>0</v>
      </c>
      <c r="AY61" s="36">
        <f t="shared" si="26"/>
        <v>0</v>
      </c>
      <c r="AZ61" s="34">
        <f t="shared" si="26"/>
        <v>0</v>
      </c>
    </row>
    <row r="62" spans="10:52" s="30" customFormat="1" ht="15.75" hidden="1" thickBot="1" x14ac:dyDescent="0.3">
      <c r="J62" s="26">
        <f t="shared" si="23"/>
        <v>0</v>
      </c>
      <c r="K62" s="33" t="e">
        <f t="shared" si="24"/>
        <v>#DIV/0!</v>
      </c>
      <c r="L62" s="34" t="str">
        <f t="shared" si="25"/>
        <v>T2</v>
      </c>
      <c r="M62" s="35">
        <f>IF(M4=$L$62,1,0)</f>
        <v>0</v>
      </c>
      <c r="N62" s="36">
        <f t="shared" ref="N62:AZ62" si="27">IF(N4=$L$62,1,0)</f>
        <v>0</v>
      </c>
      <c r="O62" s="36">
        <f t="shared" si="27"/>
        <v>0</v>
      </c>
      <c r="P62" s="36">
        <f t="shared" si="27"/>
        <v>0</v>
      </c>
      <c r="Q62" s="36">
        <f t="shared" si="27"/>
        <v>0</v>
      </c>
      <c r="R62" s="36">
        <f t="shared" si="27"/>
        <v>0</v>
      </c>
      <c r="S62" s="36">
        <f t="shared" si="27"/>
        <v>0</v>
      </c>
      <c r="T62" s="36">
        <f t="shared" si="27"/>
        <v>0</v>
      </c>
      <c r="U62" s="36">
        <f t="shared" si="27"/>
        <v>0</v>
      </c>
      <c r="V62" s="36">
        <f t="shared" si="27"/>
        <v>0</v>
      </c>
      <c r="W62" s="36">
        <f t="shared" si="27"/>
        <v>0</v>
      </c>
      <c r="X62" s="36">
        <f t="shared" si="27"/>
        <v>0</v>
      </c>
      <c r="Y62" s="36">
        <f t="shared" si="27"/>
        <v>0</v>
      </c>
      <c r="Z62" s="36">
        <f t="shared" si="27"/>
        <v>0</v>
      </c>
      <c r="AA62" s="36">
        <f t="shared" si="27"/>
        <v>0</v>
      </c>
      <c r="AB62" s="36">
        <f t="shared" si="27"/>
        <v>0</v>
      </c>
      <c r="AC62" s="36">
        <f t="shared" si="27"/>
        <v>0</v>
      </c>
      <c r="AD62" s="36">
        <f t="shared" si="27"/>
        <v>0</v>
      </c>
      <c r="AE62" s="36">
        <f t="shared" si="27"/>
        <v>0</v>
      </c>
      <c r="AF62" s="36">
        <f t="shared" si="27"/>
        <v>0</v>
      </c>
      <c r="AG62" s="36">
        <f t="shared" si="27"/>
        <v>0</v>
      </c>
      <c r="AH62" s="36">
        <f t="shared" si="27"/>
        <v>0</v>
      </c>
      <c r="AI62" s="36">
        <f t="shared" si="27"/>
        <v>0</v>
      </c>
      <c r="AJ62" s="36">
        <f t="shared" si="27"/>
        <v>0</v>
      </c>
      <c r="AK62" s="36">
        <f t="shared" si="27"/>
        <v>0</v>
      </c>
      <c r="AL62" s="36">
        <f t="shared" si="27"/>
        <v>0</v>
      </c>
      <c r="AM62" s="36">
        <f t="shared" si="27"/>
        <v>0</v>
      </c>
      <c r="AN62" s="36">
        <f t="shared" si="27"/>
        <v>0</v>
      </c>
      <c r="AO62" s="36">
        <f t="shared" si="27"/>
        <v>0</v>
      </c>
      <c r="AP62" s="36">
        <f t="shared" si="27"/>
        <v>0</v>
      </c>
      <c r="AQ62" s="36">
        <f t="shared" si="27"/>
        <v>0</v>
      </c>
      <c r="AR62" s="36">
        <f t="shared" si="27"/>
        <v>0</v>
      </c>
      <c r="AS62" s="36">
        <f t="shared" si="27"/>
        <v>0</v>
      </c>
      <c r="AT62" s="36">
        <f t="shared" si="27"/>
        <v>0</v>
      </c>
      <c r="AU62" s="36">
        <f t="shared" si="27"/>
        <v>0</v>
      </c>
      <c r="AV62" s="36">
        <f t="shared" si="27"/>
        <v>0</v>
      </c>
      <c r="AW62" s="36">
        <f t="shared" si="27"/>
        <v>0</v>
      </c>
      <c r="AX62" s="36">
        <f t="shared" si="27"/>
        <v>0</v>
      </c>
      <c r="AY62" s="36">
        <f t="shared" si="27"/>
        <v>0</v>
      </c>
      <c r="AZ62" s="34">
        <f t="shared" si="27"/>
        <v>0</v>
      </c>
    </row>
    <row r="63" spans="10:52" s="30" customFormat="1" hidden="1" x14ac:dyDescent="0.25">
      <c r="J63" s="26">
        <f t="shared" si="23"/>
        <v>0</v>
      </c>
      <c r="K63" s="33" t="e">
        <f t="shared" si="24"/>
        <v>#DIV/0!</v>
      </c>
      <c r="L63" s="34" t="str">
        <f t="shared" si="25"/>
        <v>I</v>
      </c>
      <c r="M63" s="35">
        <f>IF(M4=$L$63,1,0)</f>
        <v>0</v>
      </c>
      <c r="N63" s="36">
        <f t="shared" ref="N63:AZ63" si="28">IF(N4=$L$63,1,0)</f>
        <v>0</v>
      </c>
      <c r="O63" s="36">
        <f t="shared" si="28"/>
        <v>0</v>
      </c>
      <c r="P63" s="36">
        <f t="shared" si="28"/>
        <v>0</v>
      </c>
      <c r="Q63" s="36">
        <f t="shared" si="28"/>
        <v>0</v>
      </c>
      <c r="R63" s="36">
        <f t="shared" si="28"/>
        <v>0</v>
      </c>
      <c r="S63" s="36">
        <f t="shared" si="28"/>
        <v>0</v>
      </c>
      <c r="T63" s="36">
        <f t="shared" si="28"/>
        <v>0</v>
      </c>
      <c r="U63" s="36">
        <f t="shared" si="28"/>
        <v>0</v>
      </c>
      <c r="V63" s="36">
        <f t="shared" si="28"/>
        <v>0</v>
      </c>
      <c r="W63" s="36">
        <f t="shared" si="28"/>
        <v>0</v>
      </c>
      <c r="X63" s="36">
        <f t="shared" si="28"/>
        <v>0</v>
      </c>
      <c r="Y63" s="36">
        <f t="shared" si="28"/>
        <v>0</v>
      </c>
      <c r="Z63" s="36">
        <f t="shared" si="28"/>
        <v>0</v>
      </c>
      <c r="AA63" s="36">
        <f t="shared" si="28"/>
        <v>0</v>
      </c>
      <c r="AB63" s="36">
        <f t="shared" si="28"/>
        <v>0</v>
      </c>
      <c r="AC63" s="36">
        <f t="shared" si="28"/>
        <v>0</v>
      </c>
      <c r="AD63" s="36">
        <f t="shared" si="28"/>
        <v>0</v>
      </c>
      <c r="AE63" s="36">
        <f t="shared" si="28"/>
        <v>0</v>
      </c>
      <c r="AF63" s="36">
        <f t="shared" si="28"/>
        <v>0</v>
      </c>
      <c r="AG63" s="36">
        <f t="shared" si="28"/>
        <v>0</v>
      </c>
      <c r="AH63" s="36">
        <f t="shared" si="28"/>
        <v>0</v>
      </c>
      <c r="AI63" s="36">
        <f t="shared" si="28"/>
        <v>0</v>
      </c>
      <c r="AJ63" s="36">
        <f t="shared" si="28"/>
        <v>0</v>
      </c>
      <c r="AK63" s="36">
        <f t="shared" si="28"/>
        <v>0</v>
      </c>
      <c r="AL63" s="36">
        <f t="shared" si="28"/>
        <v>0</v>
      </c>
      <c r="AM63" s="36">
        <f t="shared" si="28"/>
        <v>0</v>
      </c>
      <c r="AN63" s="36">
        <f t="shared" si="28"/>
        <v>0</v>
      </c>
      <c r="AO63" s="36">
        <f t="shared" si="28"/>
        <v>0</v>
      </c>
      <c r="AP63" s="36">
        <f t="shared" si="28"/>
        <v>0</v>
      </c>
      <c r="AQ63" s="36">
        <f t="shared" si="28"/>
        <v>0</v>
      </c>
      <c r="AR63" s="36">
        <f t="shared" si="28"/>
        <v>0</v>
      </c>
      <c r="AS63" s="36">
        <f t="shared" si="28"/>
        <v>0</v>
      </c>
      <c r="AT63" s="36">
        <f t="shared" si="28"/>
        <v>0</v>
      </c>
      <c r="AU63" s="36">
        <f t="shared" si="28"/>
        <v>0</v>
      </c>
      <c r="AV63" s="36">
        <f t="shared" si="28"/>
        <v>0</v>
      </c>
      <c r="AW63" s="36">
        <f t="shared" si="28"/>
        <v>0</v>
      </c>
      <c r="AX63" s="36">
        <f t="shared" si="28"/>
        <v>0</v>
      </c>
      <c r="AY63" s="36">
        <f t="shared" si="28"/>
        <v>0</v>
      </c>
      <c r="AZ63" s="34">
        <f t="shared" si="28"/>
        <v>0</v>
      </c>
    </row>
    <row r="64" spans="10:52" s="30" customFormat="1" hidden="1" x14ac:dyDescent="0.25">
      <c r="J64" s="37">
        <f>SUM(J65:J68)</f>
        <v>0</v>
      </c>
      <c r="K64" s="33"/>
      <c r="L64" s="34"/>
      <c r="M64" s="35"/>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4"/>
    </row>
    <row r="65" spans="1:52" s="30" customFormat="1" hidden="1" x14ac:dyDescent="0.25">
      <c r="J65" s="37">
        <f>SUM(M65:AZ65)</f>
        <v>0</v>
      </c>
      <c r="K65" s="33" t="e">
        <f t="shared" si="24"/>
        <v>#DIV/0!</v>
      </c>
      <c r="L65" s="34" t="str">
        <f t="shared" si="25"/>
        <v>bereken</v>
      </c>
      <c r="M65" s="35">
        <f>IF(M5=$L$65,1,0)</f>
        <v>0</v>
      </c>
      <c r="N65" s="36">
        <f t="shared" ref="N65:AZ65" si="29">IF(N5=$L$65,1,0)</f>
        <v>0</v>
      </c>
      <c r="O65" s="36">
        <f t="shared" si="29"/>
        <v>0</v>
      </c>
      <c r="P65" s="36">
        <f t="shared" si="29"/>
        <v>0</v>
      </c>
      <c r="Q65" s="36">
        <f t="shared" si="29"/>
        <v>0</v>
      </c>
      <c r="R65" s="36">
        <f t="shared" si="29"/>
        <v>0</v>
      </c>
      <c r="S65" s="36">
        <f t="shared" si="29"/>
        <v>0</v>
      </c>
      <c r="T65" s="36">
        <f t="shared" si="29"/>
        <v>0</v>
      </c>
      <c r="U65" s="36">
        <f t="shared" si="29"/>
        <v>0</v>
      </c>
      <c r="V65" s="36">
        <f t="shared" si="29"/>
        <v>0</v>
      </c>
      <c r="W65" s="36">
        <f t="shared" si="29"/>
        <v>0</v>
      </c>
      <c r="X65" s="36">
        <f t="shared" si="29"/>
        <v>0</v>
      </c>
      <c r="Y65" s="36">
        <f t="shared" si="29"/>
        <v>0</v>
      </c>
      <c r="Z65" s="36">
        <f t="shared" si="29"/>
        <v>0</v>
      </c>
      <c r="AA65" s="36">
        <f t="shared" si="29"/>
        <v>0</v>
      </c>
      <c r="AB65" s="36">
        <f t="shared" si="29"/>
        <v>0</v>
      </c>
      <c r="AC65" s="36">
        <f t="shared" si="29"/>
        <v>0</v>
      </c>
      <c r="AD65" s="36">
        <f t="shared" si="29"/>
        <v>0</v>
      </c>
      <c r="AE65" s="36">
        <f t="shared" si="29"/>
        <v>0</v>
      </c>
      <c r="AF65" s="36">
        <f t="shared" si="29"/>
        <v>0</v>
      </c>
      <c r="AG65" s="36">
        <f t="shared" si="29"/>
        <v>0</v>
      </c>
      <c r="AH65" s="36">
        <f t="shared" si="29"/>
        <v>0</v>
      </c>
      <c r="AI65" s="36">
        <f t="shared" si="29"/>
        <v>0</v>
      </c>
      <c r="AJ65" s="36">
        <f t="shared" si="29"/>
        <v>0</v>
      </c>
      <c r="AK65" s="36">
        <f t="shared" si="29"/>
        <v>0</v>
      </c>
      <c r="AL65" s="36">
        <f t="shared" si="29"/>
        <v>0</v>
      </c>
      <c r="AM65" s="36">
        <f t="shared" si="29"/>
        <v>0</v>
      </c>
      <c r="AN65" s="36">
        <f t="shared" si="29"/>
        <v>0</v>
      </c>
      <c r="AO65" s="36">
        <f t="shared" si="29"/>
        <v>0</v>
      </c>
      <c r="AP65" s="36">
        <f t="shared" si="29"/>
        <v>0</v>
      </c>
      <c r="AQ65" s="36">
        <f t="shared" si="29"/>
        <v>0</v>
      </c>
      <c r="AR65" s="36">
        <f t="shared" si="29"/>
        <v>0</v>
      </c>
      <c r="AS65" s="36">
        <f t="shared" si="29"/>
        <v>0</v>
      </c>
      <c r="AT65" s="36">
        <f t="shared" si="29"/>
        <v>0</v>
      </c>
      <c r="AU65" s="36">
        <f t="shared" si="29"/>
        <v>0</v>
      </c>
      <c r="AV65" s="36">
        <f t="shared" si="29"/>
        <v>0</v>
      </c>
      <c r="AW65" s="36">
        <f t="shared" si="29"/>
        <v>0</v>
      </c>
      <c r="AX65" s="36">
        <f t="shared" si="29"/>
        <v>0</v>
      </c>
      <c r="AY65" s="36">
        <f t="shared" si="29"/>
        <v>0</v>
      </c>
      <c r="AZ65" s="34">
        <f t="shared" si="29"/>
        <v>0</v>
      </c>
    </row>
    <row r="66" spans="1:52" s="30" customFormat="1" hidden="1" x14ac:dyDescent="0.25">
      <c r="J66" s="37">
        <f t="shared" ref="J66:J68" si="30">SUM(M66:AZ66)</f>
        <v>0</v>
      </c>
      <c r="K66" s="33" t="e">
        <f t="shared" si="24"/>
        <v>#DIV/0!</v>
      </c>
      <c r="L66" s="34" t="str">
        <f t="shared" si="25"/>
        <v>bepaal</v>
      </c>
      <c r="M66" s="35">
        <f>IF(M5=$L$66,1,0)</f>
        <v>0</v>
      </c>
      <c r="N66" s="36">
        <f t="shared" ref="N66:AZ66" si="31">IF(N5=$L$66,1,0)</f>
        <v>0</v>
      </c>
      <c r="O66" s="36">
        <f t="shared" si="31"/>
        <v>0</v>
      </c>
      <c r="P66" s="36">
        <f t="shared" si="31"/>
        <v>0</v>
      </c>
      <c r="Q66" s="36">
        <f t="shared" si="31"/>
        <v>0</v>
      </c>
      <c r="R66" s="36">
        <f t="shared" si="31"/>
        <v>0</v>
      </c>
      <c r="S66" s="36">
        <f t="shared" si="31"/>
        <v>0</v>
      </c>
      <c r="T66" s="36">
        <f t="shared" si="31"/>
        <v>0</v>
      </c>
      <c r="U66" s="36">
        <f t="shared" si="31"/>
        <v>0</v>
      </c>
      <c r="V66" s="36">
        <f t="shared" si="31"/>
        <v>0</v>
      </c>
      <c r="W66" s="36">
        <f t="shared" si="31"/>
        <v>0</v>
      </c>
      <c r="X66" s="36">
        <f t="shared" si="31"/>
        <v>0</v>
      </c>
      <c r="Y66" s="36">
        <f t="shared" si="31"/>
        <v>0</v>
      </c>
      <c r="Z66" s="36">
        <f t="shared" si="31"/>
        <v>0</v>
      </c>
      <c r="AA66" s="36">
        <f t="shared" si="31"/>
        <v>0</v>
      </c>
      <c r="AB66" s="36">
        <f t="shared" si="31"/>
        <v>0</v>
      </c>
      <c r="AC66" s="36">
        <f t="shared" si="31"/>
        <v>0</v>
      </c>
      <c r="AD66" s="36">
        <f t="shared" si="31"/>
        <v>0</v>
      </c>
      <c r="AE66" s="36">
        <f t="shared" si="31"/>
        <v>0</v>
      </c>
      <c r="AF66" s="36">
        <f t="shared" si="31"/>
        <v>0</v>
      </c>
      <c r="AG66" s="36">
        <f t="shared" si="31"/>
        <v>0</v>
      </c>
      <c r="AH66" s="36">
        <f t="shared" si="31"/>
        <v>0</v>
      </c>
      <c r="AI66" s="36">
        <f t="shared" si="31"/>
        <v>0</v>
      </c>
      <c r="AJ66" s="36">
        <f t="shared" si="31"/>
        <v>0</v>
      </c>
      <c r="AK66" s="36">
        <f t="shared" si="31"/>
        <v>0</v>
      </c>
      <c r="AL66" s="36">
        <f t="shared" si="31"/>
        <v>0</v>
      </c>
      <c r="AM66" s="36">
        <f t="shared" si="31"/>
        <v>0</v>
      </c>
      <c r="AN66" s="36">
        <f t="shared" si="31"/>
        <v>0</v>
      </c>
      <c r="AO66" s="36">
        <f t="shared" si="31"/>
        <v>0</v>
      </c>
      <c r="AP66" s="36">
        <f t="shared" si="31"/>
        <v>0</v>
      </c>
      <c r="AQ66" s="36">
        <f t="shared" si="31"/>
        <v>0</v>
      </c>
      <c r="AR66" s="36">
        <f t="shared" si="31"/>
        <v>0</v>
      </c>
      <c r="AS66" s="36">
        <f t="shared" si="31"/>
        <v>0</v>
      </c>
      <c r="AT66" s="36">
        <f t="shared" si="31"/>
        <v>0</v>
      </c>
      <c r="AU66" s="36">
        <f t="shared" si="31"/>
        <v>0</v>
      </c>
      <c r="AV66" s="36">
        <f t="shared" si="31"/>
        <v>0</v>
      </c>
      <c r="AW66" s="36">
        <f t="shared" si="31"/>
        <v>0</v>
      </c>
      <c r="AX66" s="36">
        <f t="shared" si="31"/>
        <v>0</v>
      </c>
      <c r="AY66" s="36">
        <f t="shared" si="31"/>
        <v>0</v>
      </c>
      <c r="AZ66" s="34">
        <f t="shared" si="31"/>
        <v>0</v>
      </c>
    </row>
    <row r="67" spans="1:52" s="30" customFormat="1" hidden="1" x14ac:dyDescent="0.25">
      <c r="J67" s="37">
        <f t="shared" si="30"/>
        <v>0</v>
      </c>
      <c r="K67" s="33" t="e">
        <f t="shared" si="24"/>
        <v>#DIV/0!</v>
      </c>
      <c r="L67" s="34" t="str">
        <f t="shared" si="25"/>
        <v>leg uit</v>
      </c>
      <c r="M67" s="35">
        <f>IF(M5=$L$67,1,0)</f>
        <v>0</v>
      </c>
      <c r="N67" s="36">
        <f t="shared" ref="N67:AZ67" si="32">IF(N5=$L$67,1,0)</f>
        <v>0</v>
      </c>
      <c r="O67" s="36">
        <f t="shared" si="32"/>
        <v>0</v>
      </c>
      <c r="P67" s="36">
        <f t="shared" si="32"/>
        <v>0</v>
      </c>
      <c r="Q67" s="36">
        <f t="shared" si="32"/>
        <v>0</v>
      </c>
      <c r="R67" s="36">
        <f t="shared" si="32"/>
        <v>0</v>
      </c>
      <c r="S67" s="36">
        <f t="shared" si="32"/>
        <v>0</v>
      </c>
      <c r="T67" s="36">
        <f t="shared" si="32"/>
        <v>0</v>
      </c>
      <c r="U67" s="36">
        <f t="shared" si="32"/>
        <v>0</v>
      </c>
      <c r="V67" s="36">
        <f t="shared" si="32"/>
        <v>0</v>
      </c>
      <c r="W67" s="36">
        <f t="shared" si="32"/>
        <v>0</v>
      </c>
      <c r="X67" s="36">
        <f t="shared" si="32"/>
        <v>0</v>
      </c>
      <c r="Y67" s="36">
        <f t="shared" si="32"/>
        <v>0</v>
      </c>
      <c r="Z67" s="36">
        <f t="shared" si="32"/>
        <v>0</v>
      </c>
      <c r="AA67" s="36">
        <f t="shared" si="32"/>
        <v>0</v>
      </c>
      <c r="AB67" s="36">
        <f t="shared" si="32"/>
        <v>0</v>
      </c>
      <c r="AC67" s="36">
        <f t="shared" si="32"/>
        <v>0</v>
      </c>
      <c r="AD67" s="36">
        <f t="shared" si="32"/>
        <v>0</v>
      </c>
      <c r="AE67" s="36">
        <f t="shared" si="32"/>
        <v>0</v>
      </c>
      <c r="AF67" s="36">
        <f t="shared" si="32"/>
        <v>0</v>
      </c>
      <c r="AG67" s="36">
        <f t="shared" si="32"/>
        <v>0</v>
      </c>
      <c r="AH67" s="36">
        <f t="shared" si="32"/>
        <v>0</v>
      </c>
      <c r="AI67" s="36">
        <f t="shared" si="32"/>
        <v>0</v>
      </c>
      <c r="AJ67" s="36">
        <f t="shared" si="32"/>
        <v>0</v>
      </c>
      <c r="AK67" s="36">
        <f t="shared" si="32"/>
        <v>0</v>
      </c>
      <c r="AL67" s="36">
        <f t="shared" si="32"/>
        <v>0</v>
      </c>
      <c r="AM67" s="36">
        <f t="shared" si="32"/>
        <v>0</v>
      </c>
      <c r="AN67" s="36">
        <f t="shared" si="32"/>
        <v>0</v>
      </c>
      <c r="AO67" s="36">
        <f t="shared" si="32"/>
        <v>0</v>
      </c>
      <c r="AP67" s="36">
        <f t="shared" si="32"/>
        <v>0</v>
      </c>
      <c r="AQ67" s="36">
        <f t="shared" si="32"/>
        <v>0</v>
      </c>
      <c r="AR67" s="36">
        <f t="shared" si="32"/>
        <v>0</v>
      </c>
      <c r="AS67" s="36">
        <f t="shared" si="32"/>
        <v>0</v>
      </c>
      <c r="AT67" s="36">
        <f t="shared" si="32"/>
        <v>0</v>
      </c>
      <c r="AU67" s="36">
        <f t="shared" si="32"/>
        <v>0</v>
      </c>
      <c r="AV67" s="36">
        <f t="shared" si="32"/>
        <v>0</v>
      </c>
      <c r="AW67" s="36">
        <f t="shared" si="32"/>
        <v>0</v>
      </c>
      <c r="AX67" s="36">
        <f t="shared" si="32"/>
        <v>0</v>
      </c>
      <c r="AY67" s="36">
        <f t="shared" si="32"/>
        <v>0</v>
      </c>
      <c r="AZ67" s="34">
        <f t="shared" si="32"/>
        <v>0</v>
      </c>
    </row>
    <row r="68" spans="1:52" ht="15.75" hidden="1" thickBot="1" x14ac:dyDescent="0.3">
      <c r="J68" s="15">
        <f t="shared" si="30"/>
        <v>0</v>
      </c>
      <c r="K68" s="16" t="e">
        <f t="shared" si="24"/>
        <v>#DIV/0!</v>
      </c>
      <c r="L68" s="18" t="str">
        <f t="shared" si="25"/>
        <v>overig</v>
      </c>
      <c r="M68" s="32">
        <f>IF(M5=$L$68,1,0)</f>
        <v>0</v>
      </c>
      <c r="N68" s="17">
        <f t="shared" ref="N68:AZ68" si="33">IF(N5=$L$68,1,0)</f>
        <v>0</v>
      </c>
      <c r="O68" s="17">
        <f t="shared" si="33"/>
        <v>0</v>
      </c>
      <c r="P68" s="17">
        <f t="shared" si="33"/>
        <v>0</v>
      </c>
      <c r="Q68" s="17">
        <f t="shared" si="33"/>
        <v>0</v>
      </c>
      <c r="R68" s="17">
        <f t="shared" si="33"/>
        <v>0</v>
      </c>
      <c r="S68" s="17">
        <f t="shared" si="33"/>
        <v>0</v>
      </c>
      <c r="T68" s="17">
        <f t="shared" si="33"/>
        <v>0</v>
      </c>
      <c r="U68" s="17">
        <f t="shared" si="33"/>
        <v>0</v>
      </c>
      <c r="V68" s="17">
        <f t="shared" si="33"/>
        <v>0</v>
      </c>
      <c r="W68" s="17">
        <f t="shared" si="33"/>
        <v>0</v>
      </c>
      <c r="X68" s="17">
        <f t="shared" si="33"/>
        <v>0</v>
      </c>
      <c r="Y68" s="17">
        <f t="shared" si="33"/>
        <v>0</v>
      </c>
      <c r="Z68" s="17">
        <f t="shared" si="33"/>
        <v>0</v>
      </c>
      <c r="AA68" s="17">
        <f t="shared" si="33"/>
        <v>0</v>
      </c>
      <c r="AB68" s="17">
        <f t="shared" si="33"/>
        <v>0</v>
      </c>
      <c r="AC68" s="17">
        <f t="shared" si="33"/>
        <v>0</v>
      </c>
      <c r="AD68" s="17">
        <f t="shared" si="33"/>
        <v>0</v>
      </c>
      <c r="AE68" s="17">
        <f t="shared" si="33"/>
        <v>0</v>
      </c>
      <c r="AF68" s="17">
        <f t="shared" si="33"/>
        <v>0</v>
      </c>
      <c r="AG68" s="17">
        <f t="shared" si="33"/>
        <v>0</v>
      </c>
      <c r="AH68" s="17">
        <f t="shared" si="33"/>
        <v>0</v>
      </c>
      <c r="AI68" s="17">
        <f t="shared" si="33"/>
        <v>0</v>
      </c>
      <c r="AJ68" s="17">
        <f t="shared" si="33"/>
        <v>0</v>
      </c>
      <c r="AK68" s="17">
        <f t="shared" si="33"/>
        <v>0</v>
      </c>
      <c r="AL68" s="17">
        <f t="shared" si="33"/>
        <v>0</v>
      </c>
      <c r="AM68" s="17">
        <f t="shared" si="33"/>
        <v>0</v>
      </c>
      <c r="AN68" s="17">
        <f t="shared" si="33"/>
        <v>0</v>
      </c>
      <c r="AO68" s="17">
        <f t="shared" si="33"/>
        <v>0</v>
      </c>
      <c r="AP68" s="17">
        <f t="shared" si="33"/>
        <v>0</v>
      </c>
      <c r="AQ68" s="17">
        <f t="shared" si="33"/>
        <v>0</v>
      </c>
      <c r="AR68" s="17">
        <f t="shared" si="33"/>
        <v>0</v>
      </c>
      <c r="AS68" s="17">
        <f t="shared" si="33"/>
        <v>0</v>
      </c>
      <c r="AT68" s="17">
        <f t="shared" si="33"/>
        <v>0</v>
      </c>
      <c r="AU68" s="17">
        <f t="shared" si="33"/>
        <v>0</v>
      </c>
      <c r="AV68" s="17">
        <f t="shared" si="33"/>
        <v>0</v>
      </c>
      <c r="AW68" s="17">
        <f t="shared" si="33"/>
        <v>0</v>
      </c>
      <c r="AX68" s="17">
        <f t="shared" si="33"/>
        <v>0</v>
      </c>
      <c r="AY68" s="17">
        <f t="shared" si="33"/>
        <v>0</v>
      </c>
      <c r="AZ68" s="18">
        <f t="shared" si="33"/>
        <v>0</v>
      </c>
    </row>
    <row r="69" spans="1:52" hidden="1" x14ac:dyDescent="0.25"/>
    <row r="70" spans="1:52" hidden="1" x14ac:dyDescent="0.25">
      <c r="A70" t="s">
        <v>41</v>
      </c>
      <c r="B70" t="s">
        <v>4</v>
      </c>
      <c r="C70" t="s">
        <v>5</v>
      </c>
      <c r="D70" t="s">
        <v>42</v>
      </c>
      <c r="E70" t="s">
        <v>43</v>
      </c>
      <c r="L70" s="6" t="str">
        <f>instellingen!A4</f>
        <v>R</v>
      </c>
      <c r="M70" s="6">
        <v>1</v>
      </c>
      <c r="N70" s="6">
        <v>2</v>
      </c>
      <c r="O70" s="6">
        <v>3</v>
      </c>
      <c r="P70" s="6">
        <v>4</v>
      </c>
      <c r="Q70" s="6">
        <v>5</v>
      </c>
      <c r="R70" s="6">
        <v>6</v>
      </c>
      <c r="S70" s="6">
        <v>7</v>
      </c>
      <c r="T70" s="6">
        <v>8</v>
      </c>
      <c r="U70" s="6">
        <v>9</v>
      </c>
      <c r="V70" s="6">
        <v>10</v>
      </c>
      <c r="W70" s="6">
        <v>11</v>
      </c>
      <c r="X70" s="6">
        <v>12</v>
      </c>
      <c r="Y70" s="6">
        <v>13</v>
      </c>
      <c r="Z70" s="6">
        <v>14</v>
      </c>
      <c r="AA70" s="6">
        <v>15</v>
      </c>
      <c r="AB70" s="6">
        <v>16</v>
      </c>
      <c r="AC70" s="6">
        <v>17</v>
      </c>
      <c r="AD70" s="6">
        <v>18</v>
      </c>
      <c r="AE70" s="6">
        <v>19</v>
      </c>
      <c r="AF70" s="6">
        <v>20</v>
      </c>
      <c r="AG70" s="6">
        <v>21</v>
      </c>
      <c r="AH70" s="6">
        <v>22</v>
      </c>
      <c r="AI70" s="6">
        <v>23</v>
      </c>
      <c r="AJ70" s="6">
        <v>24</v>
      </c>
      <c r="AK70" s="6">
        <v>25</v>
      </c>
      <c r="AL70" s="6">
        <v>26</v>
      </c>
      <c r="AM70" s="6">
        <v>27</v>
      </c>
      <c r="AN70" s="6">
        <v>28</v>
      </c>
      <c r="AO70" s="6">
        <v>29</v>
      </c>
      <c r="AP70" s="6">
        <v>30</v>
      </c>
      <c r="AQ70" s="6">
        <v>31</v>
      </c>
      <c r="AR70" s="6">
        <v>32</v>
      </c>
      <c r="AS70" s="6">
        <v>33</v>
      </c>
      <c r="AT70" s="6">
        <v>34</v>
      </c>
      <c r="AU70" s="6">
        <v>35</v>
      </c>
      <c r="AV70" s="6">
        <v>36</v>
      </c>
      <c r="AW70" s="6">
        <v>37</v>
      </c>
      <c r="AX70" s="6">
        <v>38</v>
      </c>
      <c r="AY70" s="6">
        <v>39</v>
      </c>
      <c r="AZ70" s="6">
        <v>40</v>
      </c>
    </row>
    <row r="71" spans="1:52" hidden="1" x14ac:dyDescent="0.25">
      <c r="A71">
        <f t="shared" ref="A71:A104" si="34">IF(M7="",0,1)</f>
        <v>0</v>
      </c>
      <c r="B71">
        <f t="shared" ref="B71:B104" si="35">B7</f>
        <v>0</v>
      </c>
      <c r="C71">
        <f t="shared" ref="C71:C104" si="36">IF(A71=1,C7*A71,0)</f>
        <v>0</v>
      </c>
      <c r="D71" t="str">
        <f>IF(C71&gt;0,C71,"")</f>
        <v/>
      </c>
      <c r="E71">
        <f>IF(C71&gt;=5.5,1,0)</f>
        <v>0</v>
      </c>
      <c r="J71">
        <f t="shared" ref="J71:J104" si="37">B71</f>
        <v>0</v>
      </c>
      <c r="L71">
        <f>SUM(M71:AZ71)</f>
        <v>0</v>
      </c>
      <c r="M71">
        <f t="shared" ref="M71:M104" si="38">$M$60*$M7</f>
        <v>0</v>
      </c>
      <c r="N71">
        <f t="shared" ref="N71:N104" si="39">$N$60*$N7</f>
        <v>0</v>
      </c>
      <c r="O71">
        <f t="shared" ref="O71:O104" si="40">$O$60*$O7</f>
        <v>0</v>
      </c>
      <c r="P71">
        <f t="shared" ref="P71:P104" si="41">$P$60*$P7</f>
        <v>0</v>
      </c>
      <c r="Q71">
        <f t="shared" ref="Q71:Q104" si="42">$Q$60*$Q7</f>
        <v>0</v>
      </c>
      <c r="R71">
        <f t="shared" ref="R71:R104" si="43">$R$60*$R7</f>
        <v>0</v>
      </c>
      <c r="S71">
        <f t="shared" ref="S71:S104" si="44">$S$60*$S7</f>
        <v>0</v>
      </c>
      <c r="T71">
        <f t="shared" ref="T71:T104" si="45">$T$60*$T7</f>
        <v>0</v>
      </c>
      <c r="U71">
        <f t="shared" ref="U71:U104" si="46">$U$60*$U7</f>
        <v>0</v>
      </c>
      <c r="V71">
        <f t="shared" ref="V71:V104" si="47">$V$60*$V7</f>
        <v>0</v>
      </c>
      <c r="W71">
        <f t="shared" ref="W71:W104" si="48">$W$60*$W7</f>
        <v>0</v>
      </c>
      <c r="X71">
        <f t="shared" ref="X71:X104" si="49">$X$60*$X7</f>
        <v>0</v>
      </c>
      <c r="Y71">
        <f t="shared" ref="Y71:Y104" si="50">$Y$60*$Y7</f>
        <v>0</v>
      </c>
      <c r="Z71">
        <f t="shared" ref="Z71:Z104" si="51">$Z$60*$Z7</f>
        <v>0</v>
      </c>
      <c r="AA71">
        <f t="shared" ref="AA71:AA104" si="52">$AA$60*$AA7</f>
        <v>0</v>
      </c>
      <c r="AB71">
        <f t="shared" ref="AB71:AB104" si="53">$AB$60*$AB7</f>
        <v>0</v>
      </c>
      <c r="AC71">
        <f t="shared" ref="AC71:AC104" si="54">$AC$60*$AC7</f>
        <v>0</v>
      </c>
      <c r="AD71">
        <f t="shared" ref="AD71:AD104" si="55">$AD$60*$AD7</f>
        <v>0</v>
      </c>
      <c r="AE71">
        <f t="shared" ref="AE71:AE104" si="56">$AE$60*$AE7</f>
        <v>0</v>
      </c>
      <c r="AF71">
        <f t="shared" ref="AF71:AF104" si="57">$AF$60*$AF7</f>
        <v>0</v>
      </c>
      <c r="AG71">
        <f t="shared" ref="AG71:AG104" si="58">$AG$60*$AG7</f>
        <v>0</v>
      </c>
      <c r="AH71">
        <f t="shared" ref="AH71:AH104" si="59">$AH$60*$AH7</f>
        <v>0</v>
      </c>
      <c r="AI71">
        <f t="shared" ref="AI71:AI104" si="60">$AI$60*$AI7</f>
        <v>0</v>
      </c>
      <c r="AJ71">
        <f t="shared" ref="AJ71:AJ104" si="61">$AJ$60*$AJ7</f>
        <v>0</v>
      </c>
      <c r="AK71">
        <f t="shared" ref="AK71:AK104" si="62">$AK$60*$AK7</f>
        <v>0</v>
      </c>
      <c r="AL71">
        <f t="shared" ref="AL71:AL104" si="63">$AL$60*$AL7</f>
        <v>0</v>
      </c>
      <c r="AM71">
        <f t="shared" ref="AM71:AM104" si="64">$AM$60*$AM7</f>
        <v>0</v>
      </c>
      <c r="AN71">
        <f t="shared" ref="AN71:AN104" si="65">$AN$60*$AN7</f>
        <v>0</v>
      </c>
      <c r="AO71">
        <f t="shared" ref="AO71:AO104" si="66">$AO$60*$AO7</f>
        <v>0</v>
      </c>
      <c r="AP71">
        <f t="shared" ref="AP71:AP104" si="67">$AP$60*$AP7</f>
        <v>0</v>
      </c>
      <c r="AQ71">
        <f t="shared" ref="AQ71:AQ104" si="68">$AQ$60*$AQ7</f>
        <v>0</v>
      </c>
      <c r="AR71">
        <f t="shared" ref="AR71:AR104" si="69">$AR$60*$AR7</f>
        <v>0</v>
      </c>
      <c r="AS71">
        <f t="shared" ref="AS71:AS104" si="70">$AS$60*$AS7</f>
        <v>0</v>
      </c>
      <c r="AT71">
        <f t="shared" ref="AT71:AT104" si="71">$AT$60*$AT7</f>
        <v>0</v>
      </c>
      <c r="AU71">
        <f t="shared" ref="AU71:AU104" si="72">$AU$60*$AU7</f>
        <v>0</v>
      </c>
      <c r="AV71">
        <f t="shared" ref="AV71:AV104" si="73">$AV$60*$AV7</f>
        <v>0</v>
      </c>
      <c r="AW71">
        <f t="shared" ref="AW71:AW104" si="74">$AW$60*$AW7</f>
        <v>0</v>
      </c>
      <c r="AX71">
        <f t="shared" ref="AX71:AX104" si="75">$AX$60*$AX7</f>
        <v>0</v>
      </c>
      <c r="AY71">
        <f t="shared" ref="AY71:AY104" si="76">$AY$60*$AY7</f>
        <v>0</v>
      </c>
      <c r="AZ71">
        <f t="shared" ref="AZ71:AZ104" si="77">$AZ$60*$AZ7</f>
        <v>0</v>
      </c>
    </row>
    <row r="72" spans="1:52" hidden="1" x14ac:dyDescent="0.25">
      <c r="A72">
        <f t="shared" si="34"/>
        <v>0</v>
      </c>
      <c r="B72">
        <f t="shared" si="35"/>
        <v>0</v>
      </c>
      <c r="C72">
        <f t="shared" si="36"/>
        <v>0</v>
      </c>
      <c r="D72" t="str">
        <f t="shared" ref="D72:D104" si="78">IF(C72&gt;0,C72,"")</f>
        <v/>
      </c>
      <c r="E72">
        <f t="shared" ref="E72:E104" si="79">IF(C72&gt;=5.5,1,0)</f>
        <v>0</v>
      </c>
      <c r="J72">
        <f t="shared" si="37"/>
        <v>0</v>
      </c>
      <c r="L72">
        <f t="shared" ref="L72:L104" si="80">SUM(M72:AZ72)</f>
        <v>0</v>
      </c>
      <c r="M72">
        <f t="shared" si="38"/>
        <v>0</v>
      </c>
      <c r="N72">
        <f t="shared" si="39"/>
        <v>0</v>
      </c>
      <c r="O72">
        <f t="shared" si="40"/>
        <v>0</v>
      </c>
      <c r="P72">
        <f t="shared" si="41"/>
        <v>0</v>
      </c>
      <c r="Q72">
        <f t="shared" si="42"/>
        <v>0</v>
      </c>
      <c r="R72">
        <f t="shared" si="43"/>
        <v>0</v>
      </c>
      <c r="S72">
        <f t="shared" si="44"/>
        <v>0</v>
      </c>
      <c r="T72">
        <f t="shared" si="45"/>
        <v>0</v>
      </c>
      <c r="U72">
        <f t="shared" si="46"/>
        <v>0</v>
      </c>
      <c r="V72">
        <f t="shared" si="47"/>
        <v>0</v>
      </c>
      <c r="W72">
        <f t="shared" si="48"/>
        <v>0</v>
      </c>
      <c r="X72">
        <f t="shared" si="49"/>
        <v>0</v>
      </c>
      <c r="Y72">
        <f t="shared" si="50"/>
        <v>0</v>
      </c>
      <c r="Z72">
        <f t="shared" si="51"/>
        <v>0</v>
      </c>
      <c r="AA72">
        <f t="shared" si="52"/>
        <v>0</v>
      </c>
      <c r="AB72">
        <f t="shared" si="53"/>
        <v>0</v>
      </c>
      <c r="AC72">
        <f t="shared" si="54"/>
        <v>0</v>
      </c>
      <c r="AD72">
        <f t="shared" si="55"/>
        <v>0</v>
      </c>
      <c r="AE72">
        <f t="shared" si="56"/>
        <v>0</v>
      </c>
      <c r="AF72">
        <f t="shared" si="57"/>
        <v>0</v>
      </c>
      <c r="AG72">
        <f t="shared" si="58"/>
        <v>0</v>
      </c>
      <c r="AH72">
        <f t="shared" si="59"/>
        <v>0</v>
      </c>
      <c r="AI72">
        <f t="shared" si="60"/>
        <v>0</v>
      </c>
      <c r="AJ72">
        <f t="shared" si="61"/>
        <v>0</v>
      </c>
      <c r="AK72">
        <f t="shared" si="62"/>
        <v>0</v>
      </c>
      <c r="AL72">
        <f t="shared" si="63"/>
        <v>0</v>
      </c>
      <c r="AM72">
        <f t="shared" si="64"/>
        <v>0</v>
      </c>
      <c r="AN72">
        <f t="shared" si="65"/>
        <v>0</v>
      </c>
      <c r="AO72">
        <f t="shared" si="66"/>
        <v>0</v>
      </c>
      <c r="AP72">
        <f t="shared" si="67"/>
        <v>0</v>
      </c>
      <c r="AQ72">
        <f t="shared" si="68"/>
        <v>0</v>
      </c>
      <c r="AR72">
        <f t="shared" si="69"/>
        <v>0</v>
      </c>
      <c r="AS72">
        <f t="shared" si="70"/>
        <v>0</v>
      </c>
      <c r="AT72">
        <f t="shared" si="71"/>
        <v>0</v>
      </c>
      <c r="AU72">
        <f t="shared" si="72"/>
        <v>0</v>
      </c>
      <c r="AV72">
        <f t="shared" si="73"/>
        <v>0</v>
      </c>
      <c r="AW72">
        <f t="shared" si="74"/>
        <v>0</v>
      </c>
      <c r="AX72">
        <f t="shared" si="75"/>
        <v>0</v>
      </c>
      <c r="AY72">
        <f t="shared" si="76"/>
        <v>0</v>
      </c>
      <c r="AZ72">
        <f t="shared" si="77"/>
        <v>0</v>
      </c>
    </row>
    <row r="73" spans="1:52" hidden="1" x14ac:dyDescent="0.25">
      <c r="A73">
        <f t="shared" si="34"/>
        <v>0</v>
      </c>
      <c r="B73">
        <f t="shared" si="35"/>
        <v>0</v>
      </c>
      <c r="C73">
        <f t="shared" si="36"/>
        <v>0</v>
      </c>
      <c r="D73" t="str">
        <f t="shared" si="78"/>
        <v/>
      </c>
      <c r="E73">
        <f t="shared" si="79"/>
        <v>0</v>
      </c>
      <c r="J73">
        <f t="shared" si="37"/>
        <v>0</v>
      </c>
      <c r="L73">
        <f t="shared" si="80"/>
        <v>0</v>
      </c>
      <c r="M73">
        <f t="shared" si="38"/>
        <v>0</v>
      </c>
      <c r="N73">
        <f t="shared" si="39"/>
        <v>0</v>
      </c>
      <c r="O73">
        <f t="shared" si="40"/>
        <v>0</v>
      </c>
      <c r="P73">
        <f t="shared" si="41"/>
        <v>0</v>
      </c>
      <c r="Q73">
        <f t="shared" si="42"/>
        <v>0</v>
      </c>
      <c r="R73">
        <f t="shared" si="43"/>
        <v>0</v>
      </c>
      <c r="S73">
        <f t="shared" si="44"/>
        <v>0</v>
      </c>
      <c r="T73">
        <f t="shared" si="45"/>
        <v>0</v>
      </c>
      <c r="U73">
        <f t="shared" si="46"/>
        <v>0</v>
      </c>
      <c r="V73">
        <f t="shared" si="47"/>
        <v>0</v>
      </c>
      <c r="W73">
        <f t="shared" si="48"/>
        <v>0</v>
      </c>
      <c r="X73">
        <f t="shared" si="49"/>
        <v>0</v>
      </c>
      <c r="Y73">
        <f t="shared" si="50"/>
        <v>0</v>
      </c>
      <c r="Z73">
        <f t="shared" si="51"/>
        <v>0</v>
      </c>
      <c r="AA73">
        <f t="shared" si="52"/>
        <v>0</v>
      </c>
      <c r="AB73">
        <f t="shared" si="53"/>
        <v>0</v>
      </c>
      <c r="AC73">
        <f t="shared" si="54"/>
        <v>0</v>
      </c>
      <c r="AD73">
        <f t="shared" si="55"/>
        <v>0</v>
      </c>
      <c r="AE73">
        <f t="shared" si="56"/>
        <v>0</v>
      </c>
      <c r="AF73">
        <f t="shared" si="57"/>
        <v>0</v>
      </c>
      <c r="AG73">
        <f t="shared" si="58"/>
        <v>0</v>
      </c>
      <c r="AH73">
        <f t="shared" si="59"/>
        <v>0</v>
      </c>
      <c r="AI73">
        <f t="shared" si="60"/>
        <v>0</v>
      </c>
      <c r="AJ73">
        <f t="shared" si="61"/>
        <v>0</v>
      </c>
      <c r="AK73">
        <f t="shared" si="62"/>
        <v>0</v>
      </c>
      <c r="AL73">
        <f t="shared" si="63"/>
        <v>0</v>
      </c>
      <c r="AM73">
        <f t="shared" si="64"/>
        <v>0</v>
      </c>
      <c r="AN73">
        <f t="shared" si="65"/>
        <v>0</v>
      </c>
      <c r="AO73">
        <f t="shared" si="66"/>
        <v>0</v>
      </c>
      <c r="AP73">
        <f t="shared" si="67"/>
        <v>0</v>
      </c>
      <c r="AQ73">
        <f t="shared" si="68"/>
        <v>0</v>
      </c>
      <c r="AR73">
        <f t="shared" si="69"/>
        <v>0</v>
      </c>
      <c r="AS73">
        <f t="shared" si="70"/>
        <v>0</v>
      </c>
      <c r="AT73">
        <f t="shared" si="71"/>
        <v>0</v>
      </c>
      <c r="AU73">
        <f t="shared" si="72"/>
        <v>0</v>
      </c>
      <c r="AV73">
        <f t="shared" si="73"/>
        <v>0</v>
      </c>
      <c r="AW73">
        <f t="shared" si="74"/>
        <v>0</v>
      </c>
      <c r="AX73">
        <f t="shared" si="75"/>
        <v>0</v>
      </c>
      <c r="AY73">
        <f t="shared" si="76"/>
        <v>0</v>
      </c>
      <c r="AZ73">
        <f t="shared" si="77"/>
        <v>0</v>
      </c>
    </row>
    <row r="74" spans="1:52" hidden="1" x14ac:dyDescent="0.25">
      <c r="A74">
        <f t="shared" si="34"/>
        <v>0</v>
      </c>
      <c r="B74">
        <f t="shared" si="35"/>
        <v>0</v>
      </c>
      <c r="C74">
        <f t="shared" si="36"/>
        <v>0</v>
      </c>
      <c r="D74" t="str">
        <f t="shared" si="78"/>
        <v/>
      </c>
      <c r="E74">
        <f t="shared" si="79"/>
        <v>0</v>
      </c>
      <c r="J74">
        <f t="shared" si="37"/>
        <v>0</v>
      </c>
      <c r="L74">
        <f t="shared" si="80"/>
        <v>0</v>
      </c>
      <c r="M74">
        <f t="shared" si="38"/>
        <v>0</v>
      </c>
      <c r="N74">
        <f t="shared" si="39"/>
        <v>0</v>
      </c>
      <c r="O74">
        <f t="shared" si="40"/>
        <v>0</v>
      </c>
      <c r="P74">
        <f t="shared" si="41"/>
        <v>0</v>
      </c>
      <c r="Q74">
        <f t="shared" si="42"/>
        <v>0</v>
      </c>
      <c r="R74">
        <f t="shared" si="43"/>
        <v>0</v>
      </c>
      <c r="S74">
        <f t="shared" si="44"/>
        <v>0</v>
      </c>
      <c r="T74">
        <f t="shared" si="45"/>
        <v>0</v>
      </c>
      <c r="U74">
        <f t="shared" si="46"/>
        <v>0</v>
      </c>
      <c r="V74">
        <f t="shared" si="47"/>
        <v>0</v>
      </c>
      <c r="W74">
        <f t="shared" si="48"/>
        <v>0</v>
      </c>
      <c r="X74">
        <f t="shared" si="49"/>
        <v>0</v>
      </c>
      <c r="Y74">
        <f t="shared" si="50"/>
        <v>0</v>
      </c>
      <c r="Z74">
        <f t="shared" si="51"/>
        <v>0</v>
      </c>
      <c r="AA74">
        <f t="shared" si="52"/>
        <v>0</v>
      </c>
      <c r="AB74">
        <f t="shared" si="53"/>
        <v>0</v>
      </c>
      <c r="AC74">
        <f t="shared" si="54"/>
        <v>0</v>
      </c>
      <c r="AD74">
        <f t="shared" si="55"/>
        <v>0</v>
      </c>
      <c r="AE74">
        <f t="shared" si="56"/>
        <v>0</v>
      </c>
      <c r="AF74">
        <f t="shared" si="57"/>
        <v>0</v>
      </c>
      <c r="AG74">
        <f t="shared" si="58"/>
        <v>0</v>
      </c>
      <c r="AH74">
        <f t="shared" si="59"/>
        <v>0</v>
      </c>
      <c r="AI74">
        <f t="shared" si="60"/>
        <v>0</v>
      </c>
      <c r="AJ74">
        <f t="shared" si="61"/>
        <v>0</v>
      </c>
      <c r="AK74">
        <f t="shared" si="62"/>
        <v>0</v>
      </c>
      <c r="AL74">
        <f t="shared" si="63"/>
        <v>0</v>
      </c>
      <c r="AM74">
        <f t="shared" si="64"/>
        <v>0</v>
      </c>
      <c r="AN74">
        <f t="shared" si="65"/>
        <v>0</v>
      </c>
      <c r="AO74">
        <f t="shared" si="66"/>
        <v>0</v>
      </c>
      <c r="AP74">
        <f t="shared" si="67"/>
        <v>0</v>
      </c>
      <c r="AQ74">
        <f t="shared" si="68"/>
        <v>0</v>
      </c>
      <c r="AR74">
        <f t="shared" si="69"/>
        <v>0</v>
      </c>
      <c r="AS74">
        <f t="shared" si="70"/>
        <v>0</v>
      </c>
      <c r="AT74">
        <f t="shared" si="71"/>
        <v>0</v>
      </c>
      <c r="AU74">
        <f t="shared" si="72"/>
        <v>0</v>
      </c>
      <c r="AV74">
        <f t="shared" si="73"/>
        <v>0</v>
      </c>
      <c r="AW74">
        <f t="shared" si="74"/>
        <v>0</v>
      </c>
      <c r="AX74">
        <f t="shared" si="75"/>
        <v>0</v>
      </c>
      <c r="AY74">
        <f t="shared" si="76"/>
        <v>0</v>
      </c>
      <c r="AZ74">
        <f t="shared" si="77"/>
        <v>0</v>
      </c>
    </row>
    <row r="75" spans="1:52" hidden="1" x14ac:dyDescent="0.25">
      <c r="A75">
        <f t="shared" si="34"/>
        <v>0</v>
      </c>
      <c r="B75">
        <f t="shared" si="35"/>
        <v>0</v>
      </c>
      <c r="C75">
        <f t="shared" si="36"/>
        <v>0</v>
      </c>
      <c r="D75" t="str">
        <f t="shared" si="78"/>
        <v/>
      </c>
      <c r="E75">
        <f t="shared" si="79"/>
        <v>0</v>
      </c>
      <c r="J75">
        <f t="shared" si="37"/>
        <v>0</v>
      </c>
      <c r="L75">
        <f t="shared" si="80"/>
        <v>0</v>
      </c>
      <c r="M75">
        <f t="shared" si="38"/>
        <v>0</v>
      </c>
      <c r="N75">
        <f t="shared" si="39"/>
        <v>0</v>
      </c>
      <c r="O75">
        <f t="shared" si="40"/>
        <v>0</v>
      </c>
      <c r="P75">
        <f t="shared" si="41"/>
        <v>0</v>
      </c>
      <c r="Q75">
        <f t="shared" si="42"/>
        <v>0</v>
      </c>
      <c r="R75">
        <f t="shared" si="43"/>
        <v>0</v>
      </c>
      <c r="S75">
        <f t="shared" si="44"/>
        <v>0</v>
      </c>
      <c r="T75">
        <f t="shared" si="45"/>
        <v>0</v>
      </c>
      <c r="U75">
        <f t="shared" si="46"/>
        <v>0</v>
      </c>
      <c r="V75">
        <f t="shared" si="47"/>
        <v>0</v>
      </c>
      <c r="W75">
        <f t="shared" si="48"/>
        <v>0</v>
      </c>
      <c r="X75">
        <f t="shared" si="49"/>
        <v>0</v>
      </c>
      <c r="Y75">
        <f t="shared" si="50"/>
        <v>0</v>
      </c>
      <c r="Z75">
        <f t="shared" si="51"/>
        <v>0</v>
      </c>
      <c r="AA75">
        <f t="shared" si="52"/>
        <v>0</v>
      </c>
      <c r="AB75">
        <f t="shared" si="53"/>
        <v>0</v>
      </c>
      <c r="AC75">
        <f t="shared" si="54"/>
        <v>0</v>
      </c>
      <c r="AD75">
        <f t="shared" si="55"/>
        <v>0</v>
      </c>
      <c r="AE75">
        <f t="shared" si="56"/>
        <v>0</v>
      </c>
      <c r="AF75">
        <f t="shared" si="57"/>
        <v>0</v>
      </c>
      <c r="AG75">
        <f t="shared" si="58"/>
        <v>0</v>
      </c>
      <c r="AH75">
        <f t="shared" si="59"/>
        <v>0</v>
      </c>
      <c r="AI75">
        <f t="shared" si="60"/>
        <v>0</v>
      </c>
      <c r="AJ75">
        <f t="shared" si="61"/>
        <v>0</v>
      </c>
      <c r="AK75">
        <f t="shared" si="62"/>
        <v>0</v>
      </c>
      <c r="AL75">
        <f t="shared" si="63"/>
        <v>0</v>
      </c>
      <c r="AM75">
        <f t="shared" si="64"/>
        <v>0</v>
      </c>
      <c r="AN75">
        <f t="shared" si="65"/>
        <v>0</v>
      </c>
      <c r="AO75">
        <f t="shared" si="66"/>
        <v>0</v>
      </c>
      <c r="AP75">
        <f t="shared" si="67"/>
        <v>0</v>
      </c>
      <c r="AQ75">
        <f t="shared" si="68"/>
        <v>0</v>
      </c>
      <c r="AR75">
        <f t="shared" si="69"/>
        <v>0</v>
      </c>
      <c r="AS75">
        <f t="shared" si="70"/>
        <v>0</v>
      </c>
      <c r="AT75">
        <f t="shared" si="71"/>
        <v>0</v>
      </c>
      <c r="AU75">
        <f t="shared" si="72"/>
        <v>0</v>
      </c>
      <c r="AV75">
        <f t="shared" si="73"/>
        <v>0</v>
      </c>
      <c r="AW75">
        <f t="shared" si="74"/>
        <v>0</v>
      </c>
      <c r="AX75">
        <f t="shared" si="75"/>
        <v>0</v>
      </c>
      <c r="AY75">
        <f t="shared" si="76"/>
        <v>0</v>
      </c>
      <c r="AZ75">
        <f t="shared" si="77"/>
        <v>0</v>
      </c>
    </row>
    <row r="76" spans="1:52" hidden="1" x14ac:dyDescent="0.25">
      <c r="A76">
        <f t="shared" si="34"/>
        <v>0</v>
      </c>
      <c r="B76">
        <f t="shared" si="35"/>
        <v>0</v>
      </c>
      <c r="C76">
        <f t="shared" si="36"/>
        <v>0</v>
      </c>
      <c r="D76" t="str">
        <f t="shared" si="78"/>
        <v/>
      </c>
      <c r="E76">
        <f t="shared" si="79"/>
        <v>0</v>
      </c>
      <c r="J76">
        <f t="shared" si="37"/>
        <v>0</v>
      </c>
      <c r="L76">
        <f t="shared" si="80"/>
        <v>0</v>
      </c>
      <c r="M76">
        <f t="shared" si="38"/>
        <v>0</v>
      </c>
      <c r="N76">
        <f t="shared" si="39"/>
        <v>0</v>
      </c>
      <c r="O76">
        <f t="shared" si="40"/>
        <v>0</v>
      </c>
      <c r="P76">
        <f t="shared" si="41"/>
        <v>0</v>
      </c>
      <c r="Q76">
        <f t="shared" si="42"/>
        <v>0</v>
      </c>
      <c r="R76">
        <f t="shared" si="43"/>
        <v>0</v>
      </c>
      <c r="S76">
        <f t="shared" si="44"/>
        <v>0</v>
      </c>
      <c r="T76">
        <f t="shared" si="45"/>
        <v>0</v>
      </c>
      <c r="U76">
        <f t="shared" si="46"/>
        <v>0</v>
      </c>
      <c r="V76">
        <f t="shared" si="47"/>
        <v>0</v>
      </c>
      <c r="W76">
        <f t="shared" si="48"/>
        <v>0</v>
      </c>
      <c r="X76">
        <f t="shared" si="49"/>
        <v>0</v>
      </c>
      <c r="Y76">
        <f t="shared" si="50"/>
        <v>0</v>
      </c>
      <c r="Z76">
        <f t="shared" si="51"/>
        <v>0</v>
      </c>
      <c r="AA76">
        <f t="shared" si="52"/>
        <v>0</v>
      </c>
      <c r="AB76">
        <f t="shared" si="53"/>
        <v>0</v>
      </c>
      <c r="AC76">
        <f t="shared" si="54"/>
        <v>0</v>
      </c>
      <c r="AD76">
        <f t="shared" si="55"/>
        <v>0</v>
      </c>
      <c r="AE76">
        <f t="shared" si="56"/>
        <v>0</v>
      </c>
      <c r="AF76">
        <f t="shared" si="57"/>
        <v>0</v>
      </c>
      <c r="AG76">
        <f t="shared" si="58"/>
        <v>0</v>
      </c>
      <c r="AH76">
        <f t="shared" si="59"/>
        <v>0</v>
      </c>
      <c r="AI76">
        <f t="shared" si="60"/>
        <v>0</v>
      </c>
      <c r="AJ76">
        <f t="shared" si="61"/>
        <v>0</v>
      </c>
      <c r="AK76">
        <f t="shared" si="62"/>
        <v>0</v>
      </c>
      <c r="AL76">
        <f t="shared" si="63"/>
        <v>0</v>
      </c>
      <c r="AM76">
        <f t="shared" si="64"/>
        <v>0</v>
      </c>
      <c r="AN76">
        <f t="shared" si="65"/>
        <v>0</v>
      </c>
      <c r="AO76">
        <f t="shared" si="66"/>
        <v>0</v>
      </c>
      <c r="AP76">
        <f t="shared" si="67"/>
        <v>0</v>
      </c>
      <c r="AQ76">
        <f t="shared" si="68"/>
        <v>0</v>
      </c>
      <c r="AR76">
        <f t="shared" si="69"/>
        <v>0</v>
      </c>
      <c r="AS76">
        <f t="shared" si="70"/>
        <v>0</v>
      </c>
      <c r="AT76">
        <f t="shared" si="71"/>
        <v>0</v>
      </c>
      <c r="AU76">
        <f t="shared" si="72"/>
        <v>0</v>
      </c>
      <c r="AV76">
        <f t="shared" si="73"/>
        <v>0</v>
      </c>
      <c r="AW76">
        <f t="shared" si="74"/>
        <v>0</v>
      </c>
      <c r="AX76">
        <f t="shared" si="75"/>
        <v>0</v>
      </c>
      <c r="AY76">
        <f t="shared" si="76"/>
        <v>0</v>
      </c>
      <c r="AZ76">
        <f t="shared" si="77"/>
        <v>0</v>
      </c>
    </row>
    <row r="77" spans="1:52" hidden="1" x14ac:dyDescent="0.25">
      <c r="A77">
        <f t="shared" si="34"/>
        <v>0</v>
      </c>
      <c r="B77">
        <f t="shared" si="35"/>
        <v>0</v>
      </c>
      <c r="C77">
        <f t="shared" si="36"/>
        <v>0</v>
      </c>
      <c r="D77" t="str">
        <f t="shared" si="78"/>
        <v/>
      </c>
      <c r="E77">
        <f t="shared" si="79"/>
        <v>0</v>
      </c>
      <c r="J77">
        <f t="shared" si="37"/>
        <v>0</v>
      </c>
      <c r="L77">
        <f t="shared" si="80"/>
        <v>0</v>
      </c>
      <c r="M77">
        <f t="shared" si="38"/>
        <v>0</v>
      </c>
      <c r="N77">
        <f t="shared" si="39"/>
        <v>0</v>
      </c>
      <c r="O77">
        <f t="shared" si="40"/>
        <v>0</v>
      </c>
      <c r="P77">
        <f t="shared" si="41"/>
        <v>0</v>
      </c>
      <c r="Q77">
        <f t="shared" si="42"/>
        <v>0</v>
      </c>
      <c r="R77">
        <f t="shared" si="43"/>
        <v>0</v>
      </c>
      <c r="S77">
        <f t="shared" si="44"/>
        <v>0</v>
      </c>
      <c r="T77">
        <f t="shared" si="45"/>
        <v>0</v>
      </c>
      <c r="U77">
        <f t="shared" si="46"/>
        <v>0</v>
      </c>
      <c r="V77">
        <f t="shared" si="47"/>
        <v>0</v>
      </c>
      <c r="W77">
        <f t="shared" si="48"/>
        <v>0</v>
      </c>
      <c r="X77">
        <f t="shared" si="49"/>
        <v>0</v>
      </c>
      <c r="Y77">
        <f t="shared" si="50"/>
        <v>0</v>
      </c>
      <c r="Z77">
        <f t="shared" si="51"/>
        <v>0</v>
      </c>
      <c r="AA77">
        <f t="shared" si="52"/>
        <v>0</v>
      </c>
      <c r="AB77">
        <f t="shared" si="53"/>
        <v>0</v>
      </c>
      <c r="AC77">
        <f t="shared" si="54"/>
        <v>0</v>
      </c>
      <c r="AD77">
        <f t="shared" si="55"/>
        <v>0</v>
      </c>
      <c r="AE77">
        <f t="shared" si="56"/>
        <v>0</v>
      </c>
      <c r="AF77">
        <f t="shared" si="57"/>
        <v>0</v>
      </c>
      <c r="AG77">
        <f t="shared" si="58"/>
        <v>0</v>
      </c>
      <c r="AH77">
        <f t="shared" si="59"/>
        <v>0</v>
      </c>
      <c r="AI77">
        <f t="shared" si="60"/>
        <v>0</v>
      </c>
      <c r="AJ77">
        <f t="shared" si="61"/>
        <v>0</v>
      </c>
      <c r="AK77">
        <f t="shared" si="62"/>
        <v>0</v>
      </c>
      <c r="AL77">
        <f t="shared" si="63"/>
        <v>0</v>
      </c>
      <c r="AM77">
        <f t="shared" si="64"/>
        <v>0</v>
      </c>
      <c r="AN77">
        <f t="shared" si="65"/>
        <v>0</v>
      </c>
      <c r="AO77">
        <f t="shared" si="66"/>
        <v>0</v>
      </c>
      <c r="AP77">
        <f t="shared" si="67"/>
        <v>0</v>
      </c>
      <c r="AQ77">
        <f t="shared" si="68"/>
        <v>0</v>
      </c>
      <c r="AR77">
        <f t="shared" si="69"/>
        <v>0</v>
      </c>
      <c r="AS77">
        <f t="shared" si="70"/>
        <v>0</v>
      </c>
      <c r="AT77">
        <f t="shared" si="71"/>
        <v>0</v>
      </c>
      <c r="AU77">
        <f t="shared" si="72"/>
        <v>0</v>
      </c>
      <c r="AV77">
        <f t="shared" si="73"/>
        <v>0</v>
      </c>
      <c r="AW77">
        <f t="shared" si="74"/>
        <v>0</v>
      </c>
      <c r="AX77">
        <f t="shared" si="75"/>
        <v>0</v>
      </c>
      <c r="AY77">
        <f t="shared" si="76"/>
        <v>0</v>
      </c>
      <c r="AZ77">
        <f t="shared" si="77"/>
        <v>0</v>
      </c>
    </row>
    <row r="78" spans="1:52" hidden="1" x14ac:dyDescent="0.25">
      <c r="A78">
        <f t="shared" si="34"/>
        <v>0</v>
      </c>
      <c r="B78">
        <f t="shared" si="35"/>
        <v>0</v>
      </c>
      <c r="C78">
        <f t="shared" si="36"/>
        <v>0</v>
      </c>
      <c r="D78" t="str">
        <f t="shared" si="78"/>
        <v/>
      </c>
      <c r="E78">
        <f t="shared" si="79"/>
        <v>0</v>
      </c>
      <c r="J78">
        <f t="shared" si="37"/>
        <v>0</v>
      </c>
      <c r="L78">
        <f t="shared" si="80"/>
        <v>0</v>
      </c>
      <c r="M78">
        <f t="shared" si="38"/>
        <v>0</v>
      </c>
      <c r="N78">
        <f t="shared" si="39"/>
        <v>0</v>
      </c>
      <c r="O78">
        <f t="shared" si="40"/>
        <v>0</v>
      </c>
      <c r="P78">
        <f t="shared" si="41"/>
        <v>0</v>
      </c>
      <c r="Q78">
        <f t="shared" si="42"/>
        <v>0</v>
      </c>
      <c r="R78">
        <f t="shared" si="43"/>
        <v>0</v>
      </c>
      <c r="S78">
        <f t="shared" si="44"/>
        <v>0</v>
      </c>
      <c r="T78">
        <f t="shared" si="45"/>
        <v>0</v>
      </c>
      <c r="U78">
        <f t="shared" si="46"/>
        <v>0</v>
      </c>
      <c r="V78">
        <f t="shared" si="47"/>
        <v>0</v>
      </c>
      <c r="W78">
        <f t="shared" si="48"/>
        <v>0</v>
      </c>
      <c r="X78">
        <f t="shared" si="49"/>
        <v>0</v>
      </c>
      <c r="Y78">
        <f t="shared" si="50"/>
        <v>0</v>
      </c>
      <c r="Z78">
        <f t="shared" si="51"/>
        <v>0</v>
      </c>
      <c r="AA78">
        <f t="shared" si="52"/>
        <v>0</v>
      </c>
      <c r="AB78">
        <f t="shared" si="53"/>
        <v>0</v>
      </c>
      <c r="AC78">
        <f t="shared" si="54"/>
        <v>0</v>
      </c>
      <c r="AD78">
        <f t="shared" si="55"/>
        <v>0</v>
      </c>
      <c r="AE78">
        <f t="shared" si="56"/>
        <v>0</v>
      </c>
      <c r="AF78">
        <f t="shared" si="57"/>
        <v>0</v>
      </c>
      <c r="AG78">
        <f t="shared" si="58"/>
        <v>0</v>
      </c>
      <c r="AH78">
        <f t="shared" si="59"/>
        <v>0</v>
      </c>
      <c r="AI78">
        <f t="shared" si="60"/>
        <v>0</v>
      </c>
      <c r="AJ78">
        <f t="shared" si="61"/>
        <v>0</v>
      </c>
      <c r="AK78">
        <f t="shared" si="62"/>
        <v>0</v>
      </c>
      <c r="AL78">
        <f t="shared" si="63"/>
        <v>0</v>
      </c>
      <c r="AM78">
        <f t="shared" si="64"/>
        <v>0</v>
      </c>
      <c r="AN78">
        <f t="shared" si="65"/>
        <v>0</v>
      </c>
      <c r="AO78">
        <f t="shared" si="66"/>
        <v>0</v>
      </c>
      <c r="AP78">
        <f t="shared" si="67"/>
        <v>0</v>
      </c>
      <c r="AQ78">
        <f t="shared" si="68"/>
        <v>0</v>
      </c>
      <c r="AR78">
        <f t="shared" si="69"/>
        <v>0</v>
      </c>
      <c r="AS78">
        <f t="shared" si="70"/>
        <v>0</v>
      </c>
      <c r="AT78">
        <f t="shared" si="71"/>
        <v>0</v>
      </c>
      <c r="AU78">
        <f t="shared" si="72"/>
        <v>0</v>
      </c>
      <c r="AV78">
        <f t="shared" si="73"/>
        <v>0</v>
      </c>
      <c r="AW78">
        <f t="shared" si="74"/>
        <v>0</v>
      </c>
      <c r="AX78">
        <f t="shared" si="75"/>
        <v>0</v>
      </c>
      <c r="AY78">
        <f t="shared" si="76"/>
        <v>0</v>
      </c>
      <c r="AZ78">
        <f t="shared" si="77"/>
        <v>0</v>
      </c>
    </row>
    <row r="79" spans="1:52" hidden="1" x14ac:dyDescent="0.25">
      <c r="A79">
        <f t="shared" si="34"/>
        <v>0</v>
      </c>
      <c r="B79">
        <f t="shared" si="35"/>
        <v>0</v>
      </c>
      <c r="C79">
        <f t="shared" si="36"/>
        <v>0</v>
      </c>
      <c r="D79" t="str">
        <f t="shared" si="78"/>
        <v/>
      </c>
      <c r="E79">
        <f t="shared" si="79"/>
        <v>0</v>
      </c>
      <c r="J79">
        <f t="shared" si="37"/>
        <v>0</v>
      </c>
      <c r="L79">
        <f t="shared" si="80"/>
        <v>0</v>
      </c>
      <c r="M79">
        <f t="shared" si="38"/>
        <v>0</v>
      </c>
      <c r="N79">
        <f t="shared" si="39"/>
        <v>0</v>
      </c>
      <c r="O79">
        <f t="shared" si="40"/>
        <v>0</v>
      </c>
      <c r="P79">
        <f t="shared" si="41"/>
        <v>0</v>
      </c>
      <c r="Q79">
        <f t="shared" si="42"/>
        <v>0</v>
      </c>
      <c r="R79">
        <f t="shared" si="43"/>
        <v>0</v>
      </c>
      <c r="S79">
        <f t="shared" si="44"/>
        <v>0</v>
      </c>
      <c r="T79">
        <f t="shared" si="45"/>
        <v>0</v>
      </c>
      <c r="U79">
        <f t="shared" si="46"/>
        <v>0</v>
      </c>
      <c r="V79">
        <f t="shared" si="47"/>
        <v>0</v>
      </c>
      <c r="W79">
        <f t="shared" si="48"/>
        <v>0</v>
      </c>
      <c r="X79">
        <f t="shared" si="49"/>
        <v>0</v>
      </c>
      <c r="Y79">
        <f t="shared" si="50"/>
        <v>0</v>
      </c>
      <c r="Z79">
        <f t="shared" si="51"/>
        <v>0</v>
      </c>
      <c r="AA79">
        <f t="shared" si="52"/>
        <v>0</v>
      </c>
      <c r="AB79">
        <f t="shared" si="53"/>
        <v>0</v>
      </c>
      <c r="AC79">
        <f t="shared" si="54"/>
        <v>0</v>
      </c>
      <c r="AD79">
        <f t="shared" si="55"/>
        <v>0</v>
      </c>
      <c r="AE79">
        <f t="shared" si="56"/>
        <v>0</v>
      </c>
      <c r="AF79">
        <f t="shared" si="57"/>
        <v>0</v>
      </c>
      <c r="AG79">
        <f t="shared" si="58"/>
        <v>0</v>
      </c>
      <c r="AH79">
        <f t="shared" si="59"/>
        <v>0</v>
      </c>
      <c r="AI79">
        <f t="shared" si="60"/>
        <v>0</v>
      </c>
      <c r="AJ79">
        <f t="shared" si="61"/>
        <v>0</v>
      </c>
      <c r="AK79">
        <f t="shared" si="62"/>
        <v>0</v>
      </c>
      <c r="AL79">
        <f t="shared" si="63"/>
        <v>0</v>
      </c>
      <c r="AM79">
        <f t="shared" si="64"/>
        <v>0</v>
      </c>
      <c r="AN79">
        <f t="shared" si="65"/>
        <v>0</v>
      </c>
      <c r="AO79">
        <f t="shared" si="66"/>
        <v>0</v>
      </c>
      <c r="AP79">
        <f t="shared" si="67"/>
        <v>0</v>
      </c>
      <c r="AQ79">
        <f t="shared" si="68"/>
        <v>0</v>
      </c>
      <c r="AR79">
        <f t="shared" si="69"/>
        <v>0</v>
      </c>
      <c r="AS79">
        <f t="shared" si="70"/>
        <v>0</v>
      </c>
      <c r="AT79">
        <f t="shared" si="71"/>
        <v>0</v>
      </c>
      <c r="AU79">
        <f t="shared" si="72"/>
        <v>0</v>
      </c>
      <c r="AV79">
        <f t="shared" si="73"/>
        <v>0</v>
      </c>
      <c r="AW79">
        <f t="shared" si="74"/>
        <v>0</v>
      </c>
      <c r="AX79">
        <f t="shared" si="75"/>
        <v>0</v>
      </c>
      <c r="AY79">
        <f t="shared" si="76"/>
        <v>0</v>
      </c>
      <c r="AZ79">
        <f t="shared" si="77"/>
        <v>0</v>
      </c>
    </row>
    <row r="80" spans="1:52" hidden="1" x14ac:dyDescent="0.25">
      <c r="A80">
        <f t="shared" si="34"/>
        <v>0</v>
      </c>
      <c r="B80">
        <f t="shared" si="35"/>
        <v>0</v>
      </c>
      <c r="C80">
        <f t="shared" si="36"/>
        <v>0</v>
      </c>
      <c r="D80" t="str">
        <f t="shared" si="78"/>
        <v/>
      </c>
      <c r="E80">
        <f t="shared" si="79"/>
        <v>0</v>
      </c>
      <c r="J80">
        <f t="shared" si="37"/>
        <v>0</v>
      </c>
      <c r="L80">
        <f t="shared" si="80"/>
        <v>0</v>
      </c>
      <c r="M80">
        <f t="shared" si="38"/>
        <v>0</v>
      </c>
      <c r="N80">
        <f t="shared" si="39"/>
        <v>0</v>
      </c>
      <c r="O80">
        <f t="shared" si="40"/>
        <v>0</v>
      </c>
      <c r="P80">
        <f t="shared" si="41"/>
        <v>0</v>
      </c>
      <c r="Q80">
        <f t="shared" si="42"/>
        <v>0</v>
      </c>
      <c r="R80">
        <f t="shared" si="43"/>
        <v>0</v>
      </c>
      <c r="S80">
        <f t="shared" si="44"/>
        <v>0</v>
      </c>
      <c r="T80">
        <f t="shared" si="45"/>
        <v>0</v>
      </c>
      <c r="U80">
        <f t="shared" si="46"/>
        <v>0</v>
      </c>
      <c r="V80">
        <f t="shared" si="47"/>
        <v>0</v>
      </c>
      <c r="W80">
        <f t="shared" si="48"/>
        <v>0</v>
      </c>
      <c r="X80">
        <f t="shared" si="49"/>
        <v>0</v>
      </c>
      <c r="Y80">
        <f t="shared" si="50"/>
        <v>0</v>
      </c>
      <c r="Z80">
        <f t="shared" si="51"/>
        <v>0</v>
      </c>
      <c r="AA80">
        <f t="shared" si="52"/>
        <v>0</v>
      </c>
      <c r="AB80">
        <f t="shared" si="53"/>
        <v>0</v>
      </c>
      <c r="AC80">
        <f t="shared" si="54"/>
        <v>0</v>
      </c>
      <c r="AD80">
        <f t="shared" si="55"/>
        <v>0</v>
      </c>
      <c r="AE80">
        <f t="shared" si="56"/>
        <v>0</v>
      </c>
      <c r="AF80">
        <f t="shared" si="57"/>
        <v>0</v>
      </c>
      <c r="AG80">
        <f t="shared" si="58"/>
        <v>0</v>
      </c>
      <c r="AH80">
        <f t="shared" si="59"/>
        <v>0</v>
      </c>
      <c r="AI80">
        <f t="shared" si="60"/>
        <v>0</v>
      </c>
      <c r="AJ80">
        <f t="shared" si="61"/>
        <v>0</v>
      </c>
      <c r="AK80">
        <f t="shared" si="62"/>
        <v>0</v>
      </c>
      <c r="AL80">
        <f t="shared" si="63"/>
        <v>0</v>
      </c>
      <c r="AM80">
        <f t="shared" si="64"/>
        <v>0</v>
      </c>
      <c r="AN80">
        <f t="shared" si="65"/>
        <v>0</v>
      </c>
      <c r="AO80">
        <f t="shared" si="66"/>
        <v>0</v>
      </c>
      <c r="AP80">
        <f t="shared" si="67"/>
        <v>0</v>
      </c>
      <c r="AQ80">
        <f t="shared" si="68"/>
        <v>0</v>
      </c>
      <c r="AR80">
        <f t="shared" si="69"/>
        <v>0</v>
      </c>
      <c r="AS80">
        <f t="shared" si="70"/>
        <v>0</v>
      </c>
      <c r="AT80">
        <f t="shared" si="71"/>
        <v>0</v>
      </c>
      <c r="AU80">
        <f t="shared" si="72"/>
        <v>0</v>
      </c>
      <c r="AV80">
        <f t="shared" si="73"/>
        <v>0</v>
      </c>
      <c r="AW80">
        <f t="shared" si="74"/>
        <v>0</v>
      </c>
      <c r="AX80">
        <f t="shared" si="75"/>
        <v>0</v>
      </c>
      <c r="AY80">
        <f t="shared" si="76"/>
        <v>0</v>
      </c>
      <c r="AZ80">
        <f t="shared" si="77"/>
        <v>0</v>
      </c>
    </row>
    <row r="81" spans="1:52" hidden="1" x14ac:dyDescent="0.25">
      <c r="A81">
        <f t="shared" si="34"/>
        <v>0</v>
      </c>
      <c r="B81">
        <f t="shared" si="35"/>
        <v>0</v>
      </c>
      <c r="C81">
        <f t="shared" si="36"/>
        <v>0</v>
      </c>
      <c r="D81" t="str">
        <f t="shared" si="78"/>
        <v/>
      </c>
      <c r="E81">
        <f t="shared" si="79"/>
        <v>0</v>
      </c>
      <c r="J81">
        <f t="shared" si="37"/>
        <v>0</v>
      </c>
      <c r="L81">
        <f t="shared" si="80"/>
        <v>0</v>
      </c>
      <c r="M81">
        <f t="shared" si="38"/>
        <v>0</v>
      </c>
      <c r="N81">
        <f t="shared" si="39"/>
        <v>0</v>
      </c>
      <c r="O81">
        <f t="shared" si="40"/>
        <v>0</v>
      </c>
      <c r="P81">
        <f t="shared" si="41"/>
        <v>0</v>
      </c>
      <c r="Q81">
        <f t="shared" si="42"/>
        <v>0</v>
      </c>
      <c r="R81">
        <f t="shared" si="43"/>
        <v>0</v>
      </c>
      <c r="S81">
        <f t="shared" si="44"/>
        <v>0</v>
      </c>
      <c r="T81">
        <f t="shared" si="45"/>
        <v>0</v>
      </c>
      <c r="U81">
        <f t="shared" si="46"/>
        <v>0</v>
      </c>
      <c r="V81">
        <f t="shared" si="47"/>
        <v>0</v>
      </c>
      <c r="W81">
        <f t="shared" si="48"/>
        <v>0</v>
      </c>
      <c r="X81">
        <f t="shared" si="49"/>
        <v>0</v>
      </c>
      <c r="Y81">
        <f t="shared" si="50"/>
        <v>0</v>
      </c>
      <c r="Z81">
        <f t="shared" si="51"/>
        <v>0</v>
      </c>
      <c r="AA81">
        <f t="shared" si="52"/>
        <v>0</v>
      </c>
      <c r="AB81">
        <f t="shared" si="53"/>
        <v>0</v>
      </c>
      <c r="AC81">
        <f t="shared" si="54"/>
        <v>0</v>
      </c>
      <c r="AD81">
        <f t="shared" si="55"/>
        <v>0</v>
      </c>
      <c r="AE81">
        <f t="shared" si="56"/>
        <v>0</v>
      </c>
      <c r="AF81">
        <f t="shared" si="57"/>
        <v>0</v>
      </c>
      <c r="AG81">
        <f t="shared" si="58"/>
        <v>0</v>
      </c>
      <c r="AH81">
        <f t="shared" si="59"/>
        <v>0</v>
      </c>
      <c r="AI81">
        <f t="shared" si="60"/>
        <v>0</v>
      </c>
      <c r="AJ81">
        <f t="shared" si="61"/>
        <v>0</v>
      </c>
      <c r="AK81">
        <f t="shared" si="62"/>
        <v>0</v>
      </c>
      <c r="AL81">
        <f t="shared" si="63"/>
        <v>0</v>
      </c>
      <c r="AM81">
        <f t="shared" si="64"/>
        <v>0</v>
      </c>
      <c r="AN81">
        <f t="shared" si="65"/>
        <v>0</v>
      </c>
      <c r="AO81">
        <f t="shared" si="66"/>
        <v>0</v>
      </c>
      <c r="AP81">
        <f t="shared" si="67"/>
        <v>0</v>
      </c>
      <c r="AQ81">
        <f t="shared" si="68"/>
        <v>0</v>
      </c>
      <c r="AR81">
        <f t="shared" si="69"/>
        <v>0</v>
      </c>
      <c r="AS81">
        <f t="shared" si="70"/>
        <v>0</v>
      </c>
      <c r="AT81">
        <f t="shared" si="71"/>
        <v>0</v>
      </c>
      <c r="AU81">
        <f t="shared" si="72"/>
        <v>0</v>
      </c>
      <c r="AV81">
        <f t="shared" si="73"/>
        <v>0</v>
      </c>
      <c r="AW81">
        <f t="shared" si="74"/>
        <v>0</v>
      </c>
      <c r="AX81">
        <f t="shared" si="75"/>
        <v>0</v>
      </c>
      <c r="AY81">
        <f t="shared" si="76"/>
        <v>0</v>
      </c>
      <c r="AZ81">
        <f t="shared" si="77"/>
        <v>0</v>
      </c>
    </row>
    <row r="82" spans="1:52" hidden="1" x14ac:dyDescent="0.25">
      <c r="A82">
        <f t="shared" si="34"/>
        <v>0</v>
      </c>
      <c r="B82">
        <f t="shared" si="35"/>
        <v>0</v>
      </c>
      <c r="C82">
        <f t="shared" si="36"/>
        <v>0</v>
      </c>
      <c r="D82" t="str">
        <f t="shared" si="78"/>
        <v/>
      </c>
      <c r="E82">
        <f t="shared" si="79"/>
        <v>0</v>
      </c>
      <c r="J82">
        <f t="shared" si="37"/>
        <v>0</v>
      </c>
      <c r="L82">
        <f t="shared" si="80"/>
        <v>0</v>
      </c>
      <c r="M82">
        <f t="shared" si="38"/>
        <v>0</v>
      </c>
      <c r="N82">
        <f t="shared" si="39"/>
        <v>0</v>
      </c>
      <c r="O82">
        <f t="shared" si="40"/>
        <v>0</v>
      </c>
      <c r="P82">
        <f t="shared" si="41"/>
        <v>0</v>
      </c>
      <c r="Q82">
        <f t="shared" si="42"/>
        <v>0</v>
      </c>
      <c r="R82">
        <f t="shared" si="43"/>
        <v>0</v>
      </c>
      <c r="S82">
        <f t="shared" si="44"/>
        <v>0</v>
      </c>
      <c r="T82">
        <f t="shared" si="45"/>
        <v>0</v>
      </c>
      <c r="U82">
        <f t="shared" si="46"/>
        <v>0</v>
      </c>
      <c r="V82">
        <f t="shared" si="47"/>
        <v>0</v>
      </c>
      <c r="W82">
        <f t="shared" si="48"/>
        <v>0</v>
      </c>
      <c r="X82">
        <f t="shared" si="49"/>
        <v>0</v>
      </c>
      <c r="Y82">
        <f t="shared" si="50"/>
        <v>0</v>
      </c>
      <c r="Z82">
        <f t="shared" si="51"/>
        <v>0</v>
      </c>
      <c r="AA82">
        <f t="shared" si="52"/>
        <v>0</v>
      </c>
      <c r="AB82">
        <f t="shared" si="53"/>
        <v>0</v>
      </c>
      <c r="AC82">
        <f t="shared" si="54"/>
        <v>0</v>
      </c>
      <c r="AD82">
        <f t="shared" si="55"/>
        <v>0</v>
      </c>
      <c r="AE82">
        <f t="shared" si="56"/>
        <v>0</v>
      </c>
      <c r="AF82">
        <f t="shared" si="57"/>
        <v>0</v>
      </c>
      <c r="AG82">
        <f t="shared" si="58"/>
        <v>0</v>
      </c>
      <c r="AH82">
        <f t="shared" si="59"/>
        <v>0</v>
      </c>
      <c r="AI82">
        <f t="shared" si="60"/>
        <v>0</v>
      </c>
      <c r="AJ82">
        <f t="shared" si="61"/>
        <v>0</v>
      </c>
      <c r="AK82">
        <f t="shared" si="62"/>
        <v>0</v>
      </c>
      <c r="AL82">
        <f t="shared" si="63"/>
        <v>0</v>
      </c>
      <c r="AM82">
        <f t="shared" si="64"/>
        <v>0</v>
      </c>
      <c r="AN82">
        <f t="shared" si="65"/>
        <v>0</v>
      </c>
      <c r="AO82">
        <f t="shared" si="66"/>
        <v>0</v>
      </c>
      <c r="AP82">
        <f t="shared" si="67"/>
        <v>0</v>
      </c>
      <c r="AQ82">
        <f t="shared" si="68"/>
        <v>0</v>
      </c>
      <c r="AR82">
        <f t="shared" si="69"/>
        <v>0</v>
      </c>
      <c r="AS82">
        <f t="shared" si="70"/>
        <v>0</v>
      </c>
      <c r="AT82">
        <f t="shared" si="71"/>
        <v>0</v>
      </c>
      <c r="AU82">
        <f t="shared" si="72"/>
        <v>0</v>
      </c>
      <c r="AV82">
        <f t="shared" si="73"/>
        <v>0</v>
      </c>
      <c r="AW82">
        <f t="shared" si="74"/>
        <v>0</v>
      </c>
      <c r="AX82">
        <f t="shared" si="75"/>
        <v>0</v>
      </c>
      <c r="AY82">
        <f t="shared" si="76"/>
        <v>0</v>
      </c>
      <c r="AZ82">
        <f t="shared" si="77"/>
        <v>0</v>
      </c>
    </row>
    <row r="83" spans="1:52" hidden="1" x14ac:dyDescent="0.25">
      <c r="A83">
        <f t="shared" si="34"/>
        <v>0</v>
      </c>
      <c r="B83">
        <f t="shared" si="35"/>
        <v>0</v>
      </c>
      <c r="C83">
        <f t="shared" si="36"/>
        <v>0</v>
      </c>
      <c r="D83" t="str">
        <f t="shared" si="78"/>
        <v/>
      </c>
      <c r="E83">
        <f t="shared" si="79"/>
        <v>0</v>
      </c>
      <c r="J83">
        <f t="shared" si="37"/>
        <v>0</v>
      </c>
      <c r="L83">
        <f t="shared" si="80"/>
        <v>0</v>
      </c>
      <c r="M83">
        <f t="shared" si="38"/>
        <v>0</v>
      </c>
      <c r="N83">
        <f t="shared" si="39"/>
        <v>0</v>
      </c>
      <c r="O83">
        <f t="shared" si="40"/>
        <v>0</v>
      </c>
      <c r="P83">
        <f t="shared" si="41"/>
        <v>0</v>
      </c>
      <c r="Q83">
        <f t="shared" si="42"/>
        <v>0</v>
      </c>
      <c r="R83">
        <f t="shared" si="43"/>
        <v>0</v>
      </c>
      <c r="S83">
        <f t="shared" si="44"/>
        <v>0</v>
      </c>
      <c r="T83">
        <f t="shared" si="45"/>
        <v>0</v>
      </c>
      <c r="U83">
        <f t="shared" si="46"/>
        <v>0</v>
      </c>
      <c r="V83">
        <f t="shared" si="47"/>
        <v>0</v>
      </c>
      <c r="W83">
        <f t="shared" si="48"/>
        <v>0</v>
      </c>
      <c r="X83">
        <f t="shared" si="49"/>
        <v>0</v>
      </c>
      <c r="Y83">
        <f t="shared" si="50"/>
        <v>0</v>
      </c>
      <c r="Z83">
        <f t="shared" si="51"/>
        <v>0</v>
      </c>
      <c r="AA83">
        <f t="shared" si="52"/>
        <v>0</v>
      </c>
      <c r="AB83">
        <f t="shared" si="53"/>
        <v>0</v>
      </c>
      <c r="AC83">
        <f t="shared" si="54"/>
        <v>0</v>
      </c>
      <c r="AD83">
        <f t="shared" si="55"/>
        <v>0</v>
      </c>
      <c r="AE83">
        <f t="shared" si="56"/>
        <v>0</v>
      </c>
      <c r="AF83">
        <f t="shared" si="57"/>
        <v>0</v>
      </c>
      <c r="AG83">
        <f t="shared" si="58"/>
        <v>0</v>
      </c>
      <c r="AH83">
        <f t="shared" si="59"/>
        <v>0</v>
      </c>
      <c r="AI83">
        <f t="shared" si="60"/>
        <v>0</v>
      </c>
      <c r="AJ83">
        <f t="shared" si="61"/>
        <v>0</v>
      </c>
      <c r="AK83">
        <f t="shared" si="62"/>
        <v>0</v>
      </c>
      <c r="AL83">
        <f t="shared" si="63"/>
        <v>0</v>
      </c>
      <c r="AM83">
        <f t="shared" si="64"/>
        <v>0</v>
      </c>
      <c r="AN83">
        <f t="shared" si="65"/>
        <v>0</v>
      </c>
      <c r="AO83">
        <f t="shared" si="66"/>
        <v>0</v>
      </c>
      <c r="AP83">
        <f t="shared" si="67"/>
        <v>0</v>
      </c>
      <c r="AQ83">
        <f t="shared" si="68"/>
        <v>0</v>
      </c>
      <c r="AR83">
        <f t="shared" si="69"/>
        <v>0</v>
      </c>
      <c r="AS83">
        <f t="shared" si="70"/>
        <v>0</v>
      </c>
      <c r="AT83">
        <f t="shared" si="71"/>
        <v>0</v>
      </c>
      <c r="AU83">
        <f t="shared" si="72"/>
        <v>0</v>
      </c>
      <c r="AV83">
        <f t="shared" si="73"/>
        <v>0</v>
      </c>
      <c r="AW83">
        <f t="shared" si="74"/>
        <v>0</v>
      </c>
      <c r="AX83">
        <f t="shared" si="75"/>
        <v>0</v>
      </c>
      <c r="AY83">
        <f t="shared" si="76"/>
        <v>0</v>
      </c>
      <c r="AZ83">
        <f t="shared" si="77"/>
        <v>0</v>
      </c>
    </row>
    <row r="84" spans="1:52" hidden="1" x14ac:dyDescent="0.25">
      <c r="A84">
        <f t="shared" si="34"/>
        <v>0</v>
      </c>
      <c r="B84">
        <f t="shared" si="35"/>
        <v>0</v>
      </c>
      <c r="C84">
        <f t="shared" si="36"/>
        <v>0</v>
      </c>
      <c r="D84" t="str">
        <f t="shared" si="78"/>
        <v/>
      </c>
      <c r="E84">
        <f t="shared" si="79"/>
        <v>0</v>
      </c>
      <c r="J84">
        <f t="shared" si="37"/>
        <v>0</v>
      </c>
      <c r="L84">
        <f t="shared" si="80"/>
        <v>0</v>
      </c>
      <c r="M84">
        <f t="shared" si="38"/>
        <v>0</v>
      </c>
      <c r="N84">
        <f t="shared" si="39"/>
        <v>0</v>
      </c>
      <c r="O84">
        <f t="shared" si="40"/>
        <v>0</v>
      </c>
      <c r="P84">
        <f t="shared" si="41"/>
        <v>0</v>
      </c>
      <c r="Q84">
        <f t="shared" si="42"/>
        <v>0</v>
      </c>
      <c r="R84">
        <f t="shared" si="43"/>
        <v>0</v>
      </c>
      <c r="S84">
        <f t="shared" si="44"/>
        <v>0</v>
      </c>
      <c r="T84">
        <f t="shared" si="45"/>
        <v>0</v>
      </c>
      <c r="U84">
        <f t="shared" si="46"/>
        <v>0</v>
      </c>
      <c r="V84">
        <f t="shared" si="47"/>
        <v>0</v>
      </c>
      <c r="W84">
        <f t="shared" si="48"/>
        <v>0</v>
      </c>
      <c r="X84">
        <f t="shared" si="49"/>
        <v>0</v>
      </c>
      <c r="Y84">
        <f t="shared" si="50"/>
        <v>0</v>
      </c>
      <c r="Z84">
        <f t="shared" si="51"/>
        <v>0</v>
      </c>
      <c r="AA84">
        <f t="shared" si="52"/>
        <v>0</v>
      </c>
      <c r="AB84">
        <f t="shared" si="53"/>
        <v>0</v>
      </c>
      <c r="AC84">
        <f t="shared" si="54"/>
        <v>0</v>
      </c>
      <c r="AD84">
        <f t="shared" si="55"/>
        <v>0</v>
      </c>
      <c r="AE84">
        <f t="shared" si="56"/>
        <v>0</v>
      </c>
      <c r="AF84">
        <f t="shared" si="57"/>
        <v>0</v>
      </c>
      <c r="AG84">
        <f t="shared" si="58"/>
        <v>0</v>
      </c>
      <c r="AH84">
        <f t="shared" si="59"/>
        <v>0</v>
      </c>
      <c r="AI84">
        <f t="shared" si="60"/>
        <v>0</v>
      </c>
      <c r="AJ84">
        <f t="shared" si="61"/>
        <v>0</v>
      </c>
      <c r="AK84">
        <f t="shared" si="62"/>
        <v>0</v>
      </c>
      <c r="AL84">
        <f t="shared" si="63"/>
        <v>0</v>
      </c>
      <c r="AM84">
        <f t="shared" si="64"/>
        <v>0</v>
      </c>
      <c r="AN84">
        <f t="shared" si="65"/>
        <v>0</v>
      </c>
      <c r="AO84">
        <f t="shared" si="66"/>
        <v>0</v>
      </c>
      <c r="AP84">
        <f t="shared" si="67"/>
        <v>0</v>
      </c>
      <c r="AQ84">
        <f t="shared" si="68"/>
        <v>0</v>
      </c>
      <c r="AR84">
        <f t="shared" si="69"/>
        <v>0</v>
      </c>
      <c r="AS84">
        <f t="shared" si="70"/>
        <v>0</v>
      </c>
      <c r="AT84">
        <f t="shared" si="71"/>
        <v>0</v>
      </c>
      <c r="AU84">
        <f t="shared" si="72"/>
        <v>0</v>
      </c>
      <c r="AV84">
        <f t="shared" si="73"/>
        <v>0</v>
      </c>
      <c r="AW84">
        <f t="shared" si="74"/>
        <v>0</v>
      </c>
      <c r="AX84">
        <f t="shared" si="75"/>
        <v>0</v>
      </c>
      <c r="AY84">
        <f t="shared" si="76"/>
        <v>0</v>
      </c>
      <c r="AZ84">
        <f t="shared" si="77"/>
        <v>0</v>
      </c>
    </row>
    <row r="85" spans="1:52" hidden="1" x14ac:dyDescent="0.25">
      <c r="A85">
        <f t="shared" si="34"/>
        <v>0</v>
      </c>
      <c r="B85">
        <f t="shared" si="35"/>
        <v>0</v>
      </c>
      <c r="C85">
        <f t="shared" si="36"/>
        <v>0</v>
      </c>
      <c r="D85" t="str">
        <f t="shared" si="78"/>
        <v/>
      </c>
      <c r="E85">
        <f t="shared" si="79"/>
        <v>0</v>
      </c>
      <c r="J85">
        <f t="shared" si="37"/>
        <v>0</v>
      </c>
      <c r="L85">
        <f t="shared" si="80"/>
        <v>0</v>
      </c>
      <c r="M85">
        <f t="shared" si="38"/>
        <v>0</v>
      </c>
      <c r="N85">
        <f t="shared" si="39"/>
        <v>0</v>
      </c>
      <c r="O85">
        <f t="shared" si="40"/>
        <v>0</v>
      </c>
      <c r="P85">
        <f t="shared" si="41"/>
        <v>0</v>
      </c>
      <c r="Q85">
        <f t="shared" si="42"/>
        <v>0</v>
      </c>
      <c r="R85">
        <f t="shared" si="43"/>
        <v>0</v>
      </c>
      <c r="S85">
        <f t="shared" si="44"/>
        <v>0</v>
      </c>
      <c r="T85">
        <f t="shared" si="45"/>
        <v>0</v>
      </c>
      <c r="U85">
        <f t="shared" si="46"/>
        <v>0</v>
      </c>
      <c r="V85">
        <f t="shared" si="47"/>
        <v>0</v>
      </c>
      <c r="W85">
        <f t="shared" si="48"/>
        <v>0</v>
      </c>
      <c r="X85">
        <f t="shared" si="49"/>
        <v>0</v>
      </c>
      <c r="Y85">
        <f t="shared" si="50"/>
        <v>0</v>
      </c>
      <c r="Z85">
        <f t="shared" si="51"/>
        <v>0</v>
      </c>
      <c r="AA85">
        <f t="shared" si="52"/>
        <v>0</v>
      </c>
      <c r="AB85">
        <f t="shared" si="53"/>
        <v>0</v>
      </c>
      <c r="AC85">
        <f t="shared" si="54"/>
        <v>0</v>
      </c>
      <c r="AD85">
        <f t="shared" si="55"/>
        <v>0</v>
      </c>
      <c r="AE85">
        <f t="shared" si="56"/>
        <v>0</v>
      </c>
      <c r="AF85">
        <f t="shared" si="57"/>
        <v>0</v>
      </c>
      <c r="AG85">
        <f t="shared" si="58"/>
        <v>0</v>
      </c>
      <c r="AH85">
        <f t="shared" si="59"/>
        <v>0</v>
      </c>
      <c r="AI85">
        <f t="shared" si="60"/>
        <v>0</v>
      </c>
      <c r="AJ85">
        <f t="shared" si="61"/>
        <v>0</v>
      </c>
      <c r="AK85">
        <f t="shared" si="62"/>
        <v>0</v>
      </c>
      <c r="AL85">
        <f t="shared" si="63"/>
        <v>0</v>
      </c>
      <c r="AM85">
        <f t="shared" si="64"/>
        <v>0</v>
      </c>
      <c r="AN85">
        <f t="shared" si="65"/>
        <v>0</v>
      </c>
      <c r="AO85">
        <f t="shared" si="66"/>
        <v>0</v>
      </c>
      <c r="AP85">
        <f t="shared" si="67"/>
        <v>0</v>
      </c>
      <c r="AQ85">
        <f t="shared" si="68"/>
        <v>0</v>
      </c>
      <c r="AR85">
        <f t="shared" si="69"/>
        <v>0</v>
      </c>
      <c r="AS85">
        <f t="shared" si="70"/>
        <v>0</v>
      </c>
      <c r="AT85">
        <f t="shared" si="71"/>
        <v>0</v>
      </c>
      <c r="AU85">
        <f t="shared" si="72"/>
        <v>0</v>
      </c>
      <c r="AV85">
        <f t="shared" si="73"/>
        <v>0</v>
      </c>
      <c r="AW85">
        <f t="shared" si="74"/>
        <v>0</v>
      </c>
      <c r="AX85">
        <f t="shared" si="75"/>
        <v>0</v>
      </c>
      <c r="AY85">
        <f t="shared" si="76"/>
        <v>0</v>
      </c>
      <c r="AZ85">
        <f t="shared" si="77"/>
        <v>0</v>
      </c>
    </row>
    <row r="86" spans="1:52" hidden="1" x14ac:dyDescent="0.25">
      <c r="A86">
        <f t="shared" si="34"/>
        <v>0</v>
      </c>
      <c r="B86">
        <f t="shared" si="35"/>
        <v>0</v>
      </c>
      <c r="C86">
        <f t="shared" si="36"/>
        <v>0</v>
      </c>
      <c r="D86" t="str">
        <f t="shared" si="78"/>
        <v/>
      </c>
      <c r="E86">
        <f t="shared" si="79"/>
        <v>0</v>
      </c>
      <c r="J86">
        <f t="shared" si="37"/>
        <v>0</v>
      </c>
      <c r="L86">
        <f t="shared" si="80"/>
        <v>0</v>
      </c>
      <c r="M86">
        <f t="shared" si="38"/>
        <v>0</v>
      </c>
      <c r="N86">
        <f t="shared" si="39"/>
        <v>0</v>
      </c>
      <c r="O86">
        <f t="shared" si="40"/>
        <v>0</v>
      </c>
      <c r="P86">
        <f t="shared" si="41"/>
        <v>0</v>
      </c>
      <c r="Q86">
        <f t="shared" si="42"/>
        <v>0</v>
      </c>
      <c r="R86">
        <f t="shared" si="43"/>
        <v>0</v>
      </c>
      <c r="S86">
        <f t="shared" si="44"/>
        <v>0</v>
      </c>
      <c r="T86">
        <f t="shared" si="45"/>
        <v>0</v>
      </c>
      <c r="U86">
        <f t="shared" si="46"/>
        <v>0</v>
      </c>
      <c r="V86">
        <f t="shared" si="47"/>
        <v>0</v>
      </c>
      <c r="W86">
        <f t="shared" si="48"/>
        <v>0</v>
      </c>
      <c r="X86">
        <f t="shared" si="49"/>
        <v>0</v>
      </c>
      <c r="Y86">
        <f t="shared" si="50"/>
        <v>0</v>
      </c>
      <c r="Z86">
        <f t="shared" si="51"/>
        <v>0</v>
      </c>
      <c r="AA86">
        <f t="shared" si="52"/>
        <v>0</v>
      </c>
      <c r="AB86">
        <f t="shared" si="53"/>
        <v>0</v>
      </c>
      <c r="AC86">
        <f t="shared" si="54"/>
        <v>0</v>
      </c>
      <c r="AD86">
        <f t="shared" si="55"/>
        <v>0</v>
      </c>
      <c r="AE86">
        <f t="shared" si="56"/>
        <v>0</v>
      </c>
      <c r="AF86">
        <f t="shared" si="57"/>
        <v>0</v>
      </c>
      <c r="AG86">
        <f t="shared" si="58"/>
        <v>0</v>
      </c>
      <c r="AH86">
        <f t="shared" si="59"/>
        <v>0</v>
      </c>
      <c r="AI86">
        <f t="shared" si="60"/>
        <v>0</v>
      </c>
      <c r="AJ86">
        <f t="shared" si="61"/>
        <v>0</v>
      </c>
      <c r="AK86">
        <f t="shared" si="62"/>
        <v>0</v>
      </c>
      <c r="AL86">
        <f t="shared" si="63"/>
        <v>0</v>
      </c>
      <c r="AM86">
        <f t="shared" si="64"/>
        <v>0</v>
      </c>
      <c r="AN86">
        <f t="shared" si="65"/>
        <v>0</v>
      </c>
      <c r="AO86">
        <f t="shared" si="66"/>
        <v>0</v>
      </c>
      <c r="AP86">
        <f t="shared" si="67"/>
        <v>0</v>
      </c>
      <c r="AQ86">
        <f t="shared" si="68"/>
        <v>0</v>
      </c>
      <c r="AR86">
        <f t="shared" si="69"/>
        <v>0</v>
      </c>
      <c r="AS86">
        <f t="shared" si="70"/>
        <v>0</v>
      </c>
      <c r="AT86">
        <f t="shared" si="71"/>
        <v>0</v>
      </c>
      <c r="AU86">
        <f t="shared" si="72"/>
        <v>0</v>
      </c>
      <c r="AV86">
        <f t="shared" si="73"/>
        <v>0</v>
      </c>
      <c r="AW86">
        <f t="shared" si="74"/>
        <v>0</v>
      </c>
      <c r="AX86">
        <f t="shared" si="75"/>
        <v>0</v>
      </c>
      <c r="AY86">
        <f t="shared" si="76"/>
        <v>0</v>
      </c>
      <c r="AZ86">
        <f t="shared" si="77"/>
        <v>0</v>
      </c>
    </row>
    <row r="87" spans="1:52" hidden="1" x14ac:dyDescent="0.25">
      <c r="A87">
        <f t="shared" si="34"/>
        <v>0</v>
      </c>
      <c r="B87">
        <f t="shared" si="35"/>
        <v>0</v>
      </c>
      <c r="C87">
        <f t="shared" si="36"/>
        <v>0</v>
      </c>
      <c r="D87" t="str">
        <f t="shared" si="78"/>
        <v/>
      </c>
      <c r="E87">
        <f t="shared" si="79"/>
        <v>0</v>
      </c>
      <c r="J87">
        <f t="shared" si="37"/>
        <v>0</v>
      </c>
      <c r="L87">
        <f t="shared" si="80"/>
        <v>0</v>
      </c>
      <c r="M87">
        <f t="shared" si="38"/>
        <v>0</v>
      </c>
      <c r="N87">
        <f t="shared" si="39"/>
        <v>0</v>
      </c>
      <c r="O87">
        <f t="shared" si="40"/>
        <v>0</v>
      </c>
      <c r="P87">
        <f t="shared" si="41"/>
        <v>0</v>
      </c>
      <c r="Q87">
        <f t="shared" si="42"/>
        <v>0</v>
      </c>
      <c r="R87">
        <f t="shared" si="43"/>
        <v>0</v>
      </c>
      <c r="S87">
        <f t="shared" si="44"/>
        <v>0</v>
      </c>
      <c r="T87">
        <f t="shared" si="45"/>
        <v>0</v>
      </c>
      <c r="U87">
        <f t="shared" si="46"/>
        <v>0</v>
      </c>
      <c r="V87">
        <f t="shared" si="47"/>
        <v>0</v>
      </c>
      <c r="W87">
        <f t="shared" si="48"/>
        <v>0</v>
      </c>
      <c r="X87">
        <f t="shared" si="49"/>
        <v>0</v>
      </c>
      <c r="Y87">
        <f t="shared" si="50"/>
        <v>0</v>
      </c>
      <c r="Z87">
        <f t="shared" si="51"/>
        <v>0</v>
      </c>
      <c r="AA87">
        <f t="shared" si="52"/>
        <v>0</v>
      </c>
      <c r="AB87">
        <f t="shared" si="53"/>
        <v>0</v>
      </c>
      <c r="AC87">
        <f t="shared" si="54"/>
        <v>0</v>
      </c>
      <c r="AD87">
        <f t="shared" si="55"/>
        <v>0</v>
      </c>
      <c r="AE87">
        <f t="shared" si="56"/>
        <v>0</v>
      </c>
      <c r="AF87">
        <f t="shared" si="57"/>
        <v>0</v>
      </c>
      <c r="AG87">
        <f t="shared" si="58"/>
        <v>0</v>
      </c>
      <c r="AH87">
        <f t="shared" si="59"/>
        <v>0</v>
      </c>
      <c r="AI87">
        <f t="shared" si="60"/>
        <v>0</v>
      </c>
      <c r="AJ87">
        <f t="shared" si="61"/>
        <v>0</v>
      </c>
      <c r="AK87">
        <f t="shared" si="62"/>
        <v>0</v>
      </c>
      <c r="AL87">
        <f t="shared" si="63"/>
        <v>0</v>
      </c>
      <c r="AM87">
        <f t="shared" si="64"/>
        <v>0</v>
      </c>
      <c r="AN87">
        <f t="shared" si="65"/>
        <v>0</v>
      </c>
      <c r="AO87">
        <f t="shared" si="66"/>
        <v>0</v>
      </c>
      <c r="AP87">
        <f t="shared" si="67"/>
        <v>0</v>
      </c>
      <c r="AQ87">
        <f t="shared" si="68"/>
        <v>0</v>
      </c>
      <c r="AR87">
        <f t="shared" si="69"/>
        <v>0</v>
      </c>
      <c r="AS87">
        <f t="shared" si="70"/>
        <v>0</v>
      </c>
      <c r="AT87">
        <f t="shared" si="71"/>
        <v>0</v>
      </c>
      <c r="AU87">
        <f t="shared" si="72"/>
        <v>0</v>
      </c>
      <c r="AV87">
        <f t="shared" si="73"/>
        <v>0</v>
      </c>
      <c r="AW87">
        <f t="shared" si="74"/>
        <v>0</v>
      </c>
      <c r="AX87">
        <f t="shared" si="75"/>
        <v>0</v>
      </c>
      <c r="AY87">
        <f t="shared" si="76"/>
        <v>0</v>
      </c>
      <c r="AZ87">
        <f t="shared" si="77"/>
        <v>0</v>
      </c>
    </row>
    <row r="88" spans="1:52" hidden="1" x14ac:dyDescent="0.25">
      <c r="A88">
        <f t="shared" si="34"/>
        <v>0</v>
      </c>
      <c r="B88">
        <f t="shared" si="35"/>
        <v>0</v>
      </c>
      <c r="C88">
        <f t="shared" si="36"/>
        <v>0</v>
      </c>
      <c r="D88" t="str">
        <f t="shared" si="78"/>
        <v/>
      </c>
      <c r="E88">
        <f t="shared" si="79"/>
        <v>0</v>
      </c>
      <c r="J88">
        <f t="shared" si="37"/>
        <v>0</v>
      </c>
      <c r="L88">
        <f t="shared" si="80"/>
        <v>0</v>
      </c>
      <c r="M88">
        <f t="shared" si="38"/>
        <v>0</v>
      </c>
      <c r="N88">
        <f t="shared" si="39"/>
        <v>0</v>
      </c>
      <c r="O88">
        <f t="shared" si="40"/>
        <v>0</v>
      </c>
      <c r="P88">
        <f t="shared" si="41"/>
        <v>0</v>
      </c>
      <c r="Q88">
        <f t="shared" si="42"/>
        <v>0</v>
      </c>
      <c r="R88">
        <f t="shared" si="43"/>
        <v>0</v>
      </c>
      <c r="S88">
        <f t="shared" si="44"/>
        <v>0</v>
      </c>
      <c r="T88">
        <f t="shared" si="45"/>
        <v>0</v>
      </c>
      <c r="U88">
        <f t="shared" si="46"/>
        <v>0</v>
      </c>
      <c r="V88">
        <f t="shared" si="47"/>
        <v>0</v>
      </c>
      <c r="W88">
        <f t="shared" si="48"/>
        <v>0</v>
      </c>
      <c r="X88">
        <f t="shared" si="49"/>
        <v>0</v>
      </c>
      <c r="Y88">
        <f t="shared" si="50"/>
        <v>0</v>
      </c>
      <c r="Z88">
        <f t="shared" si="51"/>
        <v>0</v>
      </c>
      <c r="AA88">
        <f t="shared" si="52"/>
        <v>0</v>
      </c>
      <c r="AB88">
        <f t="shared" si="53"/>
        <v>0</v>
      </c>
      <c r="AC88">
        <f t="shared" si="54"/>
        <v>0</v>
      </c>
      <c r="AD88">
        <f t="shared" si="55"/>
        <v>0</v>
      </c>
      <c r="AE88">
        <f t="shared" si="56"/>
        <v>0</v>
      </c>
      <c r="AF88">
        <f t="shared" si="57"/>
        <v>0</v>
      </c>
      <c r="AG88">
        <f t="shared" si="58"/>
        <v>0</v>
      </c>
      <c r="AH88">
        <f t="shared" si="59"/>
        <v>0</v>
      </c>
      <c r="AI88">
        <f t="shared" si="60"/>
        <v>0</v>
      </c>
      <c r="AJ88">
        <f t="shared" si="61"/>
        <v>0</v>
      </c>
      <c r="AK88">
        <f t="shared" si="62"/>
        <v>0</v>
      </c>
      <c r="AL88">
        <f t="shared" si="63"/>
        <v>0</v>
      </c>
      <c r="AM88">
        <f t="shared" si="64"/>
        <v>0</v>
      </c>
      <c r="AN88">
        <f t="shared" si="65"/>
        <v>0</v>
      </c>
      <c r="AO88">
        <f t="shared" si="66"/>
        <v>0</v>
      </c>
      <c r="AP88">
        <f t="shared" si="67"/>
        <v>0</v>
      </c>
      <c r="AQ88">
        <f t="shared" si="68"/>
        <v>0</v>
      </c>
      <c r="AR88">
        <f t="shared" si="69"/>
        <v>0</v>
      </c>
      <c r="AS88">
        <f t="shared" si="70"/>
        <v>0</v>
      </c>
      <c r="AT88">
        <f t="shared" si="71"/>
        <v>0</v>
      </c>
      <c r="AU88">
        <f t="shared" si="72"/>
        <v>0</v>
      </c>
      <c r="AV88">
        <f t="shared" si="73"/>
        <v>0</v>
      </c>
      <c r="AW88">
        <f t="shared" si="74"/>
        <v>0</v>
      </c>
      <c r="AX88">
        <f t="shared" si="75"/>
        <v>0</v>
      </c>
      <c r="AY88">
        <f t="shared" si="76"/>
        <v>0</v>
      </c>
      <c r="AZ88">
        <f t="shared" si="77"/>
        <v>0</v>
      </c>
    </row>
    <row r="89" spans="1:52" hidden="1" x14ac:dyDescent="0.25">
      <c r="A89">
        <f t="shared" si="34"/>
        <v>0</v>
      </c>
      <c r="B89">
        <f t="shared" si="35"/>
        <v>0</v>
      </c>
      <c r="C89">
        <f t="shared" si="36"/>
        <v>0</v>
      </c>
      <c r="D89" t="str">
        <f t="shared" si="78"/>
        <v/>
      </c>
      <c r="E89">
        <f t="shared" si="79"/>
        <v>0</v>
      </c>
      <c r="J89">
        <f t="shared" si="37"/>
        <v>0</v>
      </c>
      <c r="L89">
        <f t="shared" si="80"/>
        <v>0</v>
      </c>
      <c r="M89">
        <f t="shared" si="38"/>
        <v>0</v>
      </c>
      <c r="N89">
        <f t="shared" si="39"/>
        <v>0</v>
      </c>
      <c r="O89">
        <f t="shared" si="40"/>
        <v>0</v>
      </c>
      <c r="P89">
        <f t="shared" si="41"/>
        <v>0</v>
      </c>
      <c r="Q89">
        <f t="shared" si="42"/>
        <v>0</v>
      </c>
      <c r="R89">
        <f t="shared" si="43"/>
        <v>0</v>
      </c>
      <c r="S89">
        <f t="shared" si="44"/>
        <v>0</v>
      </c>
      <c r="T89">
        <f t="shared" si="45"/>
        <v>0</v>
      </c>
      <c r="U89">
        <f t="shared" si="46"/>
        <v>0</v>
      </c>
      <c r="V89">
        <f t="shared" si="47"/>
        <v>0</v>
      </c>
      <c r="W89">
        <f t="shared" si="48"/>
        <v>0</v>
      </c>
      <c r="X89">
        <f t="shared" si="49"/>
        <v>0</v>
      </c>
      <c r="Y89">
        <f t="shared" si="50"/>
        <v>0</v>
      </c>
      <c r="Z89">
        <f t="shared" si="51"/>
        <v>0</v>
      </c>
      <c r="AA89">
        <f t="shared" si="52"/>
        <v>0</v>
      </c>
      <c r="AB89">
        <f t="shared" si="53"/>
        <v>0</v>
      </c>
      <c r="AC89">
        <f t="shared" si="54"/>
        <v>0</v>
      </c>
      <c r="AD89">
        <f t="shared" si="55"/>
        <v>0</v>
      </c>
      <c r="AE89">
        <f t="shared" si="56"/>
        <v>0</v>
      </c>
      <c r="AF89">
        <f t="shared" si="57"/>
        <v>0</v>
      </c>
      <c r="AG89">
        <f t="shared" si="58"/>
        <v>0</v>
      </c>
      <c r="AH89">
        <f t="shared" si="59"/>
        <v>0</v>
      </c>
      <c r="AI89">
        <f t="shared" si="60"/>
        <v>0</v>
      </c>
      <c r="AJ89">
        <f t="shared" si="61"/>
        <v>0</v>
      </c>
      <c r="AK89">
        <f t="shared" si="62"/>
        <v>0</v>
      </c>
      <c r="AL89">
        <f t="shared" si="63"/>
        <v>0</v>
      </c>
      <c r="AM89">
        <f t="shared" si="64"/>
        <v>0</v>
      </c>
      <c r="AN89">
        <f t="shared" si="65"/>
        <v>0</v>
      </c>
      <c r="AO89">
        <f t="shared" si="66"/>
        <v>0</v>
      </c>
      <c r="AP89">
        <f t="shared" si="67"/>
        <v>0</v>
      </c>
      <c r="AQ89">
        <f t="shared" si="68"/>
        <v>0</v>
      </c>
      <c r="AR89">
        <f t="shared" si="69"/>
        <v>0</v>
      </c>
      <c r="AS89">
        <f t="shared" si="70"/>
        <v>0</v>
      </c>
      <c r="AT89">
        <f t="shared" si="71"/>
        <v>0</v>
      </c>
      <c r="AU89">
        <f t="shared" si="72"/>
        <v>0</v>
      </c>
      <c r="AV89">
        <f t="shared" si="73"/>
        <v>0</v>
      </c>
      <c r="AW89">
        <f t="shared" si="74"/>
        <v>0</v>
      </c>
      <c r="AX89">
        <f t="shared" si="75"/>
        <v>0</v>
      </c>
      <c r="AY89">
        <f t="shared" si="76"/>
        <v>0</v>
      </c>
      <c r="AZ89">
        <f t="shared" si="77"/>
        <v>0</v>
      </c>
    </row>
    <row r="90" spans="1:52" hidden="1" x14ac:dyDescent="0.25">
      <c r="A90">
        <f t="shared" si="34"/>
        <v>0</v>
      </c>
      <c r="B90">
        <f t="shared" si="35"/>
        <v>0</v>
      </c>
      <c r="C90">
        <f t="shared" si="36"/>
        <v>0</v>
      </c>
      <c r="D90" t="str">
        <f t="shared" si="78"/>
        <v/>
      </c>
      <c r="E90">
        <f t="shared" si="79"/>
        <v>0</v>
      </c>
      <c r="J90">
        <f t="shared" si="37"/>
        <v>0</v>
      </c>
      <c r="L90">
        <f t="shared" si="80"/>
        <v>0</v>
      </c>
      <c r="M90">
        <f t="shared" si="38"/>
        <v>0</v>
      </c>
      <c r="N90">
        <f t="shared" si="39"/>
        <v>0</v>
      </c>
      <c r="O90">
        <f t="shared" si="40"/>
        <v>0</v>
      </c>
      <c r="P90">
        <f t="shared" si="41"/>
        <v>0</v>
      </c>
      <c r="Q90">
        <f t="shared" si="42"/>
        <v>0</v>
      </c>
      <c r="R90">
        <f t="shared" si="43"/>
        <v>0</v>
      </c>
      <c r="S90">
        <f t="shared" si="44"/>
        <v>0</v>
      </c>
      <c r="T90">
        <f t="shared" si="45"/>
        <v>0</v>
      </c>
      <c r="U90">
        <f t="shared" si="46"/>
        <v>0</v>
      </c>
      <c r="V90">
        <f t="shared" si="47"/>
        <v>0</v>
      </c>
      <c r="W90">
        <f t="shared" si="48"/>
        <v>0</v>
      </c>
      <c r="X90">
        <f t="shared" si="49"/>
        <v>0</v>
      </c>
      <c r="Y90">
        <f t="shared" si="50"/>
        <v>0</v>
      </c>
      <c r="Z90">
        <f t="shared" si="51"/>
        <v>0</v>
      </c>
      <c r="AA90">
        <f t="shared" si="52"/>
        <v>0</v>
      </c>
      <c r="AB90">
        <f t="shared" si="53"/>
        <v>0</v>
      </c>
      <c r="AC90">
        <f t="shared" si="54"/>
        <v>0</v>
      </c>
      <c r="AD90">
        <f t="shared" si="55"/>
        <v>0</v>
      </c>
      <c r="AE90">
        <f t="shared" si="56"/>
        <v>0</v>
      </c>
      <c r="AF90">
        <f t="shared" si="57"/>
        <v>0</v>
      </c>
      <c r="AG90">
        <f t="shared" si="58"/>
        <v>0</v>
      </c>
      <c r="AH90">
        <f t="shared" si="59"/>
        <v>0</v>
      </c>
      <c r="AI90">
        <f t="shared" si="60"/>
        <v>0</v>
      </c>
      <c r="AJ90">
        <f t="shared" si="61"/>
        <v>0</v>
      </c>
      <c r="AK90">
        <f t="shared" si="62"/>
        <v>0</v>
      </c>
      <c r="AL90">
        <f t="shared" si="63"/>
        <v>0</v>
      </c>
      <c r="AM90">
        <f t="shared" si="64"/>
        <v>0</v>
      </c>
      <c r="AN90">
        <f t="shared" si="65"/>
        <v>0</v>
      </c>
      <c r="AO90">
        <f t="shared" si="66"/>
        <v>0</v>
      </c>
      <c r="AP90">
        <f t="shared" si="67"/>
        <v>0</v>
      </c>
      <c r="AQ90">
        <f t="shared" si="68"/>
        <v>0</v>
      </c>
      <c r="AR90">
        <f t="shared" si="69"/>
        <v>0</v>
      </c>
      <c r="AS90">
        <f t="shared" si="70"/>
        <v>0</v>
      </c>
      <c r="AT90">
        <f t="shared" si="71"/>
        <v>0</v>
      </c>
      <c r="AU90">
        <f t="shared" si="72"/>
        <v>0</v>
      </c>
      <c r="AV90">
        <f t="shared" si="73"/>
        <v>0</v>
      </c>
      <c r="AW90">
        <f t="shared" si="74"/>
        <v>0</v>
      </c>
      <c r="AX90">
        <f t="shared" si="75"/>
        <v>0</v>
      </c>
      <c r="AY90">
        <f t="shared" si="76"/>
        <v>0</v>
      </c>
      <c r="AZ90">
        <f t="shared" si="77"/>
        <v>0</v>
      </c>
    </row>
    <row r="91" spans="1:52" hidden="1" x14ac:dyDescent="0.25">
      <c r="A91">
        <f t="shared" si="34"/>
        <v>0</v>
      </c>
      <c r="B91">
        <f t="shared" si="35"/>
        <v>0</v>
      </c>
      <c r="C91">
        <f t="shared" si="36"/>
        <v>0</v>
      </c>
      <c r="D91" t="str">
        <f t="shared" si="78"/>
        <v/>
      </c>
      <c r="E91">
        <f t="shared" si="79"/>
        <v>0</v>
      </c>
      <c r="J91">
        <f t="shared" si="37"/>
        <v>0</v>
      </c>
      <c r="L91">
        <f t="shared" si="80"/>
        <v>0</v>
      </c>
      <c r="M91">
        <f t="shared" si="38"/>
        <v>0</v>
      </c>
      <c r="N91">
        <f t="shared" si="39"/>
        <v>0</v>
      </c>
      <c r="O91">
        <f t="shared" si="40"/>
        <v>0</v>
      </c>
      <c r="P91">
        <f t="shared" si="41"/>
        <v>0</v>
      </c>
      <c r="Q91">
        <f t="shared" si="42"/>
        <v>0</v>
      </c>
      <c r="R91">
        <f t="shared" si="43"/>
        <v>0</v>
      </c>
      <c r="S91">
        <f t="shared" si="44"/>
        <v>0</v>
      </c>
      <c r="T91">
        <f t="shared" si="45"/>
        <v>0</v>
      </c>
      <c r="U91">
        <f t="shared" si="46"/>
        <v>0</v>
      </c>
      <c r="V91">
        <f t="shared" si="47"/>
        <v>0</v>
      </c>
      <c r="W91">
        <f t="shared" si="48"/>
        <v>0</v>
      </c>
      <c r="X91">
        <f t="shared" si="49"/>
        <v>0</v>
      </c>
      <c r="Y91">
        <f t="shared" si="50"/>
        <v>0</v>
      </c>
      <c r="Z91">
        <f t="shared" si="51"/>
        <v>0</v>
      </c>
      <c r="AA91">
        <f t="shared" si="52"/>
        <v>0</v>
      </c>
      <c r="AB91">
        <f t="shared" si="53"/>
        <v>0</v>
      </c>
      <c r="AC91">
        <f t="shared" si="54"/>
        <v>0</v>
      </c>
      <c r="AD91">
        <f t="shared" si="55"/>
        <v>0</v>
      </c>
      <c r="AE91">
        <f t="shared" si="56"/>
        <v>0</v>
      </c>
      <c r="AF91">
        <f t="shared" si="57"/>
        <v>0</v>
      </c>
      <c r="AG91">
        <f t="shared" si="58"/>
        <v>0</v>
      </c>
      <c r="AH91">
        <f t="shared" si="59"/>
        <v>0</v>
      </c>
      <c r="AI91">
        <f t="shared" si="60"/>
        <v>0</v>
      </c>
      <c r="AJ91">
        <f t="shared" si="61"/>
        <v>0</v>
      </c>
      <c r="AK91">
        <f t="shared" si="62"/>
        <v>0</v>
      </c>
      <c r="AL91">
        <f t="shared" si="63"/>
        <v>0</v>
      </c>
      <c r="AM91">
        <f t="shared" si="64"/>
        <v>0</v>
      </c>
      <c r="AN91">
        <f t="shared" si="65"/>
        <v>0</v>
      </c>
      <c r="AO91">
        <f t="shared" si="66"/>
        <v>0</v>
      </c>
      <c r="AP91">
        <f t="shared" si="67"/>
        <v>0</v>
      </c>
      <c r="AQ91">
        <f t="shared" si="68"/>
        <v>0</v>
      </c>
      <c r="AR91">
        <f t="shared" si="69"/>
        <v>0</v>
      </c>
      <c r="AS91">
        <f t="shared" si="70"/>
        <v>0</v>
      </c>
      <c r="AT91">
        <f t="shared" si="71"/>
        <v>0</v>
      </c>
      <c r="AU91">
        <f t="shared" si="72"/>
        <v>0</v>
      </c>
      <c r="AV91">
        <f t="shared" si="73"/>
        <v>0</v>
      </c>
      <c r="AW91">
        <f t="shared" si="74"/>
        <v>0</v>
      </c>
      <c r="AX91">
        <f t="shared" si="75"/>
        <v>0</v>
      </c>
      <c r="AY91">
        <f t="shared" si="76"/>
        <v>0</v>
      </c>
      <c r="AZ91">
        <f t="shared" si="77"/>
        <v>0</v>
      </c>
    </row>
    <row r="92" spans="1:52" hidden="1" x14ac:dyDescent="0.25">
      <c r="A92">
        <f t="shared" si="34"/>
        <v>0</v>
      </c>
      <c r="B92">
        <f t="shared" si="35"/>
        <v>0</v>
      </c>
      <c r="C92">
        <f t="shared" si="36"/>
        <v>0</v>
      </c>
      <c r="D92" t="str">
        <f t="shared" si="78"/>
        <v/>
      </c>
      <c r="E92">
        <f t="shared" si="79"/>
        <v>0</v>
      </c>
      <c r="J92">
        <f t="shared" si="37"/>
        <v>0</v>
      </c>
      <c r="L92">
        <f t="shared" si="80"/>
        <v>0</v>
      </c>
      <c r="M92">
        <f t="shared" si="38"/>
        <v>0</v>
      </c>
      <c r="N92">
        <f t="shared" si="39"/>
        <v>0</v>
      </c>
      <c r="O92">
        <f t="shared" si="40"/>
        <v>0</v>
      </c>
      <c r="P92">
        <f t="shared" si="41"/>
        <v>0</v>
      </c>
      <c r="Q92">
        <f t="shared" si="42"/>
        <v>0</v>
      </c>
      <c r="R92">
        <f t="shared" si="43"/>
        <v>0</v>
      </c>
      <c r="S92">
        <f t="shared" si="44"/>
        <v>0</v>
      </c>
      <c r="T92">
        <f t="shared" si="45"/>
        <v>0</v>
      </c>
      <c r="U92">
        <f t="shared" si="46"/>
        <v>0</v>
      </c>
      <c r="V92">
        <f t="shared" si="47"/>
        <v>0</v>
      </c>
      <c r="W92">
        <f t="shared" si="48"/>
        <v>0</v>
      </c>
      <c r="X92">
        <f t="shared" si="49"/>
        <v>0</v>
      </c>
      <c r="Y92">
        <f t="shared" si="50"/>
        <v>0</v>
      </c>
      <c r="Z92">
        <f t="shared" si="51"/>
        <v>0</v>
      </c>
      <c r="AA92">
        <f t="shared" si="52"/>
        <v>0</v>
      </c>
      <c r="AB92">
        <f t="shared" si="53"/>
        <v>0</v>
      </c>
      <c r="AC92">
        <f t="shared" si="54"/>
        <v>0</v>
      </c>
      <c r="AD92">
        <f t="shared" si="55"/>
        <v>0</v>
      </c>
      <c r="AE92">
        <f t="shared" si="56"/>
        <v>0</v>
      </c>
      <c r="AF92">
        <f t="shared" si="57"/>
        <v>0</v>
      </c>
      <c r="AG92">
        <f t="shared" si="58"/>
        <v>0</v>
      </c>
      <c r="AH92">
        <f t="shared" si="59"/>
        <v>0</v>
      </c>
      <c r="AI92">
        <f t="shared" si="60"/>
        <v>0</v>
      </c>
      <c r="AJ92">
        <f t="shared" si="61"/>
        <v>0</v>
      </c>
      <c r="AK92">
        <f t="shared" si="62"/>
        <v>0</v>
      </c>
      <c r="AL92">
        <f t="shared" si="63"/>
        <v>0</v>
      </c>
      <c r="AM92">
        <f t="shared" si="64"/>
        <v>0</v>
      </c>
      <c r="AN92">
        <f t="shared" si="65"/>
        <v>0</v>
      </c>
      <c r="AO92">
        <f t="shared" si="66"/>
        <v>0</v>
      </c>
      <c r="AP92">
        <f t="shared" si="67"/>
        <v>0</v>
      </c>
      <c r="AQ92">
        <f t="shared" si="68"/>
        <v>0</v>
      </c>
      <c r="AR92">
        <f t="shared" si="69"/>
        <v>0</v>
      </c>
      <c r="AS92">
        <f t="shared" si="70"/>
        <v>0</v>
      </c>
      <c r="AT92">
        <f t="shared" si="71"/>
        <v>0</v>
      </c>
      <c r="AU92">
        <f t="shared" si="72"/>
        <v>0</v>
      </c>
      <c r="AV92">
        <f t="shared" si="73"/>
        <v>0</v>
      </c>
      <c r="AW92">
        <f t="shared" si="74"/>
        <v>0</v>
      </c>
      <c r="AX92">
        <f t="shared" si="75"/>
        <v>0</v>
      </c>
      <c r="AY92">
        <f t="shared" si="76"/>
        <v>0</v>
      </c>
      <c r="AZ92">
        <f t="shared" si="77"/>
        <v>0</v>
      </c>
    </row>
    <row r="93" spans="1:52" hidden="1" x14ac:dyDescent="0.25">
      <c r="A93">
        <f t="shared" si="34"/>
        <v>0</v>
      </c>
      <c r="B93">
        <f t="shared" si="35"/>
        <v>0</v>
      </c>
      <c r="C93">
        <f t="shared" si="36"/>
        <v>0</v>
      </c>
      <c r="D93" t="str">
        <f t="shared" si="78"/>
        <v/>
      </c>
      <c r="E93">
        <f t="shared" si="79"/>
        <v>0</v>
      </c>
      <c r="J93">
        <f t="shared" si="37"/>
        <v>0</v>
      </c>
      <c r="L93">
        <f t="shared" si="80"/>
        <v>0</v>
      </c>
      <c r="M93">
        <f t="shared" si="38"/>
        <v>0</v>
      </c>
      <c r="N93">
        <f t="shared" si="39"/>
        <v>0</v>
      </c>
      <c r="O93">
        <f t="shared" si="40"/>
        <v>0</v>
      </c>
      <c r="P93">
        <f t="shared" si="41"/>
        <v>0</v>
      </c>
      <c r="Q93">
        <f t="shared" si="42"/>
        <v>0</v>
      </c>
      <c r="R93">
        <f t="shared" si="43"/>
        <v>0</v>
      </c>
      <c r="S93">
        <f t="shared" si="44"/>
        <v>0</v>
      </c>
      <c r="T93">
        <f t="shared" si="45"/>
        <v>0</v>
      </c>
      <c r="U93">
        <f t="shared" si="46"/>
        <v>0</v>
      </c>
      <c r="V93">
        <f t="shared" si="47"/>
        <v>0</v>
      </c>
      <c r="W93">
        <f t="shared" si="48"/>
        <v>0</v>
      </c>
      <c r="X93">
        <f t="shared" si="49"/>
        <v>0</v>
      </c>
      <c r="Y93">
        <f t="shared" si="50"/>
        <v>0</v>
      </c>
      <c r="Z93">
        <f t="shared" si="51"/>
        <v>0</v>
      </c>
      <c r="AA93">
        <f t="shared" si="52"/>
        <v>0</v>
      </c>
      <c r="AB93">
        <f t="shared" si="53"/>
        <v>0</v>
      </c>
      <c r="AC93">
        <f t="shared" si="54"/>
        <v>0</v>
      </c>
      <c r="AD93">
        <f t="shared" si="55"/>
        <v>0</v>
      </c>
      <c r="AE93">
        <f t="shared" si="56"/>
        <v>0</v>
      </c>
      <c r="AF93">
        <f t="shared" si="57"/>
        <v>0</v>
      </c>
      <c r="AG93">
        <f t="shared" si="58"/>
        <v>0</v>
      </c>
      <c r="AH93">
        <f t="shared" si="59"/>
        <v>0</v>
      </c>
      <c r="AI93">
        <f t="shared" si="60"/>
        <v>0</v>
      </c>
      <c r="AJ93">
        <f t="shared" si="61"/>
        <v>0</v>
      </c>
      <c r="AK93">
        <f t="shared" si="62"/>
        <v>0</v>
      </c>
      <c r="AL93">
        <f t="shared" si="63"/>
        <v>0</v>
      </c>
      <c r="AM93">
        <f t="shared" si="64"/>
        <v>0</v>
      </c>
      <c r="AN93">
        <f t="shared" si="65"/>
        <v>0</v>
      </c>
      <c r="AO93">
        <f t="shared" si="66"/>
        <v>0</v>
      </c>
      <c r="AP93">
        <f t="shared" si="67"/>
        <v>0</v>
      </c>
      <c r="AQ93">
        <f t="shared" si="68"/>
        <v>0</v>
      </c>
      <c r="AR93">
        <f t="shared" si="69"/>
        <v>0</v>
      </c>
      <c r="AS93">
        <f t="shared" si="70"/>
        <v>0</v>
      </c>
      <c r="AT93">
        <f t="shared" si="71"/>
        <v>0</v>
      </c>
      <c r="AU93">
        <f t="shared" si="72"/>
        <v>0</v>
      </c>
      <c r="AV93">
        <f t="shared" si="73"/>
        <v>0</v>
      </c>
      <c r="AW93">
        <f t="shared" si="74"/>
        <v>0</v>
      </c>
      <c r="AX93">
        <f t="shared" si="75"/>
        <v>0</v>
      </c>
      <c r="AY93">
        <f t="shared" si="76"/>
        <v>0</v>
      </c>
      <c r="AZ93">
        <f t="shared" si="77"/>
        <v>0</v>
      </c>
    </row>
    <row r="94" spans="1:52" hidden="1" x14ac:dyDescent="0.25">
      <c r="A94">
        <f t="shared" si="34"/>
        <v>0</v>
      </c>
      <c r="B94">
        <f t="shared" si="35"/>
        <v>0</v>
      </c>
      <c r="C94">
        <f t="shared" si="36"/>
        <v>0</v>
      </c>
      <c r="D94" t="str">
        <f t="shared" si="78"/>
        <v/>
      </c>
      <c r="E94">
        <f t="shared" si="79"/>
        <v>0</v>
      </c>
      <c r="J94">
        <f t="shared" si="37"/>
        <v>0</v>
      </c>
      <c r="L94">
        <f t="shared" si="80"/>
        <v>0</v>
      </c>
      <c r="M94">
        <f t="shared" si="38"/>
        <v>0</v>
      </c>
      <c r="N94">
        <f t="shared" si="39"/>
        <v>0</v>
      </c>
      <c r="O94">
        <f t="shared" si="40"/>
        <v>0</v>
      </c>
      <c r="P94">
        <f t="shared" si="41"/>
        <v>0</v>
      </c>
      <c r="Q94">
        <f t="shared" si="42"/>
        <v>0</v>
      </c>
      <c r="R94">
        <f t="shared" si="43"/>
        <v>0</v>
      </c>
      <c r="S94">
        <f t="shared" si="44"/>
        <v>0</v>
      </c>
      <c r="T94">
        <f t="shared" si="45"/>
        <v>0</v>
      </c>
      <c r="U94">
        <f t="shared" si="46"/>
        <v>0</v>
      </c>
      <c r="V94">
        <f t="shared" si="47"/>
        <v>0</v>
      </c>
      <c r="W94">
        <f t="shared" si="48"/>
        <v>0</v>
      </c>
      <c r="X94">
        <f t="shared" si="49"/>
        <v>0</v>
      </c>
      <c r="Y94">
        <f t="shared" si="50"/>
        <v>0</v>
      </c>
      <c r="Z94">
        <f t="shared" si="51"/>
        <v>0</v>
      </c>
      <c r="AA94">
        <f t="shared" si="52"/>
        <v>0</v>
      </c>
      <c r="AB94">
        <f t="shared" si="53"/>
        <v>0</v>
      </c>
      <c r="AC94">
        <f t="shared" si="54"/>
        <v>0</v>
      </c>
      <c r="AD94">
        <f t="shared" si="55"/>
        <v>0</v>
      </c>
      <c r="AE94">
        <f t="shared" si="56"/>
        <v>0</v>
      </c>
      <c r="AF94">
        <f t="shared" si="57"/>
        <v>0</v>
      </c>
      <c r="AG94">
        <f t="shared" si="58"/>
        <v>0</v>
      </c>
      <c r="AH94">
        <f t="shared" si="59"/>
        <v>0</v>
      </c>
      <c r="AI94">
        <f t="shared" si="60"/>
        <v>0</v>
      </c>
      <c r="AJ94">
        <f t="shared" si="61"/>
        <v>0</v>
      </c>
      <c r="AK94">
        <f t="shared" si="62"/>
        <v>0</v>
      </c>
      <c r="AL94">
        <f t="shared" si="63"/>
        <v>0</v>
      </c>
      <c r="AM94">
        <f t="shared" si="64"/>
        <v>0</v>
      </c>
      <c r="AN94">
        <f t="shared" si="65"/>
        <v>0</v>
      </c>
      <c r="AO94">
        <f t="shared" si="66"/>
        <v>0</v>
      </c>
      <c r="AP94">
        <f t="shared" si="67"/>
        <v>0</v>
      </c>
      <c r="AQ94">
        <f t="shared" si="68"/>
        <v>0</v>
      </c>
      <c r="AR94">
        <f t="shared" si="69"/>
        <v>0</v>
      </c>
      <c r="AS94">
        <f t="shared" si="70"/>
        <v>0</v>
      </c>
      <c r="AT94">
        <f t="shared" si="71"/>
        <v>0</v>
      </c>
      <c r="AU94">
        <f t="shared" si="72"/>
        <v>0</v>
      </c>
      <c r="AV94">
        <f t="shared" si="73"/>
        <v>0</v>
      </c>
      <c r="AW94">
        <f t="shared" si="74"/>
        <v>0</v>
      </c>
      <c r="AX94">
        <f t="shared" si="75"/>
        <v>0</v>
      </c>
      <c r="AY94">
        <f t="shared" si="76"/>
        <v>0</v>
      </c>
      <c r="AZ94">
        <f t="shared" si="77"/>
        <v>0</v>
      </c>
    </row>
    <row r="95" spans="1:52" hidden="1" x14ac:dyDescent="0.25">
      <c r="A95">
        <f t="shared" si="34"/>
        <v>0</v>
      </c>
      <c r="B95">
        <f t="shared" si="35"/>
        <v>0</v>
      </c>
      <c r="C95">
        <f t="shared" si="36"/>
        <v>0</v>
      </c>
      <c r="D95" t="str">
        <f t="shared" si="78"/>
        <v/>
      </c>
      <c r="E95">
        <f t="shared" si="79"/>
        <v>0</v>
      </c>
      <c r="J95">
        <f t="shared" si="37"/>
        <v>0</v>
      </c>
      <c r="L95">
        <f t="shared" si="80"/>
        <v>0</v>
      </c>
      <c r="M95">
        <f t="shared" si="38"/>
        <v>0</v>
      </c>
      <c r="N95">
        <f t="shared" si="39"/>
        <v>0</v>
      </c>
      <c r="O95">
        <f t="shared" si="40"/>
        <v>0</v>
      </c>
      <c r="P95">
        <f t="shared" si="41"/>
        <v>0</v>
      </c>
      <c r="Q95">
        <f t="shared" si="42"/>
        <v>0</v>
      </c>
      <c r="R95">
        <f t="shared" si="43"/>
        <v>0</v>
      </c>
      <c r="S95">
        <f t="shared" si="44"/>
        <v>0</v>
      </c>
      <c r="T95">
        <f t="shared" si="45"/>
        <v>0</v>
      </c>
      <c r="U95">
        <f t="shared" si="46"/>
        <v>0</v>
      </c>
      <c r="V95">
        <f t="shared" si="47"/>
        <v>0</v>
      </c>
      <c r="W95">
        <f t="shared" si="48"/>
        <v>0</v>
      </c>
      <c r="X95">
        <f t="shared" si="49"/>
        <v>0</v>
      </c>
      <c r="Y95">
        <f t="shared" si="50"/>
        <v>0</v>
      </c>
      <c r="Z95">
        <f t="shared" si="51"/>
        <v>0</v>
      </c>
      <c r="AA95">
        <f t="shared" si="52"/>
        <v>0</v>
      </c>
      <c r="AB95">
        <f t="shared" si="53"/>
        <v>0</v>
      </c>
      <c r="AC95">
        <f t="shared" si="54"/>
        <v>0</v>
      </c>
      <c r="AD95">
        <f t="shared" si="55"/>
        <v>0</v>
      </c>
      <c r="AE95">
        <f t="shared" si="56"/>
        <v>0</v>
      </c>
      <c r="AF95">
        <f t="shared" si="57"/>
        <v>0</v>
      </c>
      <c r="AG95">
        <f t="shared" si="58"/>
        <v>0</v>
      </c>
      <c r="AH95">
        <f t="shared" si="59"/>
        <v>0</v>
      </c>
      <c r="AI95">
        <f t="shared" si="60"/>
        <v>0</v>
      </c>
      <c r="AJ95">
        <f t="shared" si="61"/>
        <v>0</v>
      </c>
      <c r="AK95">
        <f t="shared" si="62"/>
        <v>0</v>
      </c>
      <c r="AL95">
        <f t="shared" si="63"/>
        <v>0</v>
      </c>
      <c r="AM95">
        <f t="shared" si="64"/>
        <v>0</v>
      </c>
      <c r="AN95">
        <f t="shared" si="65"/>
        <v>0</v>
      </c>
      <c r="AO95">
        <f t="shared" si="66"/>
        <v>0</v>
      </c>
      <c r="AP95">
        <f t="shared" si="67"/>
        <v>0</v>
      </c>
      <c r="AQ95">
        <f t="shared" si="68"/>
        <v>0</v>
      </c>
      <c r="AR95">
        <f t="shared" si="69"/>
        <v>0</v>
      </c>
      <c r="AS95">
        <f t="shared" si="70"/>
        <v>0</v>
      </c>
      <c r="AT95">
        <f t="shared" si="71"/>
        <v>0</v>
      </c>
      <c r="AU95">
        <f t="shared" si="72"/>
        <v>0</v>
      </c>
      <c r="AV95">
        <f t="shared" si="73"/>
        <v>0</v>
      </c>
      <c r="AW95">
        <f t="shared" si="74"/>
        <v>0</v>
      </c>
      <c r="AX95">
        <f t="shared" si="75"/>
        <v>0</v>
      </c>
      <c r="AY95">
        <f t="shared" si="76"/>
        <v>0</v>
      </c>
      <c r="AZ95">
        <f t="shared" si="77"/>
        <v>0</v>
      </c>
    </row>
    <row r="96" spans="1:52" hidden="1" x14ac:dyDescent="0.25">
      <c r="A96">
        <f t="shared" si="34"/>
        <v>0</v>
      </c>
      <c r="B96">
        <f t="shared" si="35"/>
        <v>0</v>
      </c>
      <c r="C96">
        <f t="shared" si="36"/>
        <v>0</v>
      </c>
      <c r="D96" t="str">
        <f t="shared" si="78"/>
        <v/>
      </c>
      <c r="E96">
        <f t="shared" si="79"/>
        <v>0</v>
      </c>
      <c r="J96">
        <f t="shared" si="37"/>
        <v>0</v>
      </c>
      <c r="L96">
        <f t="shared" si="80"/>
        <v>0</v>
      </c>
      <c r="M96">
        <f t="shared" si="38"/>
        <v>0</v>
      </c>
      <c r="N96">
        <f t="shared" si="39"/>
        <v>0</v>
      </c>
      <c r="O96">
        <f t="shared" si="40"/>
        <v>0</v>
      </c>
      <c r="P96">
        <f t="shared" si="41"/>
        <v>0</v>
      </c>
      <c r="Q96">
        <f t="shared" si="42"/>
        <v>0</v>
      </c>
      <c r="R96">
        <f t="shared" si="43"/>
        <v>0</v>
      </c>
      <c r="S96">
        <f t="shared" si="44"/>
        <v>0</v>
      </c>
      <c r="T96">
        <f t="shared" si="45"/>
        <v>0</v>
      </c>
      <c r="U96">
        <f t="shared" si="46"/>
        <v>0</v>
      </c>
      <c r="V96">
        <f t="shared" si="47"/>
        <v>0</v>
      </c>
      <c r="W96">
        <f t="shared" si="48"/>
        <v>0</v>
      </c>
      <c r="X96">
        <f t="shared" si="49"/>
        <v>0</v>
      </c>
      <c r="Y96">
        <f t="shared" si="50"/>
        <v>0</v>
      </c>
      <c r="Z96">
        <f t="shared" si="51"/>
        <v>0</v>
      </c>
      <c r="AA96">
        <f t="shared" si="52"/>
        <v>0</v>
      </c>
      <c r="AB96">
        <f t="shared" si="53"/>
        <v>0</v>
      </c>
      <c r="AC96">
        <f t="shared" si="54"/>
        <v>0</v>
      </c>
      <c r="AD96">
        <f t="shared" si="55"/>
        <v>0</v>
      </c>
      <c r="AE96">
        <f t="shared" si="56"/>
        <v>0</v>
      </c>
      <c r="AF96">
        <f t="shared" si="57"/>
        <v>0</v>
      </c>
      <c r="AG96">
        <f t="shared" si="58"/>
        <v>0</v>
      </c>
      <c r="AH96">
        <f t="shared" si="59"/>
        <v>0</v>
      </c>
      <c r="AI96">
        <f t="shared" si="60"/>
        <v>0</v>
      </c>
      <c r="AJ96">
        <f t="shared" si="61"/>
        <v>0</v>
      </c>
      <c r="AK96">
        <f t="shared" si="62"/>
        <v>0</v>
      </c>
      <c r="AL96">
        <f t="shared" si="63"/>
        <v>0</v>
      </c>
      <c r="AM96">
        <f t="shared" si="64"/>
        <v>0</v>
      </c>
      <c r="AN96">
        <f t="shared" si="65"/>
        <v>0</v>
      </c>
      <c r="AO96">
        <f t="shared" si="66"/>
        <v>0</v>
      </c>
      <c r="AP96">
        <f t="shared" si="67"/>
        <v>0</v>
      </c>
      <c r="AQ96">
        <f t="shared" si="68"/>
        <v>0</v>
      </c>
      <c r="AR96">
        <f t="shared" si="69"/>
        <v>0</v>
      </c>
      <c r="AS96">
        <f t="shared" si="70"/>
        <v>0</v>
      </c>
      <c r="AT96">
        <f t="shared" si="71"/>
        <v>0</v>
      </c>
      <c r="AU96">
        <f t="shared" si="72"/>
        <v>0</v>
      </c>
      <c r="AV96">
        <f t="shared" si="73"/>
        <v>0</v>
      </c>
      <c r="AW96">
        <f t="shared" si="74"/>
        <v>0</v>
      </c>
      <c r="AX96">
        <f t="shared" si="75"/>
        <v>0</v>
      </c>
      <c r="AY96">
        <f t="shared" si="76"/>
        <v>0</v>
      </c>
      <c r="AZ96">
        <f t="shared" si="77"/>
        <v>0</v>
      </c>
    </row>
    <row r="97" spans="1:52" hidden="1" x14ac:dyDescent="0.25">
      <c r="A97">
        <f t="shared" si="34"/>
        <v>0</v>
      </c>
      <c r="B97">
        <f t="shared" si="35"/>
        <v>0</v>
      </c>
      <c r="C97">
        <f t="shared" si="36"/>
        <v>0</v>
      </c>
      <c r="D97" t="str">
        <f t="shared" si="78"/>
        <v/>
      </c>
      <c r="E97">
        <f t="shared" si="79"/>
        <v>0</v>
      </c>
      <c r="J97">
        <f t="shared" si="37"/>
        <v>0</v>
      </c>
      <c r="L97">
        <f t="shared" si="80"/>
        <v>0</v>
      </c>
      <c r="M97">
        <f t="shared" si="38"/>
        <v>0</v>
      </c>
      <c r="N97">
        <f t="shared" si="39"/>
        <v>0</v>
      </c>
      <c r="O97">
        <f t="shared" si="40"/>
        <v>0</v>
      </c>
      <c r="P97">
        <f t="shared" si="41"/>
        <v>0</v>
      </c>
      <c r="Q97">
        <f t="shared" si="42"/>
        <v>0</v>
      </c>
      <c r="R97">
        <f t="shared" si="43"/>
        <v>0</v>
      </c>
      <c r="S97">
        <f t="shared" si="44"/>
        <v>0</v>
      </c>
      <c r="T97">
        <f t="shared" si="45"/>
        <v>0</v>
      </c>
      <c r="U97">
        <f t="shared" si="46"/>
        <v>0</v>
      </c>
      <c r="V97">
        <f t="shared" si="47"/>
        <v>0</v>
      </c>
      <c r="W97">
        <f t="shared" si="48"/>
        <v>0</v>
      </c>
      <c r="X97">
        <f t="shared" si="49"/>
        <v>0</v>
      </c>
      <c r="Y97">
        <f t="shared" si="50"/>
        <v>0</v>
      </c>
      <c r="Z97">
        <f t="shared" si="51"/>
        <v>0</v>
      </c>
      <c r="AA97">
        <f t="shared" si="52"/>
        <v>0</v>
      </c>
      <c r="AB97">
        <f t="shared" si="53"/>
        <v>0</v>
      </c>
      <c r="AC97">
        <f t="shared" si="54"/>
        <v>0</v>
      </c>
      <c r="AD97">
        <f t="shared" si="55"/>
        <v>0</v>
      </c>
      <c r="AE97">
        <f t="shared" si="56"/>
        <v>0</v>
      </c>
      <c r="AF97">
        <f t="shared" si="57"/>
        <v>0</v>
      </c>
      <c r="AG97">
        <f t="shared" si="58"/>
        <v>0</v>
      </c>
      <c r="AH97">
        <f t="shared" si="59"/>
        <v>0</v>
      </c>
      <c r="AI97">
        <f t="shared" si="60"/>
        <v>0</v>
      </c>
      <c r="AJ97">
        <f t="shared" si="61"/>
        <v>0</v>
      </c>
      <c r="AK97">
        <f t="shared" si="62"/>
        <v>0</v>
      </c>
      <c r="AL97">
        <f t="shared" si="63"/>
        <v>0</v>
      </c>
      <c r="AM97">
        <f t="shared" si="64"/>
        <v>0</v>
      </c>
      <c r="AN97">
        <f t="shared" si="65"/>
        <v>0</v>
      </c>
      <c r="AO97">
        <f t="shared" si="66"/>
        <v>0</v>
      </c>
      <c r="AP97">
        <f t="shared" si="67"/>
        <v>0</v>
      </c>
      <c r="AQ97">
        <f t="shared" si="68"/>
        <v>0</v>
      </c>
      <c r="AR97">
        <f t="shared" si="69"/>
        <v>0</v>
      </c>
      <c r="AS97">
        <f t="shared" si="70"/>
        <v>0</v>
      </c>
      <c r="AT97">
        <f t="shared" si="71"/>
        <v>0</v>
      </c>
      <c r="AU97">
        <f t="shared" si="72"/>
        <v>0</v>
      </c>
      <c r="AV97">
        <f t="shared" si="73"/>
        <v>0</v>
      </c>
      <c r="AW97">
        <f t="shared" si="74"/>
        <v>0</v>
      </c>
      <c r="AX97">
        <f t="shared" si="75"/>
        <v>0</v>
      </c>
      <c r="AY97">
        <f t="shared" si="76"/>
        <v>0</v>
      </c>
      <c r="AZ97">
        <f t="shared" si="77"/>
        <v>0</v>
      </c>
    </row>
    <row r="98" spans="1:52" hidden="1" x14ac:dyDescent="0.25">
      <c r="A98">
        <f t="shared" si="34"/>
        <v>0</v>
      </c>
      <c r="B98">
        <f t="shared" si="35"/>
        <v>0</v>
      </c>
      <c r="C98">
        <f t="shared" si="36"/>
        <v>0</v>
      </c>
      <c r="D98" t="str">
        <f t="shared" si="78"/>
        <v/>
      </c>
      <c r="E98">
        <f t="shared" si="79"/>
        <v>0</v>
      </c>
      <c r="J98">
        <f t="shared" si="37"/>
        <v>0</v>
      </c>
      <c r="L98">
        <f t="shared" si="80"/>
        <v>0</v>
      </c>
      <c r="M98">
        <f t="shared" si="38"/>
        <v>0</v>
      </c>
      <c r="N98">
        <f t="shared" si="39"/>
        <v>0</v>
      </c>
      <c r="O98">
        <f t="shared" si="40"/>
        <v>0</v>
      </c>
      <c r="P98">
        <f t="shared" si="41"/>
        <v>0</v>
      </c>
      <c r="Q98">
        <f t="shared" si="42"/>
        <v>0</v>
      </c>
      <c r="R98">
        <f t="shared" si="43"/>
        <v>0</v>
      </c>
      <c r="S98">
        <f t="shared" si="44"/>
        <v>0</v>
      </c>
      <c r="T98">
        <f t="shared" si="45"/>
        <v>0</v>
      </c>
      <c r="U98">
        <f t="shared" si="46"/>
        <v>0</v>
      </c>
      <c r="V98">
        <f t="shared" si="47"/>
        <v>0</v>
      </c>
      <c r="W98">
        <f t="shared" si="48"/>
        <v>0</v>
      </c>
      <c r="X98">
        <f t="shared" si="49"/>
        <v>0</v>
      </c>
      <c r="Y98">
        <f t="shared" si="50"/>
        <v>0</v>
      </c>
      <c r="Z98">
        <f t="shared" si="51"/>
        <v>0</v>
      </c>
      <c r="AA98">
        <f t="shared" si="52"/>
        <v>0</v>
      </c>
      <c r="AB98">
        <f t="shared" si="53"/>
        <v>0</v>
      </c>
      <c r="AC98">
        <f t="shared" si="54"/>
        <v>0</v>
      </c>
      <c r="AD98">
        <f t="shared" si="55"/>
        <v>0</v>
      </c>
      <c r="AE98">
        <f t="shared" si="56"/>
        <v>0</v>
      </c>
      <c r="AF98">
        <f t="shared" si="57"/>
        <v>0</v>
      </c>
      <c r="AG98">
        <f t="shared" si="58"/>
        <v>0</v>
      </c>
      <c r="AH98">
        <f t="shared" si="59"/>
        <v>0</v>
      </c>
      <c r="AI98">
        <f t="shared" si="60"/>
        <v>0</v>
      </c>
      <c r="AJ98">
        <f t="shared" si="61"/>
        <v>0</v>
      </c>
      <c r="AK98">
        <f t="shared" si="62"/>
        <v>0</v>
      </c>
      <c r="AL98">
        <f t="shared" si="63"/>
        <v>0</v>
      </c>
      <c r="AM98">
        <f t="shared" si="64"/>
        <v>0</v>
      </c>
      <c r="AN98">
        <f t="shared" si="65"/>
        <v>0</v>
      </c>
      <c r="AO98">
        <f t="shared" si="66"/>
        <v>0</v>
      </c>
      <c r="AP98">
        <f t="shared" si="67"/>
        <v>0</v>
      </c>
      <c r="AQ98">
        <f t="shared" si="68"/>
        <v>0</v>
      </c>
      <c r="AR98">
        <f t="shared" si="69"/>
        <v>0</v>
      </c>
      <c r="AS98">
        <f t="shared" si="70"/>
        <v>0</v>
      </c>
      <c r="AT98">
        <f t="shared" si="71"/>
        <v>0</v>
      </c>
      <c r="AU98">
        <f t="shared" si="72"/>
        <v>0</v>
      </c>
      <c r="AV98">
        <f t="shared" si="73"/>
        <v>0</v>
      </c>
      <c r="AW98">
        <f t="shared" si="74"/>
        <v>0</v>
      </c>
      <c r="AX98">
        <f t="shared" si="75"/>
        <v>0</v>
      </c>
      <c r="AY98">
        <f t="shared" si="76"/>
        <v>0</v>
      </c>
      <c r="AZ98">
        <f t="shared" si="77"/>
        <v>0</v>
      </c>
    </row>
    <row r="99" spans="1:52" hidden="1" x14ac:dyDescent="0.25">
      <c r="A99">
        <f t="shared" si="34"/>
        <v>0</v>
      </c>
      <c r="B99">
        <f t="shared" si="35"/>
        <v>0</v>
      </c>
      <c r="C99">
        <f t="shared" si="36"/>
        <v>0</v>
      </c>
      <c r="D99" t="str">
        <f t="shared" si="78"/>
        <v/>
      </c>
      <c r="E99">
        <f t="shared" si="79"/>
        <v>0</v>
      </c>
      <c r="J99">
        <f t="shared" si="37"/>
        <v>0</v>
      </c>
      <c r="L99">
        <f t="shared" si="80"/>
        <v>0</v>
      </c>
      <c r="M99">
        <f t="shared" si="38"/>
        <v>0</v>
      </c>
      <c r="N99">
        <f t="shared" si="39"/>
        <v>0</v>
      </c>
      <c r="O99">
        <f t="shared" si="40"/>
        <v>0</v>
      </c>
      <c r="P99">
        <f t="shared" si="41"/>
        <v>0</v>
      </c>
      <c r="Q99">
        <f t="shared" si="42"/>
        <v>0</v>
      </c>
      <c r="R99">
        <f t="shared" si="43"/>
        <v>0</v>
      </c>
      <c r="S99">
        <f t="shared" si="44"/>
        <v>0</v>
      </c>
      <c r="T99">
        <f t="shared" si="45"/>
        <v>0</v>
      </c>
      <c r="U99">
        <f t="shared" si="46"/>
        <v>0</v>
      </c>
      <c r="V99">
        <f t="shared" si="47"/>
        <v>0</v>
      </c>
      <c r="W99">
        <f t="shared" si="48"/>
        <v>0</v>
      </c>
      <c r="X99">
        <f t="shared" si="49"/>
        <v>0</v>
      </c>
      <c r="Y99">
        <f t="shared" si="50"/>
        <v>0</v>
      </c>
      <c r="Z99">
        <f t="shared" si="51"/>
        <v>0</v>
      </c>
      <c r="AA99">
        <f t="shared" si="52"/>
        <v>0</v>
      </c>
      <c r="AB99">
        <f t="shared" si="53"/>
        <v>0</v>
      </c>
      <c r="AC99">
        <f t="shared" si="54"/>
        <v>0</v>
      </c>
      <c r="AD99">
        <f t="shared" si="55"/>
        <v>0</v>
      </c>
      <c r="AE99">
        <f t="shared" si="56"/>
        <v>0</v>
      </c>
      <c r="AF99">
        <f t="shared" si="57"/>
        <v>0</v>
      </c>
      <c r="AG99">
        <f t="shared" si="58"/>
        <v>0</v>
      </c>
      <c r="AH99">
        <f t="shared" si="59"/>
        <v>0</v>
      </c>
      <c r="AI99">
        <f t="shared" si="60"/>
        <v>0</v>
      </c>
      <c r="AJ99">
        <f t="shared" si="61"/>
        <v>0</v>
      </c>
      <c r="AK99">
        <f t="shared" si="62"/>
        <v>0</v>
      </c>
      <c r="AL99">
        <f t="shared" si="63"/>
        <v>0</v>
      </c>
      <c r="AM99">
        <f t="shared" si="64"/>
        <v>0</v>
      </c>
      <c r="AN99">
        <f t="shared" si="65"/>
        <v>0</v>
      </c>
      <c r="AO99">
        <f t="shared" si="66"/>
        <v>0</v>
      </c>
      <c r="AP99">
        <f t="shared" si="67"/>
        <v>0</v>
      </c>
      <c r="AQ99">
        <f t="shared" si="68"/>
        <v>0</v>
      </c>
      <c r="AR99">
        <f t="shared" si="69"/>
        <v>0</v>
      </c>
      <c r="AS99">
        <f t="shared" si="70"/>
        <v>0</v>
      </c>
      <c r="AT99">
        <f t="shared" si="71"/>
        <v>0</v>
      </c>
      <c r="AU99">
        <f t="shared" si="72"/>
        <v>0</v>
      </c>
      <c r="AV99">
        <f t="shared" si="73"/>
        <v>0</v>
      </c>
      <c r="AW99">
        <f t="shared" si="74"/>
        <v>0</v>
      </c>
      <c r="AX99">
        <f t="shared" si="75"/>
        <v>0</v>
      </c>
      <c r="AY99">
        <f t="shared" si="76"/>
        <v>0</v>
      </c>
      <c r="AZ99">
        <f t="shared" si="77"/>
        <v>0</v>
      </c>
    </row>
    <row r="100" spans="1:52" hidden="1" x14ac:dyDescent="0.25">
      <c r="A100">
        <f t="shared" si="34"/>
        <v>0</v>
      </c>
      <c r="B100">
        <f t="shared" si="35"/>
        <v>0</v>
      </c>
      <c r="C100">
        <f t="shared" si="36"/>
        <v>0</v>
      </c>
      <c r="D100" t="str">
        <f t="shared" si="78"/>
        <v/>
      </c>
      <c r="E100">
        <f t="shared" si="79"/>
        <v>0</v>
      </c>
      <c r="J100">
        <f t="shared" si="37"/>
        <v>0</v>
      </c>
      <c r="L100">
        <f t="shared" si="80"/>
        <v>0</v>
      </c>
      <c r="M100">
        <f t="shared" si="38"/>
        <v>0</v>
      </c>
      <c r="N100">
        <f t="shared" si="39"/>
        <v>0</v>
      </c>
      <c r="O100">
        <f t="shared" si="40"/>
        <v>0</v>
      </c>
      <c r="P100">
        <f t="shared" si="41"/>
        <v>0</v>
      </c>
      <c r="Q100">
        <f t="shared" si="42"/>
        <v>0</v>
      </c>
      <c r="R100">
        <f t="shared" si="43"/>
        <v>0</v>
      </c>
      <c r="S100">
        <f t="shared" si="44"/>
        <v>0</v>
      </c>
      <c r="T100">
        <f t="shared" si="45"/>
        <v>0</v>
      </c>
      <c r="U100">
        <f t="shared" si="46"/>
        <v>0</v>
      </c>
      <c r="V100">
        <f t="shared" si="47"/>
        <v>0</v>
      </c>
      <c r="W100">
        <f t="shared" si="48"/>
        <v>0</v>
      </c>
      <c r="X100">
        <f t="shared" si="49"/>
        <v>0</v>
      </c>
      <c r="Y100">
        <f t="shared" si="50"/>
        <v>0</v>
      </c>
      <c r="Z100">
        <f t="shared" si="51"/>
        <v>0</v>
      </c>
      <c r="AA100">
        <f t="shared" si="52"/>
        <v>0</v>
      </c>
      <c r="AB100">
        <f t="shared" si="53"/>
        <v>0</v>
      </c>
      <c r="AC100">
        <f t="shared" si="54"/>
        <v>0</v>
      </c>
      <c r="AD100">
        <f t="shared" si="55"/>
        <v>0</v>
      </c>
      <c r="AE100">
        <f t="shared" si="56"/>
        <v>0</v>
      </c>
      <c r="AF100">
        <f t="shared" si="57"/>
        <v>0</v>
      </c>
      <c r="AG100">
        <f t="shared" si="58"/>
        <v>0</v>
      </c>
      <c r="AH100">
        <f t="shared" si="59"/>
        <v>0</v>
      </c>
      <c r="AI100">
        <f t="shared" si="60"/>
        <v>0</v>
      </c>
      <c r="AJ100">
        <f t="shared" si="61"/>
        <v>0</v>
      </c>
      <c r="AK100">
        <f t="shared" si="62"/>
        <v>0</v>
      </c>
      <c r="AL100">
        <f t="shared" si="63"/>
        <v>0</v>
      </c>
      <c r="AM100">
        <f t="shared" si="64"/>
        <v>0</v>
      </c>
      <c r="AN100">
        <f t="shared" si="65"/>
        <v>0</v>
      </c>
      <c r="AO100">
        <f t="shared" si="66"/>
        <v>0</v>
      </c>
      <c r="AP100">
        <f t="shared" si="67"/>
        <v>0</v>
      </c>
      <c r="AQ100">
        <f t="shared" si="68"/>
        <v>0</v>
      </c>
      <c r="AR100">
        <f t="shared" si="69"/>
        <v>0</v>
      </c>
      <c r="AS100">
        <f t="shared" si="70"/>
        <v>0</v>
      </c>
      <c r="AT100">
        <f t="shared" si="71"/>
        <v>0</v>
      </c>
      <c r="AU100">
        <f t="shared" si="72"/>
        <v>0</v>
      </c>
      <c r="AV100">
        <f t="shared" si="73"/>
        <v>0</v>
      </c>
      <c r="AW100">
        <f t="shared" si="74"/>
        <v>0</v>
      </c>
      <c r="AX100">
        <f t="shared" si="75"/>
        <v>0</v>
      </c>
      <c r="AY100">
        <f t="shared" si="76"/>
        <v>0</v>
      </c>
      <c r="AZ100">
        <f t="shared" si="77"/>
        <v>0</v>
      </c>
    </row>
    <row r="101" spans="1:52" hidden="1" x14ac:dyDescent="0.25">
      <c r="A101">
        <f t="shared" si="34"/>
        <v>0</v>
      </c>
      <c r="B101">
        <f t="shared" si="35"/>
        <v>0</v>
      </c>
      <c r="C101">
        <f t="shared" si="36"/>
        <v>0</v>
      </c>
      <c r="D101" t="str">
        <f t="shared" si="78"/>
        <v/>
      </c>
      <c r="E101">
        <f t="shared" si="79"/>
        <v>0</v>
      </c>
      <c r="J101">
        <f t="shared" si="37"/>
        <v>0</v>
      </c>
      <c r="L101">
        <f t="shared" si="80"/>
        <v>0</v>
      </c>
      <c r="M101">
        <f t="shared" si="38"/>
        <v>0</v>
      </c>
      <c r="N101">
        <f t="shared" si="39"/>
        <v>0</v>
      </c>
      <c r="O101">
        <f t="shared" si="40"/>
        <v>0</v>
      </c>
      <c r="P101">
        <f t="shared" si="41"/>
        <v>0</v>
      </c>
      <c r="Q101">
        <f t="shared" si="42"/>
        <v>0</v>
      </c>
      <c r="R101">
        <f t="shared" si="43"/>
        <v>0</v>
      </c>
      <c r="S101">
        <f t="shared" si="44"/>
        <v>0</v>
      </c>
      <c r="T101">
        <f t="shared" si="45"/>
        <v>0</v>
      </c>
      <c r="U101">
        <f t="shared" si="46"/>
        <v>0</v>
      </c>
      <c r="V101">
        <f t="shared" si="47"/>
        <v>0</v>
      </c>
      <c r="W101">
        <f t="shared" si="48"/>
        <v>0</v>
      </c>
      <c r="X101">
        <f t="shared" si="49"/>
        <v>0</v>
      </c>
      <c r="Y101">
        <f t="shared" si="50"/>
        <v>0</v>
      </c>
      <c r="Z101">
        <f t="shared" si="51"/>
        <v>0</v>
      </c>
      <c r="AA101">
        <f t="shared" si="52"/>
        <v>0</v>
      </c>
      <c r="AB101">
        <f t="shared" si="53"/>
        <v>0</v>
      </c>
      <c r="AC101">
        <f t="shared" si="54"/>
        <v>0</v>
      </c>
      <c r="AD101">
        <f t="shared" si="55"/>
        <v>0</v>
      </c>
      <c r="AE101">
        <f t="shared" si="56"/>
        <v>0</v>
      </c>
      <c r="AF101">
        <f t="shared" si="57"/>
        <v>0</v>
      </c>
      <c r="AG101">
        <f t="shared" si="58"/>
        <v>0</v>
      </c>
      <c r="AH101">
        <f t="shared" si="59"/>
        <v>0</v>
      </c>
      <c r="AI101">
        <f t="shared" si="60"/>
        <v>0</v>
      </c>
      <c r="AJ101">
        <f t="shared" si="61"/>
        <v>0</v>
      </c>
      <c r="AK101">
        <f t="shared" si="62"/>
        <v>0</v>
      </c>
      <c r="AL101">
        <f t="shared" si="63"/>
        <v>0</v>
      </c>
      <c r="AM101">
        <f t="shared" si="64"/>
        <v>0</v>
      </c>
      <c r="AN101">
        <f t="shared" si="65"/>
        <v>0</v>
      </c>
      <c r="AO101">
        <f t="shared" si="66"/>
        <v>0</v>
      </c>
      <c r="AP101">
        <f t="shared" si="67"/>
        <v>0</v>
      </c>
      <c r="AQ101">
        <f t="shared" si="68"/>
        <v>0</v>
      </c>
      <c r="AR101">
        <f t="shared" si="69"/>
        <v>0</v>
      </c>
      <c r="AS101">
        <f t="shared" si="70"/>
        <v>0</v>
      </c>
      <c r="AT101">
        <f t="shared" si="71"/>
        <v>0</v>
      </c>
      <c r="AU101">
        <f t="shared" si="72"/>
        <v>0</v>
      </c>
      <c r="AV101">
        <f t="shared" si="73"/>
        <v>0</v>
      </c>
      <c r="AW101">
        <f t="shared" si="74"/>
        <v>0</v>
      </c>
      <c r="AX101">
        <f t="shared" si="75"/>
        <v>0</v>
      </c>
      <c r="AY101">
        <f t="shared" si="76"/>
        <v>0</v>
      </c>
      <c r="AZ101">
        <f t="shared" si="77"/>
        <v>0</v>
      </c>
    </row>
    <row r="102" spans="1:52" hidden="1" x14ac:dyDescent="0.25">
      <c r="A102">
        <f t="shared" si="34"/>
        <v>0</v>
      </c>
      <c r="B102">
        <f t="shared" si="35"/>
        <v>0</v>
      </c>
      <c r="C102">
        <f t="shared" si="36"/>
        <v>0</v>
      </c>
      <c r="D102" t="str">
        <f t="shared" si="78"/>
        <v/>
      </c>
      <c r="E102">
        <f t="shared" si="79"/>
        <v>0</v>
      </c>
      <c r="J102">
        <f t="shared" si="37"/>
        <v>0</v>
      </c>
      <c r="L102">
        <f t="shared" si="80"/>
        <v>0</v>
      </c>
      <c r="M102">
        <f t="shared" si="38"/>
        <v>0</v>
      </c>
      <c r="N102">
        <f t="shared" si="39"/>
        <v>0</v>
      </c>
      <c r="O102">
        <f t="shared" si="40"/>
        <v>0</v>
      </c>
      <c r="P102">
        <f t="shared" si="41"/>
        <v>0</v>
      </c>
      <c r="Q102">
        <f t="shared" si="42"/>
        <v>0</v>
      </c>
      <c r="R102">
        <f t="shared" si="43"/>
        <v>0</v>
      </c>
      <c r="S102">
        <f t="shared" si="44"/>
        <v>0</v>
      </c>
      <c r="T102">
        <f t="shared" si="45"/>
        <v>0</v>
      </c>
      <c r="U102">
        <f t="shared" si="46"/>
        <v>0</v>
      </c>
      <c r="V102">
        <f t="shared" si="47"/>
        <v>0</v>
      </c>
      <c r="W102">
        <f t="shared" si="48"/>
        <v>0</v>
      </c>
      <c r="X102">
        <f t="shared" si="49"/>
        <v>0</v>
      </c>
      <c r="Y102">
        <f t="shared" si="50"/>
        <v>0</v>
      </c>
      <c r="Z102">
        <f t="shared" si="51"/>
        <v>0</v>
      </c>
      <c r="AA102">
        <f t="shared" si="52"/>
        <v>0</v>
      </c>
      <c r="AB102">
        <f t="shared" si="53"/>
        <v>0</v>
      </c>
      <c r="AC102">
        <f t="shared" si="54"/>
        <v>0</v>
      </c>
      <c r="AD102">
        <f t="shared" si="55"/>
        <v>0</v>
      </c>
      <c r="AE102">
        <f t="shared" si="56"/>
        <v>0</v>
      </c>
      <c r="AF102">
        <f t="shared" si="57"/>
        <v>0</v>
      </c>
      <c r="AG102">
        <f t="shared" si="58"/>
        <v>0</v>
      </c>
      <c r="AH102">
        <f t="shared" si="59"/>
        <v>0</v>
      </c>
      <c r="AI102">
        <f t="shared" si="60"/>
        <v>0</v>
      </c>
      <c r="AJ102">
        <f t="shared" si="61"/>
        <v>0</v>
      </c>
      <c r="AK102">
        <f t="shared" si="62"/>
        <v>0</v>
      </c>
      <c r="AL102">
        <f t="shared" si="63"/>
        <v>0</v>
      </c>
      <c r="AM102">
        <f t="shared" si="64"/>
        <v>0</v>
      </c>
      <c r="AN102">
        <f t="shared" si="65"/>
        <v>0</v>
      </c>
      <c r="AO102">
        <f t="shared" si="66"/>
        <v>0</v>
      </c>
      <c r="AP102">
        <f t="shared" si="67"/>
        <v>0</v>
      </c>
      <c r="AQ102">
        <f t="shared" si="68"/>
        <v>0</v>
      </c>
      <c r="AR102">
        <f t="shared" si="69"/>
        <v>0</v>
      </c>
      <c r="AS102">
        <f t="shared" si="70"/>
        <v>0</v>
      </c>
      <c r="AT102">
        <f t="shared" si="71"/>
        <v>0</v>
      </c>
      <c r="AU102">
        <f t="shared" si="72"/>
        <v>0</v>
      </c>
      <c r="AV102">
        <f t="shared" si="73"/>
        <v>0</v>
      </c>
      <c r="AW102">
        <f t="shared" si="74"/>
        <v>0</v>
      </c>
      <c r="AX102">
        <f t="shared" si="75"/>
        <v>0</v>
      </c>
      <c r="AY102">
        <f t="shared" si="76"/>
        <v>0</v>
      </c>
      <c r="AZ102">
        <f t="shared" si="77"/>
        <v>0</v>
      </c>
    </row>
    <row r="103" spans="1:52" hidden="1" x14ac:dyDescent="0.25">
      <c r="A103">
        <f t="shared" si="34"/>
        <v>0</v>
      </c>
      <c r="B103">
        <f t="shared" si="35"/>
        <v>0</v>
      </c>
      <c r="C103">
        <f t="shared" si="36"/>
        <v>0</v>
      </c>
      <c r="D103" t="str">
        <f t="shared" si="78"/>
        <v/>
      </c>
      <c r="E103">
        <f t="shared" si="79"/>
        <v>0</v>
      </c>
      <c r="J103">
        <f t="shared" si="37"/>
        <v>0</v>
      </c>
      <c r="L103">
        <f t="shared" si="80"/>
        <v>0</v>
      </c>
      <c r="M103">
        <f t="shared" si="38"/>
        <v>0</v>
      </c>
      <c r="N103">
        <f t="shared" si="39"/>
        <v>0</v>
      </c>
      <c r="O103">
        <f t="shared" si="40"/>
        <v>0</v>
      </c>
      <c r="P103">
        <f t="shared" si="41"/>
        <v>0</v>
      </c>
      <c r="Q103">
        <f t="shared" si="42"/>
        <v>0</v>
      </c>
      <c r="R103">
        <f t="shared" si="43"/>
        <v>0</v>
      </c>
      <c r="S103">
        <f t="shared" si="44"/>
        <v>0</v>
      </c>
      <c r="T103">
        <f t="shared" si="45"/>
        <v>0</v>
      </c>
      <c r="U103">
        <f t="shared" si="46"/>
        <v>0</v>
      </c>
      <c r="V103">
        <f t="shared" si="47"/>
        <v>0</v>
      </c>
      <c r="W103">
        <f t="shared" si="48"/>
        <v>0</v>
      </c>
      <c r="X103">
        <f t="shared" si="49"/>
        <v>0</v>
      </c>
      <c r="Y103">
        <f t="shared" si="50"/>
        <v>0</v>
      </c>
      <c r="Z103">
        <f t="shared" si="51"/>
        <v>0</v>
      </c>
      <c r="AA103">
        <f t="shared" si="52"/>
        <v>0</v>
      </c>
      <c r="AB103">
        <f t="shared" si="53"/>
        <v>0</v>
      </c>
      <c r="AC103">
        <f t="shared" si="54"/>
        <v>0</v>
      </c>
      <c r="AD103">
        <f t="shared" si="55"/>
        <v>0</v>
      </c>
      <c r="AE103">
        <f t="shared" si="56"/>
        <v>0</v>
      </c>
      <c r="AF103">
        <f t="shared" si="57"/>
        <v>0</v>
      </c>
      <c r="AG103">
        <f t="shared" si="58"/>
        <v>0</v>
      </c>
      <c r="AH103">
        <f t="shared" si="59"/>
        <v>0</v>
      </c>
      <c r="AI103">
        <f t="shared" si="60"/>
        <v>0</v>
      </c>
      <c r="AJ103">
        <f t="shared" si="61"/>
        <v>0</v>
      </c>
      <c r="AK103">
        <f t="shared" si="62"/>
        <v>0</v>
      </c>
      <c r="AL103">
        <f t="shared" si="63"/>
        <v>0</v>
      </c>
      <c r="AM103">
        <f t="shared" si="64"/>
        <v>0</v>
      </c>
      <c r="AN103">
        <f t="shared" si="65"/>
        <v>0</v>
      </c>
      <c r="AO103">
        <f t="shared" si="66"/>
        <v>0</v>
      </c>
      <c r="AP103">
        <f t="shared" si="67"/>
        <v>0</v>
      </c>
      <c r="AQ103">
        <f t="shared" si="68"/>
        <v>0</v>
      </c>
      <c r="AR103">
        <f t="shared" si="69"/>
        <v>0</v>
      </c>
      <c r="AS103">
        <f t="shared" si="70"/>
        <v>0</v>
      </c>
      <c r="AT103">
        <f t="shared" si="71"/>
        <v>0</v>
      </c>
      <c r="AU103">
        <f t="shared" si="72"/>
        <v>0</v>
      </c>
      <c r="AV103">
        <f t="shared" si="73"/>
        <v>0</v>
      </c>
      <c r="AW103">
        <f t="shared" si="74"/>
        <v>0</v>
      </c>
      <c r="AX103">
        <f t="shared" si="75"/>
        <v>0</v>
      </c>
      <c r="AY103">
        <f t="shared" si="76"/>
        <v>0</v>
      </c>
      <c r="AZ103">
        <f t="shared" si="77"/>
        <v>0</v>
      </c>
    </row>
    <row r="104" spans="1:52" hidden="1" x14ac:dyDescent="0.25">
      <c r="A104">
        <f t="shared" si="34"/>
        <v>0</v>
      </c>
      <c r="B104">
        <f t="shared" si="35"/>
        <v>0</v>
      </c>
      <c r="C104">
        <f t="shared" si="36"/>
        <v>0</v>
      </c>
      <c r="D104" t="str">
        <f t="shared" si="78"/>
        <v/>
      </c>
      <c r="E104">
        <f t="shared" si="79"/>
        <v>0</v>
      </c>
      <c r="J104">
        <f t="shared" si="37"/>
        <v>0</v>
      </c>
      <c r="L104">
        <f t="shared" si="80"/>
        <v>0</v>
      </c>
      <c r="M104">
        <f t="shared" si="38"/>
        <v>0</v>
      </c>
      <c r="N104">
        <f t="shared" si="39"/>
        <v>0</v>
      </c>
      <c r="O104">
        <f t="shared" si="40"/>
        <v>0</v>
      </c>
      <c r="P104">
        <f t="shared" si="41"/>
        <v>0</v>
      </c>
      <c r="Q104">
        <f t="shared" si="42"/>
        <v>0</v>
      </c>
      <c r="R104">
        <f t="shared" si="43"/>
        <v>0</v>
      </c>
      <c r="S104">
        <f t="shared" si="44"/>
        <v>0</v>
      </c>
      <c r="T104">
        <f t="shared" si="45"/>
        <v>0</v>
      </c>
      <c r="U104">
        <f t="shared" si="46"/>
        <v>0</v>
      </c>
      <c r="V104">
        <f t="shared" si="47"/>
        <v>0</v>
      </c>
      <c r="W104">
        <f t="shared" si="48"/>
        <v>0</v>
      </c>
      <c r="X104">
        <f t="shared" si="49"/>
        <v>0</v>
      </c>
      <c r="Y104">
        <f t="shared" si="50"/>
        <v>0</v>
      </c>
      <c r="Z104">
        <f t="shared" si="51"/>
        <v>0</v>
      </c>
      <c r="AA104">
        <f t="shared" si="52"/>
        <v>0</v>
      </c>
      <c r="AB104">
        <f t="shared" si="53"/>
        <v>0</v>
      </c>
      <c r="AC104">
        <f t="shared" si="54"/>
        <v>0</v>
      </c>
      <c r="AD104">
        <f t="shared" si="55"/>
        <v>0</v>
      </c>
      <c r="AE104">
        <f t="shared" si="56"/>
        <v>0</v>
      </c>
      <c r="AF104">
        <f t="shared" si="57"/>
        <v>0</v>
      </c>
      <c r="AG104">
        <f t="shared" si="58"/>
        <v>0</v>
      </c>
      <c r="AH104">
        <f t="shared" si="59"/>
        <v>0</v>
      </c>
      <c r="AI104">
        <f t="shared" si="60"/>
        <v>0</v>
      </c>
      <c r="AJ104">
        <f t="shared" si="61"/>
        <v>0</v>
      </c>
      <c r="AK104">
        <f t="shared" si="62"/>
        <v>0</v>
      </c>
      <c r="AL104">
        <f t="shared" si="63"/>
        <v>0</v>
      </c>
      <c r="AM104">
        <f t="shared" si="64"/>
        <v>0</v>
      </c>
      <c r="AN104">
        <f t="shared" si="65"/>
        <v>0</v>
      </c>
      <c r="AO104">
        <f t="shared" si="66"/>
        <v>0</v>
      </c>
      <c r="AP104">
        <f t="shared" si="67"/>
        <v>0</v>
      </c>
      <c r="AQ104">
        <f t="shared" si="68"/>
        <v>0</v>
      </c>
      <c r="AR104">
        <f t="shared" si="69"/>
        <v>0</v>
      </c>
      <c r="AS104">
        <f t="shared" si="70"/>
        <v>0</v>
      </c>
      <c r="AT104">
        <f t="shared" si="71"/>
        <v>0</v>
      </c>
      <c r="AU104">
        <f t="shared" si="72"/>
        <v>0</v>
      </c>
      <c r="AV104">
        <f t="shared" si="73"/>
        <v>0</v>
      </c>
      <c r="AW104">
        <f t="shared" si="74"/>
        <v>0</v>
      </c>
      <c r="AX104">
        <f t="shared" si="75"/>
        <v>0</v>
      </c>
      <c r="AY104">
        <f t="shared" si="76"/>
        <v>0</v>
      </c>
      <c r="AZ104">
        <f t="shared" si="77"/>
        <v>0</v>
      </c>
    </row>
    <row r="105" spans="1:52" hidden="1" x14ac:dyDescent="0.25">
      <c r="A105">
        <f>SUM(A71:A104)</f>
        <v>0</v>
      </c>
      <c r="B105">
        <f t="shared" ref="B105:E105" si="81">SUM(B71:B104)</f>
        <v>0</v>
      </c>
      <c r="C105">
        <f t="shared" si="81"/>
        <v>0</v>
      </c>
      <c r="D105">
        <f t="shared" si="81"/>
        <v>0</v>
      </c>
      <c r="E105">
        <f t="shared" si="81"/>
        <v>0</v>
      </c>
    </row>
    <row r="106" spans="1:52" hidden="1" x14ac:dyDescent="0.25"/>
    <row r="107" spans="1:52" hidden="1" x14ac:dyDescent="0.25">
      <c r="A107" t="s">
        <v>41</v>
      </c>
      <c r="C107" t="str">
        <f>instellingen!A4</f>
        <v>R</v>
      </c>
      <c r="D107" t="str">
        <f>instellingen!A5</f>
        <v>T1</v>
      </c>
      <c r="E107" t="str">
        <f>instellingen!A6</f>
        <v>T2</v>
      </c>
      <c r="F107" t="str">
        <f>instellingen!A7</f>
        <v>I</v>
      </c>
      <c r="L107" s="6" t="str">
        <f>instellingen!A5</f>
        <v>T1</v>
      </c>
      <c r="M107" s="6">
        <v>1</v>
      </c>
      <c r="N107" s="6">
        <v>2</v>
      </c>
      <c r="O107" s="6">
        <v>3</v>
      </c>
      <c r="P107" s="6">
        <v>4</v>
      </c>
      <c r="Q107" s="6">
        <v>5</v>
      </c>
      <c r="R107" s="6">
        <v>6</v>
      </c>
      <c r="S107" s="6">
        <v>7</v>
      </c>
      <c r="T107" s="6">
        <v>8</v>
      </c>
      <c r="U107" s="6">
        <v>9</v>
      </c>
      <c r="V107" s="6">
        <v>10</v>
      </c>
      <c r="W107" s="6">
        <v>11</v>
      </c>
      <c r="X107" s="6">
        <v>12</v>
      </c>
      <c r="Y107" s="6">
        <v>13</v>
      </c>
      <c r="Z107" s="6">
        <v>14</v>
      </c>
      <c r="AA107" s="6">
        <v>15</v>
      </c>
      <c r="AB107" s="6">
        <v>16</v>
      </c>
      <c r="AC107" s="6">
        <v>17</v>
      </c>
      <c r="AD107" s="6">
        <v>18</v>
      </c>
      <c r="AE107" s="6">
        <v>19</v>
      </c>
      <c r="AF107" s="6">
        <v>20</v>
      </c>
      <c r="AG107" s="6">
        <v>21</v>
      </c>
      <c r="AH107" s="6">
        <v>22</v>
      </c>
      <c r="AI107" s="6">
        <v>23</v>
      </c>
      <c r="AJ107" s="6">
        <v>24</v>
      </c>
      <c r="AK107" s="6">
        <v>25</v>
      </c>
      <c r="AL107" s="6">
        <v>26</v>
      </c>
      <c r="AM107" s="6">
        <v>27</v>
      </c>
      <c r="AN107" s="6">
        <v>28</v>
      </c>
      <c r="AO107" s="6">
        <v>29</v>
      </c>
      <c r="AP107" s="6">
        <v>30</v>
      </c>
      <c r="AQ107" s="6">
        <v>31</v>
      </c>
      <c r="AR107" s="6">
        <v>32</v>
      </c>
      <c r="AS107" s="6">
        <v>33</v>
      </c>
      <c r="AT107" s="6">
        <v>34</v>
      </c>
      <c r="AU107" s="6">
        <v>35</v>
      </c>
      <c r="AV107" s="6">
        <v>36</v>
      </c>
      <c r="AW107" s="6">
        <v>37</v>
      </c>
      <c r="AX107" s="6">
        <v>38</v>
      </c>
      <c r="AY107" s="6">
        <v>39</v>
      </c>
      <c r="AZ107" s="6">
        <v>40</v>
      </c>
    </row>
    <row r="108" spans="1:52" hidden="1" x14ac:dyDescent="0.25">
      <c r="A108">
        <f t="shared" ref="A108:A141" si="82">IF(M7="",0,1)</f>
        <v>0</v>
      </c>
      <c r="B108">
        <f t="shared" ref="B108:B141" si="83">B7</f>
        <v>0</v>
      </c>
      <c r="C108">
        <f t="shared" ref="C108:C141" si="84">IF(A108=1,E7,0)</f>
        <v>0</v>
      </c>
      <c r="D108">
        <f t="shared" ref="D108:D141" si="85">IF(A108=1,F7,0)</f>
        <v>0</v>
      </c>
      <c r="E108">
        <f t="shared" ref="E108:E141" si="86">IF(A108=1,G7,0)</f>
        <v>0</v>
      </c>
      <c r="F108">
        <f t="shared" ref="F108:F141" si="87">IF(A108=1,H7,0)</f>
        <v>0</v>
      </c>
      <c r="J108">
        <f>J71</f>
        <v>0</v>
      </c>
      <c r="L108">
        <f>SUM(M108:AZ108)</f>
        <v>0</v>
      </c>
      <c r="M108">
        <f t="shared" ref="M108:M141" si="88">$M$61*$M7</f>
        <v>0</v>
      </c>
      <c r="N108">
        <f t="shared" ref="N108:N141" si="89">$N$61*$N7</f>
        <v>0</v>
      </c>
      <c r="O108">
        <f t="shared" ref="O108:O141" si="90">$O$61*$O7</f>
        <v>0</v>
      </c>
      <c r="P108">
        <f t="shared" ref="P108:P141" si="91">$P$61*$P7</f>
        <v>0</v>
      </c>
      <c r="Q108">
        <f t="shared" ref="Q108:Q141" si="92">$Q$61*$Q7</f>
        <v>0</v>
      </c>
      <c r="R108">
        <f t="shared" ref="R108:R141" si="93">$R$61*$R7</f>
        <v>0</v>
      </c>
      <c r="S108">
        <f t="shared" ref="S108:S141" si="94">$S$61*$S7</f>
        <v>0</v>
      </c>
      <c r="T108">
        <f t="shared" ref="T108:T141" si="95">$T$61*$T7</f>
        <v>0</v>
      </c>
      <c r="U108">
        <f t="shared" ref="U108:U141" si="96">$U$61*$U7</f>
        <v>0</v>
      </c>
      <c r="V108">
        <f t="shared" ref="V108:V141" si="97">$V$61*$V7</f>
        <v>0</v>
      </c>
      <c r="W108">
        <f t="shared" ref="W108:W141" si="98">$W$61*$W7</f>
        <v>0</v>
      </c>
      <c r="X108">
        <f t="shared" ref="X108:X141" si="99">$X$61*$X7</f>
        <v>0</v>
      </c>
      <c r="Y108">
        <f t="shared" ref="Y108:Y141" si="100">$Y$61*$Y7</f>
        <v>0</v>
      </c>
      <c r="Z108">
        <f t="shared" ref="Z108:Z141" si="101">$Z$61*$Z7</f>
        <v>0</v>
      </c>
      <c r="AA108">
        <f t="shared" ref="AA108:AA141" si="102">$AA$61*$AA7</f>
        <v>0</v>
      </c>
      <c r="AB108">
        <f t="shared" ref="AB108:AB141" si="103">$AB$61*$AB7</f>
        <v>0</v>
      </c>
      <c r="AC108">
        <f t="shared" ref="AC108:AC141" si="104">$AC$61*$AC7</f>
        <v>0</v>
      </c>
      <c r="AD108">
        <f t="shared" ref="AD108:AD141" si="105">$AD$61*$AD7</f>
        <v>0</v>
      </c>
      <c r="AE108">
        <f t="shared" ref="AE108:AE141" si="106">$AE$61*$AE7</f>
        <v>0</v>
      </c>
      <c r="AF108">
        <f t="shared" ref="AF108:AF141" si="107">$AF$61*$AF7</f>
        <v>0</v>
      </c>
      <c r="AG108">
        <f t="shared" ref="AG108:AG141" si="108">$AG$61*$AG7</f>
        <v>0</v>
      </c>
      <c r="AH108">
        <f t="shared" ref="AH108:AH141" si="109">$AH$61*$AH7</f>
        <v>0</v>
      </c>
      <c r="AI108">
        <f t="shared" ref="AI108:AI141" si="110">$AI$61*$AI7</f>
        <v>0</v>
      </c>
      <c r="AJ108">
        <f t="shared" ref="AJ108:AJ141" si="111">$AJ$61*$AJ7</f>
        <v>0</v>
      </c>
      <c r="AK108">
        <f t="shared" ref="AK108:AK141" si="112">$AK$61*$AK7</f>
        <v>0</v>
      </c>
      <c r="AL108">
        <f t="shared" ref="AL108:AL141" si="113">$AL$61*$AL7</f>
        <v>0</v>
      </c>
      <c r="AM108">
        <f t="shared" ref="AM108:AM141" si="114">$AM$61*$AM7</f>
        <v>0</v>
      </c>
      <c r="AN108">
        <f t="shared" ref="AN108:AN141" si="115">$AN$61*$AN7</f>
        <v>0</v>
      </c>
      <c r="AO108">
        <f t="shared" ref="AO108:AO141" si="116">$AO$61*$AO7</f>
        <v>0</v>
      </c>
      <c r="AP108">
        <f t="shared" ref="AP108:AP141" si="117">$AP$61*$AP7</f>
        <v>0</v>
      </c>
      <c r="AQ108">
        <f t="shared" ref="AQ108:AQ141" si="118">$AQ$61*$AQ7</f>
        <v>0</v>
      </c>
      <c r="AR108">
        <f t="shared" ref="AR108:AR141" si="119">$AR$61*$AR7</f>
        <v>0</v>
      </c>
      <c r="AS108">
        <f t="shared" ref="AS108:AS141" si="120">$AS$61*$AS7</f>
        <v>0</v>
      </c>
      <c r="AT108">
        <f t="shared" ref="AT108:AT141" si="121">$AT$61*$AT7</f>
        <v>0</v>
      </c>
      <c r="AU108">
        <f t="shared" ref="AU108:AU141" si="122">$AU$61*$AU7</f>
        <v>0</v>
      </c>
      <c r="AV108">
        <f t="shared" ref="AV108:AV141" si="123">$AV$61*$AV7</f>
        <v>0</v>
      </c>
      <c r="AW108">
        <f t="shared" ref="AW108:AW141" si="124">$AW$61*$AW7</f>
        <v>0</v>
      </c>
      <c r="AX108">
        <f t="shared" ref="AX108:AX141" si="125">$AX$61*$AX7</f>
        <v>0</v>
      </c>
      <c r="AY108">
        <f t="shared" ref="AY108:AY141" si="126">$AY$61*$AY7</f>
        <v>0</v>
      </c>
      <c r="AZ108">
        <f t="shared" ref="AZ108:AZ141" si="127">$AZ$61*$AZ7</f>
        <v>0</v>
      </c>
    </row>
    <row r="109" spans="1:52" hidden="1" x14ac:dyDescent="0.25">
      <c r="A109">
        <f t="shared" si="82"/>
        <v>0</v>
      </c>
      <c r="B109">
        <f t="shared" si="83"/>
        <v>0</v>
      </c>
      <c r="C109">
        <f t="shared" si="84"/>
        <v>0</v>
      </c>
      <c r="D109">
        <f t="shared" si="85"/>
        <v>0</v>
      </c>
      <c r="E109">
        <f t="shared" si="86"/>
        <v>0</v>
      </c>
      <c r="F109">
        <f t="shared" si="87"/>
        <v>0</v>
      </c>
      <c r="J109">
        <f t="shared" ref="J109:J141" si="128">J72</f>
        <v>0</v>
      </c>
      <c r="L109">
        <f t="shared" ref="L109:L141" si="129">SUM(M109:AZ109)</f>
        <v>0</v>
      </c>
      <c r="M109">
        <f t="shared" si="88"/>
        <v>0</v>
      </c>
      <c r="N109">
        <f t="shared" si="89"/>
        <v>0</v>
      </c>
      <c r="O109">
        <f t="shared" si="90"/>
        <v>0</v>
      </c>
      <c r="P109">
        <f t="shared" si="91"/>
        <v>0</v>
      </c>
      <c r="Q109">
        <f t="shared" si="92"/>
        <v>0</v>
      </c>
      <c r="R109">
        <f t="shared" si="93"/>
        <v>0</v>
      </c>
      <c r="S109">
        <f t="shared" si="94"/>
        <v>0</v>
      </c>
      <c r="T109">
        <f t="shared" si="95"/>
        <v>0</v>
      </c>
      <c r="U109">
        <f t="shared" si="96"/>
        <v>0</v>
      </c>
      <c r="V109">
        <f t="shared" si="97"/>
        <v>0</v>
      </c>
      <c r="W109">
        <f t="shared" si="98"/>
        <v>0</v>
      </c>
      <c r="X109">
        <f t="shared" si="99"/>
        <v>0</v>
      </c>
      <c r="Y109">
        <f t="shared" si="100"/>
        <v>0</v>
      </c>
      <c r="Z109">
        <f t="shared" si="101"/>
        <v>0</v>
      </c>
      <c r="AA109">
        <f t="shared" si="102"/>
        <v>0</v>
      </c>
      <c r="AB109">
        <f t="shared" si="103"/>
        <v>0</v>
      </c>
      <c r="AC109">
        <f t="shared" si="104"/>
        <v>0</v>
      </c>
      <c r="AD109">
        <f t="shared" si="105"/>
        <v>0</v>
      </c>
      <c r="AE109">
        <f t="shared" si="106"/>
        <v>0</v>
      </c>
      <c r="AF109">
        <f t="shared" si="107"/>
        <v>0</v>
      </c>
      <c r="AG109">
        <f t="shared" si="108"/>
        <v>0</v>
      </c>
      <c r="AH109">
        <f t="shared" si="109"/>
        <v>0</v>
      </c>
      <c r="AI109">
        <f t="shared" si="110"/>
        <v>0</v>
      </c>
      <c r="AJ109">
        <f t="shared" si="111"/>
        <v>0</v>
      </c>
      <c r="AK109">
        <f t="shared" si="112"/>
        <v>0</v>
      </c>
      <c r="AL109">
        <f t="shared" si="113"/>
        <v>0</v>
      </c>
      <c r="AM109">
        <f t="shared" si="114"/>
        <v>0</v>
      </c>
      <c r="AN109">
        <f t="shared" si="115"/>
        <v>0</v>
      </c>
      <c r="AO109">
        <f t="shared" si="116"/>
        <v>0</v>
      </c>
      <c r="AP109">
        <f t="shared" si="117"/>
        <v>0</v>
      </c>
      <c r="AQ109">
        <f t="shared" si="118"/>
        <v>0</v>
      </c>
      <c r="AR109">
        <f t="shared" si="119"/>
        <v>0</v>
      </c>
      <c r="AS109">
        <f t="shared" si="120"/>
        <v>0</v>
      </c>
      <c r="AT109">
        <f t="shared" si="121"/>
        <v>0</v>
      </c>
      <c r="AU109">
        <f t="shared" si="122"/>
        <v>0</v>
      </c>
      <c r="AV109">
        <f t="shared" si="123"/>
        <v>0</v>
      </c>
      <c r="AW109">
        <f t="shared" si="124"/>
        <v>0</v>
      </c>
      <c r="AX109">
        <f t="shared" si="125"/>
        <v>0</v>
      </c>
      <c r="AY109">
        <f t="shared" si="126"/>
        <v>0</v>
      </c>
      <c r="AZ109">
        <f t="shared" si="127"/>
        <v>0</v>
      </c>
    </row>
    <row r="110" spans="1:52" hidden="1" x14ac:dyDescent="0.25">
      <c r="A110">
        <f t="shared" si="82"/>
        <v>0</v>
      </c>
      <c r="B110">
        <f t="shared" si="83"/>
        <v>0</v>
      </c>
      <c r="C110">
        <f t="shared" si="84"/>
        <v>0</v>
      </c>
      <c r="D110">
        <f t="shared" si="85"/>
        <v>0</v>
      </c>
      <c r="E110">
        <f t="shared" si="86"/>
        <v>0</v>
      </c>
      <c r="F110">
        <f t="shared" si="87"/>
        <v>0</v>
      </c>
      <c r="J110">
        <f t="shared" si="128"/>
        <v>0</v>
      </c>
      <c r="L110">
        <f t="shared" si="129"/>
        <v>0</v>
      </c>
      <c r="M110">
        <f t="shared" si="88"/>
        <v>0</v>
      </c>
      <c r="N110">
        <f t="shared" si="89"/>
        <v>0</v>
      </c>
      <c r="O110">
        <f t="shared" si="90"/>
        <v>0</v>
      </c>
      <c r="P110">
        <f t="shared" si="91"/>
        <v>0</v>
      </c>
      <c r="Q110">
        <f t="shared" si="92"/>
        <v>0</v>
      </c>
      <c r="R110">
        <f t="shared" si="93"/>
        <v>0</v>
      </c>
      <c r="S110">
        <f t="shared" si="94"/>
        <v>0</v>
      </c>
      <c r="T110">
        <f t="shared" si="95"/>
        <v>0</v>
      </c>
      <c r="U110">
        <f t="shared" si="96"/>
        <v>0</v>
      </c>
      <c r="V110">
        <f t="shared" si="97"/>
        <v>0</v>
      </c>
      <c r="W110">
        <f t="shared" si="98"/>
        <v>0</v>
      </c>
      <c r="X110">
        <f t="shared" si="99"/>
        <v>0</v>
      </c>
      <c r="Y110">
        <f t="shared" si="100"/>
        <v>0</v>
      </c>
      <c r="Z110">
        <f t="shared" si="101"/>
        <v>0</v>
      </c>
      <c r="AA110">
        <f t="shared" si="102"/>
        <v>0</v>
      </c>
      <c r="AB110">
        <f t="shared" si="103"/>
        <v>0</v>
      </c>
      <c r="AC110">
        <f t="shared" si="104"/>
        <v>0</v>
      </c>
      <c r="AD110">
        <f t="shared" si="105"/>
        <v>0</v>
      </c>
      <c r="AE110">
        <f t="shared" si="106"/>
        <v>0</v>
      </c>
      <c r="AF110">
        <f t="shared" si="107"/>
        <v>0</v>
      </c>
      <c r="AG110">
        <f t="shared" si="108"/>
        <v>0</v>
      </c>
      <c r="AH110">
        <f t="shared" si="109"/>
        <v>0</v>
      </c>
      <c r="AI110">
        <f t="shared" si="110"/>
        <v>0</v>
      </c>
      <c r="AJ110">
        <f t="shared" si="111"/>
        <v>0</v>
      </c>
      <c r="AK110">
        <f t="shared" si="112"/>
        <v>0</v>
      </c>
      <c r="AL110">
        <f t="shared" si="113"/>
        <v>0</v>
      </c>
      <c r="AM110">
        <f t="shared" si="114"/>
        <v>0</v>
      </c>
      <c r="AN110">
        <f t="shared" si="115"/>
        <v>0</v>
      </c>
      <c r="AO110">
        <f t="shared" si="116"/>
        <v>0</v>
      </c>
      <c r="AP110">
        <f t="shared" si="117"/>
        <v>0</v>
      </c>
      <c r="AQ110">
        <f t="shared" si="118"/>
        <v>0</v>
      </c>
      <c r="AR110">
        <f t="shared" si="119"/>
        <v>0</v>
      </c>
      <c r="AS110">
        <f t="shared" si="120"/>
        <v>0</v>
      </c>
      <c r="AT110">
        <f t="shared" si="121"/>
        <v>0</v>
      </c>
      <c r="AU110">
        <f t="shared" si="122"/>
        <v>0</v>
      </c>
      <c r="AV110">
        <f t="shared" si="123"/>
        <v>0</v>
      </c>
      <c r="AW110">
        <f t="shared" si="124"/>
        <v>0</v>
      </c>
      <c r="AX110">
        <f t="shared" si="125"/>
        <v>0</v>
      </c>
      <c r="AY110">
        <f t="shared" si="126"/>
        <v>0</v>
      </c>
      <c r="AZ110">
        <f t="shared" si="127"/>
        <v>0</v>
      </c>
    </row>
    <row r="111" spans="1:52" hidden="1" x14ac:dyDescent="0.25">
      <c r="A111">
        <f t="shared" si="82"/>
        <v>0</v>
      </c>
      <c r="B111">
        <f t="shared" si="83"/>
        <v>0</v>
      </c>
      <c r="C111">
        <f t="shared" si="84"/>
        <v>0</v>
      </c>
      <c r="D111">
        <f t="shared" si="85"/>
        <v>0</v>
      </c>
      <c r="E111">
        <f t="shared" si="86"/>
        <v>0</v>
      </c>
      <c r="F111">
        <f t="shared" si="87"/>
        <v>0</v>
      </c>
      <c r="J111">
        <f t="shared" si="128"/>
        <v>0</v>
      </c>
      <c r="L111">
        <f t="shared" si="129"/>
        <v>0</v>
      </c>
      <c r="M111">
        <f t="shared" si="88"/>
        <v>0</v>
      </c>
      <c r="N111">
        <f t="shared" si="89"/>
        <v>0</v>
      </c>
      <c r="O111">
        <f t="shared" si="90"/>
        <v>0</v>
      </c>
      <c r="P111">
        <f t="shared" si="91"/>
        <v>0</v>
      </c>
      <c r="Q111">
        <f t="shared" si="92"/>
        <v>0</v>
      </c>
      <c r="R111">
        <f t="shared" si="93"/>
        <v>0</v>
      </c>
      <c r="S111">
        <f t="shared" si="94"/>
        <v>0</v>
      </c>
      <c r="T111">
        <f t="shared" si="95"/>
        <v>0</v>
      </c>
      <c r="U111">
        <f t="shared" si="96"/>
        <v>0</v>
      </c>
      <c r="V111">
        <f t="shared" si="97"/>
        <v>0</v>
      </c>
      <c r="W111">
        <f t="shared" si="98"/>
        <v>0</v>
      </c>
      <c r="X111">
        <f t="shared" si="99"/>
        <v>0</v>
      </c>
      <c r="Y111">
        <f t="shared" si="100"/>
        <v>0</v>
      </c>
      <c r="Z111">
        <f t="shared" si="101"/>
        <v>0</v>
      </c>
      <c r="AA111">
        <f t="shared" si="102"/>
        <v>0</v>
      </c>
      <c r="AB111">
        <f t="shared" si="103"/>
        <v>0</v>
      </c>
      <c r="AC111">
        <f t="shared" si="104"/>
        <v>0</v>
      </c>
      <c r="AD111">
        <f t="shared" si="105"/>
        <v>0</v>
      </c>
      <c r="AE111">
        <f t="shared" si="106"/>
        <v>0</v>
      </c>
      <c r="AF111">
        <f t="shared" si="107"/>
        <v>0</v>
      </c>
      <c r="AG111">
        <f t="shared" si="108"/>
        <v>0</v>
      </c>
      <c r="AH111">
        <f t="shared" si="109"/>
        <v>0</v>
      </c>
      <c r="AI111">
        <f t="shared" si="110"/>
        <v>0</v>
      </c>
      <c r="AJ111">
        <f t="shared" si="111"/>
        <v>0</v>
      </c>
      <c r="AK111">
        <f t="shared" si="112"/>
        <v>0</v>
      </c>
      <c r="AL111">
        <f t="shared" si="113"/>
        <v>0</v>
      </c>
      <c r="AM111">
        <f t="shared" si="114"/>
        <v>0</v>
      </c>
      <c r="AN111">
        <f t="shared" si="115"/>
        <v>0</v>
      </c>
      <c r="AO111">
        <f t="shared" si="116"/>
        <v>0</v>
      </c>
      <c r="AP111">
        <f t="shared" si="117"/>
        <v>0</v>
      </c>
      <c r="AQ111">
        <f t="shared" si="118"/>
        <v>0</v>
      </c>
      <c r="AR111">
        <f t="shared" si="119"/>
        <v>0</v>
      </c>
      <c r="AS111">
        <f t="shared" si="120"/>
        <v>0</v>
      </c>
      <c r="AT111">
        <f t="shared" si="121"/>
        <v>0</v>
      </c>
      <c r="AU111">
        <f t="shared" si="122"/>
        <v>0</v>
      </c>
      <c r="AV111">
        <f t="shared" si="123"/>
        <v>0</v>
      </c>
      <c r="AW111">
        <f t="shared" si="124"/>
        <v>0</v>
      </c>
      <c r="AX111">
        <f t="shared" si="125"/>
        <v>0</v>
      </c>
      <c r="AY111">
        <f t="shared" si="126"/>
        <v>0</v>
      </c>
      <c r="AZ111">
        <f t="shared" si="127"/>
        <v>0</v>
      </c>
    </row>
    <row r="112" spans="1:52" hidden="1" x14ac:dyDescent="0.25">
      <c r="A112">
        <f t="shared" si="82"/>
        <v>0</v>
      </c>
      <c r="B112">
        <f t="shared" si="83"/>
        <v>0</v>
      </c>
      <c r="C112">
        <f t="shared" si="84"/>
        <v>0</v>
      </c>
      <c r="D112">
        <f t="shared" si="85"/>
        <v>0</v>
      </c>
      <c r="E112">
        <f t="shared" si="86"/>
        <v>0</v>
      </c>
      <c r="F112">
        <f t="shared" si="87"/>
        <v>0</v>
      </c>
      <c r="J112">
        <f t="shared" si="128"/>
        <v>0</v>
      </c>
      <c r="L112">
        <f t="shared" si="129"/>
        <v>0</v>
      </c>
      <c r="M112">
        <f t="shared" si="88"/>
        <v>0</v>
      </c>
      <c r="N112">
        <f t="shared" si="89"/>
        <v>0</v>
      </c>
      <c r="O112">
        <f t="shared" si="90"/>
        <v>0</v>
      </c>
      <c r="P112">
        <f t="shared" si="91"/>
        <v>0</v>
      </c>
      <c r="Q112">
        <f t="shared" si="92"/>
        <v>0</v>
      </c>
      <c r="R112">
        <f t="shared" si="93"/>
        <v>0</v>
      </c>
      <c r="S112">
        <f t="shared" si="94"/>
        <v>0</v>
      </c>
      <c r="T112">
        <f t="shared" si="95"/>
        <v>0</v>
      </c>
      <c r="U112">
        <f t="shared" si="96"/>
        <v>0</v>
      </c>
      <c r="V112">
        <f t="shared" si="97"/>
        <v>0</v>
      </c>
      <c r="W112">
        <f t="shared" si="98"/>
        <v>0</v>
      </c>
      <c r="X112">
        <f t="shared" si="99"/>
        <v>0</v>
      </c>
      <c r="Y112">
        <f t="shared" si="100"/>
        <v>0</v>
      </c>
      <c r="Z112">
        <f t="shared" si="101"/>
        <v>0</v>
      </c>
      <c r="AA112">
        <f t="shared" si="102"/>
        <v>0</v>
      </c>
      <c r="AB112">
        <f t="shared" si="103"/>
        <v>0</v>
      </c>
      <c r="AC112">
        <f t="shared" si="104"/>
        <v>0</v>
      </c>
      <c r="AD112">
        <f t="shared" si="105"/>
        <v>0</v>
      </c>
      <c r="AE112">
        <f t="shared" si="106"/>
        <v>0</v>
      </c>
      <c r="AF112">
        <f t="shared" si="107"/>
        <v>0</v>
      </c>
      <c r="AG112">
        <f t="shared" si="108"/>
        <v>0</v>
      </c>
      <c r="AH112">
        <f t="shared" si="109"/>
        <v>0</v>
      </c>
      <c r="AI112">
        <f t="shared" si="110"/>
        <v>0</v>
      </c>
      <c r="AJ112">
        <f t="shared" si="111"/>
        <v>0</v>
      </c>
      <c r="AK112">
        <f t="shared" si="112"/>
        <v>0</v>
      </c>
      <c r="AL112">
        <f t="shared" si="113"/>
        <v>0</v>
      </c>
      <c r="AM112">
        <f t="shared" si="114"/>
        <v>0</v>
      </c>
      <c r="AN112">
        <f t="shared" si="115"/>
        <v>0</v>
      </c>
      <c r="AO112">
        <f t="shared" si="116"/>
        <v>0</v>
      </c>
      <c r="AP112">
        <f t="shared" si="117"/>
        <v>0</v>
      </c>
      <c r="AQ112">
        <f t="shared" si="118"/>
        <v>0</v>
      </c>
      <c r="AR112">
        <f t="shared" si="119"/>
        <v>0</v>
      </c>
      <c r="AS112">
        <f t="shared" si="120"/>
        <v>0</v>
      </c>
      <c r="AT112">
        <f t="shared" si="121"/>
        <v>0</v>
      </c>
      <c r="AU112">
        <f t="shared" si="122"/>
        <v>0</v>
      </c>
      <c r="AV112">
        <f t="shared" si="123"/>
        <v>0</v>
      </c>
      <c r="AW112">
        <f t="shared" si="124"/>
        <v>0</v>
      </c>
      <c r="AX112">
        <f t="shared" si="125"/>
        <v>0</v>
      </c>
      <c r="AY112">
        <f t="shared" si="126"/>
        <v>0</v>
      </c>
      <c r="AZ112">
        <f t="shared" si="127"/>
        <v>0</v>
      </c>
    </row>
    <row r="113" spans="1:52" hidden="1" x14ac:dyDescent="0.25">
      <c r="A113">
        <f t="shared" si="82"/>
        <v>0</v>
      </c>
      <c r="B113">
        <f t="shared" si="83"/>
        <v>0</v>
      </c>
      <c r="C113">
        <f t="shared" si="84"/>
        <v>0</v>
      </c>
      <c r="D113">
        <f t="shared" si="85"/>
        <v>0</v>
      </c>
      <c r="E113">
        <f t="shared" si="86"/>
        <v>0</v>
      </c>
      <c r="F113">
        <f t="shared" si="87"/>
        <v>0</v>
      </c>
      <c r="J113">
        <f t="shared" si="128"/>
        <v>0</v>
      </c>
      <c r="L113">
        <f t="shared" si="129"/>
        <v>0</v>
      </c>
      <c r="M113">
        <f t="shared" si="88"/>
        <v>0</v>
      </c>
      <c r="N113">
        <f t="shared" si="89"/>
        <v>0</v>
      </c>
      <c r="O113">
        <f t="shared" si="90"/>
        <v>0</v>
      </c>
      <c r="P113">
        <f t="shared" si="91"/>
        <v>0</v>
      </c>
      <c r="Q113">
        <f t="shared" si="92"/>
        <v>0</v>
      </c>
      <c r="R113">
        <f t="shared" si="93"/>
        <v>0</v>
      </c>
      <c r="S113">
        <f t="shared" si="94"/>
        <v>0</v>
      </c>
      <c r="T113">
        <f t="shared" si="95"/>
        <v>0</v>
      </c>
      <c r="U113">
        <f t="shared" si="96"/>
        <v>0</v>
      </c>
      <c r="V113">
        <f t="shared" si="97"/>
        <v>0</v>
      </c>
      <c r="W113">
        <f t="shared" si="98"/>
        <v>0</v>
      </c>
      <c r="X113">
        <f t="shared" si="99"/>
        <v>0</v>
      </c>
      <c r="Y113">
        <f t="shared" si="100"/>
        <v>0</v>
      </c>
      <c r="Z113">
        <f t="shared" si="101"/>
        <v>0</v>
      </c>
      <c r="AA113">
        <f t="shared" si="102"/>
        <v>0</v>
      </c>
      <c r="AB113">
        <f t="shared" si="103"/>
        <v>0</v>
      </c>
      <c r="AC113">
        <f t="shared" si="104"/>
        <v>0</v>
      </c>
      <c r="AD113">
        <f t="shared" si="105"/>
        <v>0</v>
      </c>
      <c r="AE113">
        <f t="shared" si="106"/>
        <v>0</v>
      </c>
      <c r="AF113">
        <f t="shared" si="107"/>
        <v>0</v>
      </c>
      <c r="AG113">
        <f t="shared" si="108"/>
        <v>0</v>
      </c>
      <c r="AH113">
        <f t="shared" si="109"/>
        <v>0</v>
      </c>
      <c r="AI113">
        <f t="shared" si="110"/>
        <v>0</v>
      </c>
      <c r="AJ113">
        <f t="shared" si="111"/>
        <v>0</v>
      </c>
      <c r="AK113">
        <f t="shared" si="112"/>
        <v>0</v>
      </c>
      <c r="AL113">
        <f t="shared" si="113"/>
        <v>0</v>
      </c>
      <c r="AM113">
        <f t="shared" si="114"/>
        <v>0</v>
      </c>
      <c r="AN113">
        <f t="shared" si="115"/>
        <v>0</v>
      </c>
      <c r="AO113">
        <f t="shared" si="116"/>
        <v>0</v>
      </c>
      <c r="AP113">
        <f t="shared" si="117"/>
        <v>0</v>
      </c>
      <c r="AQ113">
        <f t="shared" si="118"/>
        <v>0</v>
      </c>
      <c r="AR113">
        <f t="shared" si="119"/>
        <v>0</v>
      </c>
      <c r="AS113">
        <f t="shared" si="120"/>
        <v>0</v>
      </c>
      <c r="AT113">
        <f t="shared" si="121"/>
        <v>0</v>
      </c>
      <c r="AU113">
        <f t="shared" si="122"/>
        <v>0</v>
      </c>
      <c r="AV113">
        <f t="shared" si="123"/>
        <v>0</v>
      </c>
      <c r="AW113">
        <f t="shared" si="124"/>
        <v>0</v>
      </c>
      <c r="AX113">
        <f t="shared" si="125"/>
        <v>0</v>
      </c>
      <c r="AY113">
        <f t="shared" si="126"/>
        <v>0</v>
      </c>
      <c r="AZ113">
        <f t="shared" si="127"/>
        <v>0</v>
      </c>
    </row>
    <row r="114" spans="1:52" hidden="1" x14ac:dyDescent="0.25">
      <c r="A114">
        <f t="shared" si="82"/>
        <v>0</v>
      </c>
      <c r="B114">
        <f t="shared" si="83"/>
        <v>0</v>
      </c>
      <c r="C114">
        <f t="shared" si="84"/>
        <v>0</v>
      </c>
      <c r="D114">
        <f t="shared" si="85"/>
        <v>0</v>
      </c>
      <c r="E114">
        <f t="shared" si="86"/>
        <v>0</v>
      </c>
      <c r="F114">
        <f t="shared" si="87"/>
        <v>0</v>
      </c>
      <c r="J114">
        <f t="shared" si="128"/>
        <v>0</v>
      </c>
      <c r="L114">
        <f t="shared" si="129"/>
        <v>0</v>
      </c>
      <c r="M114">
        <f t="shared" si="88"/>
        <v>0</v>
      </c>
      <c r="N114">
        <f t="shared" si="89"/>
        <v>0</v>
      </c>
      <c r="O114">
        <f t="shared" si="90"/>
        <v>0</v>
      </c>
      <c r="P114">
        <f t="shared" si="91"/>
        <v>0</v>
      </c>
      <c r="Q114">
        <f t="shared" si="92"/>
        <v>0</v>
      </c>
      <c r="R114">
        <f t="shared" si="93"/>
        <v>0</v>
      </c>
      <c r="S114">
        <f t="shared" si="94"/>
        <v>0</v>
      </c>
      <c r="T114">
        <f t="shared" si="95"/>
        <v>0</v>
      </c>
      <c r="U114">
        <f t="shared" si="96"/>
        <v>0</v>
      </c>
      <c r="V114">
        <f t="shared" si="97"/>
        <v>0</v>
      </c>
      <c r="W114">
        <f t="shared" si="98"/>
        <v>0</v>
      </c>
      <c r="X114">
        <f t="shared" si="99"/>
        <v>0</v>
      </c>
      <c r="Y114">
        <f t="shared" si="100"/>
        <v>0</v>
      </c>
      <c r="Z114">
        <f t="shared" si="101"/>
        <v>0</v>
      </c>
      <c r="AA114">
        <f t="shared" si="102"/>
        <v>0</v>
      </c>
      <c r="AB114">
        <f t="shared" si="103"/>
        <v>0</v>
      </c>
      <c r="AC114">
        <f t="shared" si="104"/>
        <v>0</v>
      </c>
      <c r="AD114">
        <f t="shared" si="105"/>
        <v>0</v>
      </c>
      <c r="AE114">
        <f t="shared" si="106"/>
        <v>0</v>
      </c>
      <c r="AF114">
        <f t="shared" si="107"/>
        <v>0</v>
      </c>
      <c r="AG114">
        <f t="shared" si="108"/>
        <v>0</v>
      </c>
      <c r="AH114">
        <f t="shared" si="109"/>
        <v>0</v>
      </c>
      <c r="AI114">
        <f t="shared" si="110"/>
        <v>0</v>
      </c>
      <c r="AJ114">
        <f t="shared" si="111"/>
        <v>0</v>
      </c>
      <c r="AK114">
        <f t="shared" si="112"/>
        <v>0</v>
      </c>
      <c r="AL114">
        <f t="shared" si="113"/>
        <v>0</v>
      </c>
      <c r="AM114">
        <f t="shared" si="114"/>
        <v>0</v>
      </c>
      <c r="AN114">
        <f t="shared" si="115"/>
        <v>0</v>
      </c>
      <c r="AO114">
        <f t="shared" si="116"/>
        <v>0</v>
      </c>
      <c r="AP114">
        <f t="shared" si="117"/>
        <v>0</v>
      </c>
      <c r="AQ114">
        <f t="shared" si="118"/>
        <v>0</v>
      </c>
      <c r="AR114">
        <f t="shared" si="119"/>
        <v>0</v>
      </c>
      <c r="AS114">
        <f t="shared" si="120"/>
        <v>0</v>
      </c>
      <c r="AT114">
        <f t="shared" si="121"/>
        <v>0</v>
      </c>
      <c r="AU114">
        <f t="shared" si="122"/>
        <v>0</v>
      </c>
      <c r="AV114">
        <f t="shared" si="123"/>
        <v>0</v>
      </c>
      <c r="AW114">
        <f t="shared" si="124"/>
        <v>0</v>
      </c>
      <c r="AX114">
        <f t="shared" si="125"/>
        <v>0</v>
      </c>
      <c r="AY114">
        <f t="shared" si="126"/>
        <v>0</v>
      </c>
      <c r="AZ114">
        <f t="shared" si="127"/>
        <v>0</v>
      </c>
    </row>
    <row r="115" spans="1:52" hidden="1" x14ac:dyDescent="0.25">
      <c r="A115">
        <f t="shared" si="82"/>
        <v>0</v>
      </c>
      <c r="B115">
        <f t="shared" si="83"/>
        <v>0</v>
      </c>
      <c r="C115">
        <f t="shared" si="84"/>
        <v>0</v>
      </c>
      <c r="D115">
        <f t="shared" si="85"/>
        <v>0</v>
      </c>
      <c r="E115">
        <f t="shared" si="86"/>
        <v>0</v>
      </c>
      <c r="F115">
        <f t="shared" si="87"/>
        <v>0</v>
      </c>
      <c r="J115">
        <f t="shared" si="128"/>
        <v>0</v>
      </c>
      <c r="L115">
        <f t="shared" si="129"/>
        <v>0</v>
      </c>
      <c r="M115">
        <f t="shared" si="88"/>
        <v>0</v>
      </c>
      <c r="N115">
        <f t="shared" si="89"/>
        <v>0</v>
      </c>
      <c r="O115">
        <f t="shared" si="90"/>
        <v>0</v>
      </c>
      <c r="P115">
        <f t="shared" si="91"/>
        <v>0</v>
      </c>
      <c r="Q115">
        <f t="shared" si="92"/>
        <v>0</v>
      </c>
      <c r="R115">
        <f t="shared" si="93"/>
        <v>0</v>
      </c>
      <c r="S115">
        <f t="shared" si="94"/>
        <v>0</v>
      </c>
      <c r="T115">
        <f t="shared" si="95"/>
        <v>0</v>
      </c>
      <c r="U115">
        <f t="shared" si="96"/>
        <v>0</v>
      </c>
      <c r="V115">
        <f t="shared" si="97"/>
        <v>0</v>
      </c>
      <c r="W115">
        <f t="shared" si="98"/>
        <v>0</v>
      </c>
      <c r="X115">
        <f t="shared" si="99"/>
        <v>0</v>
      </c>
      <c r="Y115">
        <f t="shared" si="100"/>
        <v>0</v>
      </c>
      <c r="Z115">
        <f t="shared" si="101"/>
        <v>0</v>
      </c>
      <c r="AA115">
        <f t="shared" si="102"/>
        <v>0</v>
      </c>
      <c r="AB115">
        <f t="shared" si="103"/>
        <v>0</v>
      </c>
      <c r="AC115">
        <f t="shared" si="104"/>
        <v>0</v>
      </c>
      <c r="AD115">
        <f t="shared" si="105"/>
        <v>0</v>
      </c>
      <c r="AE115">
        <f t="shared" si="106"/>
        <v>0</v>
      </c>
      <c r="AF115">
        <f t="shared" si="107"/>
        <v>0</v>
      </c>
      <c r="AG115">
        <f t="shared" si="108"/>
        <v>0</v>
      </c>
      <c r="AH115">
        <f t="shared" si="109"/>
        <v>0</v>
      </c>
      <c r="AI115">
        <f t="shared" si="110"/>
        <v>0</v>
      </c>
      <c r="AJ115">
        <f t="shared" si="111"/>
        <v>0</v>
      </c>
      <c r="AK115">
        <f t="shared" si="112"/>
        <v>0</v>
      </c>
      <c r="AL115">
        <f t="shared" si="113"/>
        <v>0</v>
      </c>
      <c r="AM115">
        <f t="shared" si="114"/>
        <v>0</v>
      </c>
      <c r="AN115">
        <f t="shared" si="115"/>
        <v>0</v>
      </c>
      <c r="AO115">
        <f t="shared" si="116"/>
        <v>0</v>
      </c>
      <c r="AP115">
        <f t="shared" si="117"/>
        <v>0</v>
      </c>
      <c r="AQ115">
        <f t="shared" si="118"/>
        <v>0</v>
      </c>
      <c r="AR115">
        <f t="shared" si="119"/>
        <v>0</v>
      </c>
      <c r="AS115">
        <f t="shared" si="120"/>
        <v>0</v>
      </c>
      <c r="AT115">
        <f t="shared" si="121"/>
        <v>0</v>
      </c>
      <c r="AU115">
        <f t="shared" si="122"/>
        <v>0</v>
      </c>
      <c r="AV115">
        <f t="shared" si="123"/>
        <v>0</v>
      </c>
      <c r="AW115">
        <f t="shared" si="124"/>
        <v>0</v>
      </c>
      <c r="AX115">
        <f t="shared" si="125"/>
        <v>0</v>
      </c>
      <c r="AY115">
        <f t="shared" si="126"/>
        <v>0</v>
      </c>
      <c r="AZ115">
        <f t="shared" si="127"/>
        <v>0</v>
      </c>
    </row>
    <row r="116" spans="1:52" hidden="1" x14ac:dyDescent="0.25">
      <c r="A116">
        <f t="shared" si="82"/>
        <v>0</v>
      </c>
      <c r="B116">
        <f t="shared" si="83"/>
        <v>0</v>
      </c>
      <c r="C116">
        <f t="shared" si="84"/>
        <v>0</v>
      </c>
      <c r="D116">
        <f t="shared" si="85"/>
        <v>0</v>
      </c>
      <c r="E116">
        <f t="shared" si="86"/>
        <v>0</v>
      </c>
      <c r="F116">
        <f t="shared" si="87"/>
        <v>0</v>
      </c>
      <c r="J116">
        <f t="shared" si="128"/>
        <v>0</v>
      </c>
      <c r="L116">
        <f t="shared" si="129"/>
        <v>0</v>
      </c>
      <c r="M116">
        <f t="shared" si="88"/>
        <v>0</v>
      </c>
      <c r="N116">
        <f t="shared" si="89"/>
        <v>0</v>
      </c>
      <c r="O116">
        <f t="shared" si="90"/>
        <v>0</v>
      </c>
      <c r="P116">
        <f t="shared" si="91"/>
        <v>0</v>
      </c>
      <c r="Q116">
        <f t="shared" si="92"/>
        <v>0</v>
      </c>
      <c r="R116">
        <f t="shared" si="93"/>
        <v>0</v>
      </c>
      <c r="S116">
        <f t="shared" si="94"/>
        <v>0</v>
      </c>
      <c r="T116">
        <f t="shared" si="95"/>
        <v>0</v>
      </c>
      <c r="U116">
        <f t="shared" si="96"/>
        <v>0</v>
      </c>
      <c r="V116">
        <f t="shared" si="97"/>
        <v>0</v>
      </c>
      <c r="W116">
        <f t="shared" si="98"/>
        <v>0</v>
      </c>
      <c r="X116">
        <f t="shared" si="99"/>
        <v>0</v>
      </c>
      <c r="Y116">
        <f t="shared" si="100"/>
        <v>0</v>
      </c>
      <c r="Z116">
        <f t="shared" si="101"/>
        <v>0</v>
      </c>
      <c r="AA116">
        <f t="shared" si="102"/>
        <v>0</v>
      </c>
      <c r="AB116">
        <f t="shared" si="103"/>
        <v>0</v>
      </c>
      <c r="AC116">
        <f t="shared" si="104"/>
        <v>0</v>
      </c>
      <c r="AD116">
        <f t="shared" si="105"/>
        <v>0</v>
      </c>
      <c r="AE116">
        <f t="shared" si="106"/>
        <v>0</v>
      </c>
      <c r="AF116">
        <f t="shared" si="107"/>
        <v>0</v>
      </c>
      <c r="AG116">
        <f t="shared" si="108"/>
        <v>0</v>
      </c>
      <c r="AH116">
        <f t="shared" si="109"/>
        <v>0</v>
      </c>
      <c r="AI116">
        <f t="shared" si="110"/>
        <v>0</v>
      </c>
      <c r="AJ116">
        <f t="shared" si="111"/>
        <v>0</v>
      </c>
      <c r="AK116">
        <f t="shared" si="112"/>
        <v>0</v>
      </c>
      <c r="AL116">
        <f t="shared" si="113"/>
        <v>0</v>
      </c>
      <c r="AM116">
        <f t="shared" si="114"/>
        <v>0</v>
      </c>
      <c r="AN116">
        <f t="shared" si="115"/>
        <v>0</v>
      </c>
      <c r="AO116">
        <f t="shared" si="116"/>
        <v>0</v>
      </c>
      <c r="AP116">
        <f t="shared" si="117"/>
        <v>0</v>
      </c>
      <c r="AQ116">
        <f t="shared" si="118"/>
        <v>0</v>
      </c>
      <c r="AR116">
        <f t="shared" si="119"/>
        <v>0</v>
      </c>
      <c r="AS116">
        <f t="shared" si="120"/>
        <v>0</v>
      </c>
      <c r="AT116">
        <f t="shared" si="121"/>
        <v>0</v>
      </c>
      <c r="AU116">
        <f t="shared" si="122"/>
        <v>0</v>
      </c>
      <c r="AV116">
        <f t="shared" si="123"/>
        <v>0</v>
      </c>
      <c r="AW116">
        <f t="shared" si="124"/>
        <v>0</v>
      </c>
      <c r="AX116">
        <f t="shared" si="125"/>
        <v>0</v>
      </c>
      <c r="AY116">
        <f t="shared" si="126"/>
        <v>0</v>
      </c>
      <c r="AZ116">
        <f t="shared" si="127"/>
        <v>0</v>
      </c>
    </row>
    <row r="117" spans="1:52" hidden="1" x14ac:dyDescent="0.25">
      <c r="A117">
        <f t="shared" si="82"/>
        <v>0</v>
      </c>
      <c r="B117">
        <f t="shared" si="83"/>
        <v>0</v>
      </c>
      <c r="C117">
        <f t="shared" si="84"/>
        <v>0</v>
      </c>
      <c r="D117">
        <f t="shared" si="85"/>
        <v>0</v>
      </c>
      <c r="E117">
        <f t="shared" si="86"/>
        <v>0</v>
      </c>
      <c r="F117">
        <f t="shared" si="87"/>
        <v>0</v>
      </c>
      <c r="J117">
        <f t="shared" si="128"/>
        <v>0</v>
      </c>
      <c r="L117">
        <f t="shared" si="129"/>
        <v>0</v>
      </c>
      <c r="M117">
        <f t="shared" si="88"/>
        <v>0</v>
      </c>
      <c r="N117">
        <f t="shared" si="89"/>
        <v>0</v>
      </c>
      <c r="O117">
        <f t="shared" si="90"/>
        <v>0</v>
      </c>
      <c r="P117">
        <f t="shared" si="91"/>
        <v>0</v>
      </c>
      <c r="Q117">
        <f t="shared" si="92"/>
        <v>0</v>
      </c>
      <c r="R117">
        <f t="shared" si="93"/>
        <v>0</v>
      </c>
      <c r="S117">
        <f t="shared" si="94"/>
        <v>0</v>
      </c>
      <c r="T117">
        <f t="shared" si="95"/>
        <v>0</v>
      </c>
      <c r="U117">
        <f t="shared" si="96"/>
        <v>0</v>
      </c>
      <c r="V117">
        <f t="shared" si="97"/>
        <v>0</v>
      </c>
      <c r="W117">
        <f t="shared" si="98"/>
        <v>0</v>
      </c>
      <c r="X117">
        <f t="shared" si="99"/>
        <v>0</v>
      </c>
      <c r="Y117">
        <f t="shared" si="100"/>
        <v>0</v>
      </c>
      <c r="Z117">
        <f t="shared" si="101"/>
        <v>0</v>
      </c>
      <c r="AA117">
        <f t="shared" si="102"/>
        <v>0</v>
      </c>
      <c r="AB117">
        <f t="shared" si="103"/>
        <v>0</v>
      </c>
      <c r="AC117">
        <f t="shared" si="104"/>
        <v>0</v>
      </c>
      <c r="AD117">
        <f t="shared" si="105"/>
        <v>0</v>
      </c>
      <c r="AE117">
        <f t="shared" si="106"/>
        <v>0</v>
      </c>
      <c r="AF117">
        <f t="shared" si="107"/>
        <v>0</v>
      </c>
      <c r="AG117">
        <f t="shared" si="108"/>
        <v>0</v>
      </c>
      <c r="AH117">
        <f t="shared" si="109"/>
        <v>0</v>
      </c>
      <c r="AI117">
        <f t="shared" si="110"/>
        <v>0</v>
      </c>
      <c r="AJ117">
        <f t="shared" si="111"/>
        <v>0</v>
      </c>
      <c r="AK117">
        <f t="shared" si="112"/>
        <v>0</v>
      </c>
      <c r="AL117">
        <f t="shared" si="113"/>
        <v>0</v>
      </c>
      <c r="AM117">
        <f t="shared" si="114"/>
        <v>0</v>
      </c>
      <c r="AN117">
        <f t="shared" si="115"/>
        <v>0</v>
      </c>
      <c r="AO117">
        <f t="shared" si="116"/>
        <v>0</v>
      </c>
      <c r="AP117">
        <f t="shared" si="117"/>
        <v>0</v>
      </c>
      <c r="AQ117">
        <f t="shared" si="118"/>
        <v>0</v>
      </c>
      <c r="AR117">
        <f t="shared" si="119"/>
        <v>0</v>
      </c>
      <c r="AS117">
        <f t="shared" si="120"/>
        <v>0</v>
      </c>
      <c r="AT117">
        <f t="shared" si="121"/>
        <v>0</v>
      </c>
      <c r="AU117">
        <f t="shared" si="122"/>
        <v>0</v>
      </c>
      <c r="AV117">
        <f t="shared" si="123"/>
        <v>0</v>
      </c>
      <c r="AW117">
        <f t="shared" si="124"/>
        <v>0</v>
      </c>
      <c r="AX117">
        <f t="shared" si="125"/>
        <v>0</v>
      </c>
      <c r="AY117">
        <f t="shared" si="126"/>
        <v>0</v>
      </c>
      <c r="AZ117">
        <f t="shared" si="127"/>
        <v>0</v>
      </c>
    </row>
    <row r="118" spans="1:52" hidden="1" x14ac:dyDescent="0.25">
      <c r="A118">
        <f t="shared" si="82"/>
        <v>0</v>
      </c>
      <c r="B118">
        <f t="shared" si="83"/>
        <v>0</v>
      </c>
      <c r="C118">
        <f t="shared" si="84"/>
        <v>0</v>
      </c>
      <c r="D118">
        <f t="shared" si="85"/>
        <v>0</v>
      </c>
      <c r="E118">
        <f t="shared" si="86"/>
        <v>0</v>
      </c>
      <c r="F118">
        <f t="shared" si="87"/>
        <v>0</v>
      </c>
      <c r="J118">
        <f t="shared" si="128"/>
        <v>0</v>
      </c>
      <c r="L118">
        <f t="shared" si="129"/>
        <v>0</v>
      </c>
      <c r="M118">
        <f t="shared" si="88"/>
        <v>0</v>
      </c>
      <c r="N118">
        <f t="shared" si="89"/>
        <v>0</v>
      </c>
      <c r="O118">
        <f t="shared" si="90"/>
        <v>0</v>
      </c>
      <c r="P118">
        <f t="shared" si="91"/>
        <v>0</v>
      </c>
      <c r="Q118">
        <f t="shared" si="92"/>
        <v>0</v>
      </c>
      <c r="R118">
        <f t="shared" si="93"/>
        <v>0</v>
      </c>
      <c r="S118">
        <f t="shared" si="94"/>
        <v>0</v>
      </c>
      <c r="T118">
        <f t="shared" si="95"/>
        <v>0</v>
      </c>
      <c r="U118">
        <f t="shared" si="96"/>
        <v>0</v>
      </c>
      <c r="V118">
        <f t="shared" si="97"/>
        <v>0</v>
      </c>
      <c r="W118">
        <f t="shared" si="98"/>
        <v>0</v>
      </c>
      <c r="X118">
        <f t="shared" si="99"/>
        <v>0</v>
      </c>
      <c r="Y118">
        <f t="shared" si="100"/>
        <v>0</v>
      </c>
      <c r="Z118">
        <f t="shared" si="101"/>
        <v>0</v>
      </c>
      <c r="AA118">
        <f t="shared" si="102"/>
        <v>0</v>
      </c>
      <c r="AB118">
        <f t="shared" si="103"/>
        <v>0</v>
      </c>
      <c r="AC118">
        <f t="shared" si="104"/>
        <v>0</v>
      </c>
      <c r="AD118">
        <f t="shared" si="105"/>
        <v>0</v>
      </c>
      <c r="AE118">
        <f t="shared" si="106"/>
        <v>0</v>
      </c>
      <c r="AF118">
        <f t="shared" si="107"/>
        <v>0</v>
      </c>
      <c r="AG118">
        <f t="shared" si="108"/>
        <v>0</v>
      </c>
      <c r="AH118">
        <f t="shared" si="109"/>
        <v>0</v>
      </c>
      <c r="AI118">
        <f t="shared" si="110"/>
        <v>0</v>
      </c>
      <c r="AJ118">
        <f t="shared" si="111"/>
        <v>0</v>
      </c>
      <c r="AK118">
        <f t="shared" si="112"/>
        <v>0</v>
      </c>
      <c r="AL118">
        <f t="shared" si="113"/>
        <v>0</v>
      </c>
      <c r="AM118">
        <f t="shared" si="114"/>
        <v>0</v>
      </c>
      <c r="AN118">
        <f t="shared" si="115"/>
        <v>0</v>
      </c>
      <c r="AO118">
        <f t="shared" si="116"/>
        <v>0</v>
      </c>
      <c r="AP118">
        <f t="shared" si="117"/>
        <v>0</v>
      </c>
      <c r="AQ118">
        <f t="shared" si="118"/>
        <v>0</v>
      </c>
      <c r="AR118">
        <f t="shared" si="119"/>
        <v>0</v>
      </c>
      <c r="AS118">
        <f t="shared" si="120"/>
        <v>0</v>
      </c>
      <c r="AT118">
        <f t="shared" si="121"/>
        <v>0</v>
      </c>
      <c r="AU118">
        <f t="shared" si="122"/>
        <v>0</v>
      </c>
      <c r="AV118">
        <f t="shared" si="123"/>
        <v>0</v>
      </c>
      <c r="AW118">
        <f t="shared" si="124"/>
        <v>0</v>
      </c>
      <c r="AX118">
        <f t="shared" si="125"/>
        <v>0</v>
      </c>
      <c r="AY118">
        <f t="shared" si="126"/>
        <v>0</v>
      </c>
      <c r="AZ118">
        <f t="shared" si="127"/>
        <v>0</v>
      </c>
    </row>
    <row r="119" spans="1:52" hidden="1" x14ac:dyDescent="0.25">
      <c r="A119">
        <f t="shared" si="82"/>
        <v>0</v>
      </c>
      <c r="B119">
        <f t="shared" si="83"/>
        <v>0</v>
      </c>
      <c r="C119">
        <f t="shared" si="84"/>
        <v>0</v>
      </c>
      <c r="D119">
        <f t="shared" si="85"/>
        <v>0</v>
      </c>
      <c r="E119">
        <f t="shared" si="86"/>
        <v>0</v>
      </c>
      <c r="F119">
        <f t="shared" si="87"/>
        <v>0</v>
      </c>
      <c r="J119">
        <f t="shared" si="128"/>
        <v>0</v>
      </c>
      <c r="L119">
        <f t="shared" si="129"/>
        <v>0</v>
      </c>
      <c r="M119">
        <f t="shared" si="88"/>
        <v>0</v>
      </c>
      <c r="N119">
        <f t="shared" si="89"/>
        <v>0</v>
      </c>
      <c r="O119">
        <f t="shared" si="90"/>
        <v>0</v>
      </c>
      <c r="P119">
        <f t="shared" si="91"/>
        <v>0</v>
      </c>
      <c r="Q119">
        <f t="shared" si="92"/>
        <v>0</v>
      </c>
      <c r="R119">
        <f t="shared" si="93"/>
        <v>0</v>
      </c>
      <c r="S119">
        <f t="shared" si="94"/>
        <v>0</v>
      </c>
      <c r="T119">
        <f t="shared" si="95"/>
        <v>0</v>
      </c>
      <c r="U119">
        <f t="shared" si="96"/>
        <v>0</v>
      </c>
      <c r="V119">
        <f t="shared" si="97"/>
        <v>0</v>
      </c>
      <c r="W119">
        <f t="shared" si="98"/>
        <v>0</v>
      </c>
      <c r="X119">
        <f t="shared" si="99"/>
        <v>0</v>
      </c>
      <c r="Y119">
        <f t="shared" si="100"/>
        <v>0</v>
      </c>
      <c r="Z119">
        <f t="shared" si="101"/>
        <v>0</v>
      </c>
      <c r="AA119">
        <f t="shared" si="102"/>
        <v>0</v>
      </c>
      <c r="AB119">
        <f t="shared" si="103"/>
        <v>0</v>
      </c>
      <c r="AC119">
        <f t="shared" si="104"/>
        <v>0</v>
      </c>
      <c r="AD119">
        <f t="shared" si="105"/>
        <v>0</v>
      </c>
      <c r="AE119">
        <f t="shared" si="106"/>
        <v>0</v>
      </c>
      <c r="AF119">
        <f t="shared" si="107"/>
        <v>0</v>
      </c>
      <c r="AG119">
        <f t="shared" si="108"/>
        <v>0</v>
      </c>
      <c r="AH119">
        <f t="shared" si="109"/>
        <v>0</v>
      </c>
      <c r="AI119">
        <f t="shared" si="110"/>
        <v>0</v>
      </c>
      <c r="AJ119">
        <f t="shared" si="111"/>
        <v>0</v>
      </c>
      <c r="AK119">
        <f t="shared" si="112"/>
        <v>0</v>
      </c>
      <c r="AL119">
        <f t="shared" si="113"/>
        <v>0</v>
      </c>
      <c r="AM119">
        <f t="shared" si="114"/>
        <v>0</v>
      </c>
      <c r="AN119">
        <f t="shared" si="115"/>
        <v>0</v>
      </c>
      <c r="AO119">
        <f t="shared" si="116"/>
        <v>0</v>
      </c>
      <c r="AP119">
        <f t="shared" si="117"/>
        <v>0</v>
      </c>
      <c r="AQ119">
        <f t="shared" si="118"/>
        <v>0</v>
      </c>
      <c r="AR119">
        <f t="shared" si="119"/>
        <v>0</v>
      </c>
      <c r="AS119">
        <f t="shared" si="120"/>
        <v>0</v>
      </c>
      <c r="AT119">
        <f t="shared" si="121"/>
        <v>0</v>
      </c>
      <c r="AU119">
        <f t="shared" si="122"/>
        <v>0</v>
      </c>
      <c r="AV119">
        <f t="shared" si="123"/>
        <v>0</v>
      </c>
      <c r="AW119">
        <f t="shared" si="124"/>
        <v>0</v>
      </c>
      <c r="AX119">
        <f t="shared" si="125"/>
        <v>0</v>
      </c>
      <c r="AY119">
        <f t="shared" si="126"/>
        <v>0</v>
      </c>
      <c r="AZ119">
        <f t="shared" si="127"/>
        <v>0</v>
      </c>
    </row>
    <row r="120" spans="1:52" hidden="1" x14ac:dyDescent="0.25">
      <c r="A120">
        <f t="shared" si="82"/>
        <v>0</v>
      </c>
      <c r="B120">
        <f t="shared" si="83"/>
        <v>0</v>
      </c>
      <c r="C120">
        <f t="shared" si="84"/>
        <v>0</v>
      </c>
      <c r="D120">
        <f t="shared" si="85"/>
        <v>0</v>
      </c>
      <c r="E120">
        <f t="shared" si="86"/>
        <v>0</v>
      </c>
      <c r="F120">
        <f t="shared" si="87"/>
        <v>0</v>
      </c>
      <c r="J120">
        <f t="shared" si="128"/>
        <v>0</v>
      </c>
      <c r="L120">
        <f t="shared" si="129"/>
        <v>0</v>
      </c>
      <c r="M120">
        <f t="shared" si="88"/>
        <v>0</v>
      </c>
      <c r="N120">
        <f t="shared" si="89"/>
        <v>0</v>
      </c>
      <c r="O120">
        <f t="shared" si="90"/>
        <v>0</v>
      </c>
      <c r="P120">
        <f t="shared" si="91"/>
        <v>0</v>
      </c>
      <c r="Q120">
        <f t="shared" si="92"/>
        <v>0</v>
      </c>
      <c r="R120">
        <f t="shared" si="93"/>
        <v>0</v>
      </c>
      <c r="S120">
        <f t="shared" si="94"/>
        <v>0</v>
      </c>
      <c r="T120">
        <f t="shared" si="95"/>
        <v>0</v>
      </c>
      <c r="U120">
        <f t="shared" si="96"/>
        <v>0</v>
      </c>
      <c r="V120">
        <f t="shared" si="97"/>
        <v>0</v>
      </c>
      <c r="W120">
        <f t="shared" si="98"/>
        <v>0</v>
      </c>
      <c r="X120">
        <f t="shared" si="99"/>
        <v>0</v>
      </c>
      <c r="Y120">
        <f t="shared" si="100"/>
        <v>0</v>
      </c>
      <c r="Z120">
        <f t="shared" si="101"/>
        <v>0</v>
      </c>
      <c r="AA120">
        <f t="shared" si="102"/>
        <v>0</v>
      </c>
      <c r="AB120">
        <f t="shared" si="103"/>
        <v>0</v>
      </c>
      <c r="AC120">
        <f t="shared" si="104"/>
        <v>0</v>
      </c>
      <c r="AD120">
        <f t="shared" si="105"/>
        <v>0</v>
      </c>
      <c r="AE120">
        <f t="shared" si="106"/>
        <v>0</v>
      </c>
      <c r="AF120">
        <f t="shared" si="107"/>
        <v>0</v>
      </c>
      <c r="AG120">
        <f t="shared" si="108"/>
        <v>0</v>
      </c>
      <c r="AH120">
        <f t="shared" si="109"/>
        <v>0</v>
      </c>
      <c r="AI120">
        <f t="shared" si="110"/>
        <v>0</v>
      </c>
      <c r="AJ120">
        <f t="shared" si="111"/>
        <v>0</v>
      </c>
      <c r="AK120">
        <f t="shared" si="112"/>
        <v>0</v>
      </c>
      <c r="AL120">
        <f t="shared" si="113"/>
        <v>0</v>
      </c>
      <c r="AM120">
        <f t="shared" si="114"/>
        <v>0</v>
      </c>
      <c r="AN120">
        <f t="shared" si="115"/>
        <v>0</v>
      </c>
      <c r="AO120">
        <f t="shared" si="116"/>
        <v>0</v>
      </c>
      <c r="AP120">
        <f t="shared" si="117"/>
        <v>0</v>
      </c>
      <c r="AQ120">
        <f t="shared" si="118"/>
        <v>0</v>
      </c>
      <c r="AR120">
        <f t="shared" si="119"/>
        <v>0</v>
      </c>
      <c r="AS120">
        <f t="shared" si="120"/>
        <v>0</v>
      </c>
      <c r="AT120">
        <f t="shared" si="121"/>
        <v>0</v>
      </c>
      <c r="AU120">
        <f t="shared" si="122"/>
        <v>0</v>
      </c>
      <c r="AV120">
        <f t="shared" si="123"/>
        <v>0</v>
      </c>
      <c r="AW120">
        <f t="shared" si="124"/>
        <v>0</v>
      </c>
      <c r="AX120">
        <f t="shared" si="125"/>
        <v>0</v>
      </c>
      <c r="AY120">
        <f t="shared" si="126"/>
        <v>0</v>
      </c>
      <c r="AZ120">
        <f t="shared" si="127"/>
        <v>0</v>
      </c>
    </row>
    <row r="121" spans="1:52" hidden="1" x14ac:dyDescent="0.25">
      <c r="A121">
        <f t="shared" si="82"/>
        <v>0</v>
      </c>
      <c r="B121">
        <f t="shared" si="83"/>
        <v>0</v>
      </c>
      <c r="C121">
        <f t="shared" si="84"/>
        <v>0</v>
      </c>
      <c r="D121">
        <f t="shared" si="85"/>
        <v>0</v>
      </c>
      <c r="E121">
        <f t="shared" si="86"/>
        <v>0</v>
      </c>
      <c r="F121">
        <f t="shared" si="87"/>
        <v>0</v>
      </c>
      <c r="J121">
        <f t="shared" si="128"/>
        <v>0</v>
      </c>
      <c r="L121">
        <f t="shared" si="129"/>
        <v>0</v>
      </c>
      <c r="M121">
        <f t="shared" si="88"/>
        <v>0</v>
      </c>
      <c r="N121">
        <f t="shared" si="89"/>
        <v>0</v>
      </c>
      <c r="O121">
        <f t="shared" si="90"/>
        <v>0</v>
      </c>
      <c r="P121">
        <f t="shared" si="91"/>
        <v>0</v>
      </c>
      <c r="Q121">
        <f t="shared" si="92"/>
        <v>0</v>
      </c>
      <c r="R121">
        <f t="shared" si="93"/>
        <v>0</v>
      </c>
      <c r="S121">
        <f t="shared" si="94"/>
        <v>0</v>
      </c>
      <c r="T121">
        <f t="shared" si="95"/>
        <v>0</v>
      </c>
      <c r="U121">
        <f t="shared" si="96"/>
        <v>0</v>
      </c>
      <c r="V121">
        <f t="shared" si="97"/>
        <v>0</v>
      </c>
      <c r="W121">
        <f t="shared" si="98"/>
        <v>0</v>
      </c>
      <c r="X121">
        <f t="shared" si="99"/>
        <v>0</v>
      </c>
      <c r="Y121">
        <f t="shared" si="100"/>
        <v>0</v>
      </c>
      <c r="Z121">
        <f t="shared" si="101"/>
        <v>0</v>
      </c>
      <c r="AA121">
        <f t="shared" si="102"/>
        <v>0</v>
      </c>
      <c r="AB121">
        <f t="shared" si="103"/>
        <v>0</v>
      </c>
      <c r="AC121">
        <f t="shared" si="104"/>
        <v>0</v>
      </c>
      <c r="AD121">
        <f t="shared" si="105"/>
        <v>0</v>
      </c>
      <c r="AE121">
        <f t="shared" si="106"/>
        <v>0</v>
      </c>
      <c r="AF121">
        <f t="shared" si="107"/>
        <v>0</v>
      </c>
      <c r="AG121">
        <f t="shared" si="108"/>
        <v>0</v>
      </c>
      <c r="AH121">
        <f t="shared" si="109"/>
        <v>0</v>
      </c>
      <c r="AI121">
        <f t="shared" si="110"/>
        <v>0</v>
      </c>
      <c r="AJ121">
        <f t="shared" si="111"/>
        <v>0</v>
      </c>
      <c r="AK121">
        <f t="shared" si="112"/>
        <v>0</v>
      </c>
      <c r="AL121">
        <f t="shared" si="113"/>
        <v>0</v>
      </c>
      <c r="AM121">
        <f t="shared" si="114"/>
        <v>0</v>
      </c>
      <c r="AN121">
        <f t="shared" si="115"/>
        <v>0</v>
      </c>
      <c r="AO121">
        <f t="shared" si="116"/>
        <v>0</v>
      </c>
      <c r="AP121">
        <f t="shared" si="117"/>
        <v>0</v>
      </c>
      <c r="AQ121">
        <f t="shared" si="118"/>
        <v>0</v>
      </c>
      <c r="AR121">
        <f t="shared" si="119"/>
        <v>0</v>
      </c>
      <c r="AS121">
        <f t="shared" si="120"/>
        <v>0</v>
      </c>
      <c r="AT121">
        <f t="shared" si="121"/>
        <v>0</v>
      </c>
      <c r="AU121">
        <f t="shared" si="122"/>
        <v>0</v>
      </c>
      <c r="AV121">
        <f t="shared" si="123"/>
        <v>0</v>
      </c>
      <c r="AW121">
        <f t="shared" si="124"/>
        <v>0</v>
      </c>
      <c r="AX121">
        <f t="shared" si="125"/>
        <v>0</v>
      </c>
      <c r="AY121">
        <f t="shared" si="126"/>
        <v>0</v>
      </c>
      <c r="AZ121">
        <f t="shared" si="127"/>
        <v>0</v>
      </c>
    </row>
    <row r="122" spans="1:52" hidden="1" x14ac:dyDescent="0.25">
      <c r="A122">
        <f t="shared" si="82"/>
        <v>0</v>
      </c>
      <c r="B122">
        <f t="shared" si="83"/>
        <v>0</v>
      </c>
      <c r="C122">
        <f t="shared" si="84"/>
        <v>0</v>
      </c>
      <c r="D122">
        <f t="shared" si="85"/>
        <v>0</v>
      </c>
      <c r="E122">
        <f t="shared" si="86"/>
        <v>0</v>
      </c>
      <c r="F122">
        <f t="shared" si="87"/>
        <v>0</v>
      </c>
      <c r="J122">
        <f t="shared" si="128"/>
        <v>0</v>
      </c>
      <c r="L122">
        <f t="shared" si="129"/>
        <v>0</v>
      </c>
      <c r="M122">
        <f t="shared" si="88"/>
        <v>0</v>
      </c>
      <c r="N122">
        <f t="shared" si="89"/>
        <v>0</v>
      </c>
      <c r="O122">
        <f t="shared" si="90"/>
        <v>0</v>
      </c>
      <c r="P122">
        <f t="shared" si="91"/>
        <v>0</v>
      </c>
      <c r="Q122">
        <f t="shared" si="92"/>
        <v>0</v>
      </c>
      <c r="R122">
        <f t="shared" si="93"/>
        <v>0</v>
      </c>
      <c r="S122">
        <f t="shared" si="94"/>
        <v>0</v>
      </c>
      <c r="T122">
        <f t="shared" si="95"/>
        <v>0</v>
      </c>
      <c r="U122">
        <f t="shared" si="96"/>
        <v>0</v>
      </c>
      <c r="V122">
        <f t="shared" si="97"/>
        <v>0</v>
      </c>
      <c r="W122">
        <f t="shared" si="98"/>
        <v>0</v>
      </c>
      <c r="X122">
        <f t="shared" si="99"/>
        <v>0</v>
      </c>
      <c r="Y122">
        <f t="shared" si="100"/>
        <v>0</v>
      </c>
      <c r="Z122">
        <f t="shared" si="101"/>
        <v>0</v>
      </c>
      <c r="AA122">
        <f t="shared" si="102"/>
        <v>0</v>
      </c>
      <c r="AB122">
        <f t="shared" si="103"/>
        <v>0</v>
      </c>
      <c r="AC122">
        <f t="shared" si="104"/>
        <v>0</v>
      </c>
      <c r="AD122">
        <f t="shared" si="105"/>
        <v>0</v>
      </c>
      <c r="AE122">
        <f t="shared" si="106"/>
        <v>0</v>
      </c>
      <c r="AF122">
        <f t="shared" si="107"/>
        <v>0</v>
      </c>
      <c r="AG122">
        <f t="shared" si="108"/>
        <v>0</v>
      </c>
      <c r="AH122">
        <f t="shared" si="109"/>
        <v>0</v>
      </c>
      <c r="AI122">
        <f t="shared" si="110"/>
        <v>0</v>
      </c>
      <c r="AJ122">
        <f t="shared" si="111"/>
        <v>0</v>
      </c>
      <c r="AK122">
        <f t="shared" si="112"/>
        <v>0</v>
      </c>
      <c r="AL122">
        <f t="shared" si="113"/>
        <v>0</v>
      </c>
      <c r="AM122">
        <f t="shared" si="114"/>
        <v>0</v>
      </c>
      <c r="AN122">
        <f t="shared" si="115"/>
        <v>0</v>
      </c>
      <c r="AO122">
        <f t="shared" si="116"/>
        <v>0</v>
      </c>
      <c r="AP122">
        <f t="shared" si="117"/>
        <v>0</v>
      </c>
      <c r="AQ122">
        <f t="shared" si="118"/>
        <v>0</v>
      </c>
      <c r="AR122">
        <f t="shared" si="119"/>
        <v>0</v>
      </c>
      <c r="AS122">
        <f t="shared" si="120"/>
        <v>0</v>
      </c>
      <c r="AT122">
        <f t="shared" si="121"/>
        <v>0</v>
      </c>
      <c r="AU122">
        <f t="shared" si="122"/>
        <v>0</v>
      </c>
      <c r="AV122">
        <f t="shared" si="123"/>
        <v>0</v>
      </c>
      <c r="AW122">
        <f t="shared" si="124"/>
        <v>0</v>
      </c>
      <c r="AX122">
        <f t="shared" si="125"/>
        <v>0</v>
      </c>
      <c r="AY122">
        <f t="shared" si="126"/>
        <v>0</v>
      </c>
      <c r="AZ122">
        <f t="shared" si="127"/>
        <v>0</v>
      </c>
    </row>
    <row r="123" spans="1:52" hidden="1" x14ac:dyDescent="0.25">
      <c r="A123">
        <f t="shared" si="82"/>
        <v>0</v>
      </c>
      <c r="B123">
        <f t="shared" si="83"/>
        <v>0</v>
      </c>
      <c r="C123">
        <f t="shared" si="84"/>
        <v>0</v>
      </c>
      <c r="D123">
        <f t="shared" si="85"/>
        <v>0</v>
      </c>
      <c r="E123">
        <f t="shared" si="86"/>
        <v>0</v>
      </c>
      <c r="F123">
        <f t="shared" si="87"/>
        <v>0</v>
      </c>
      <c r="J123">
        <f t="shared" si="128"/>
        <v>0</v>
      </c>
      <c r="L123">
        <f t="shared" si="129"/>
        <v>0</v>
      </c>
      <c r="M123">
        <f t="shared" si="88"/>
        <v>0</v>
      </c>
      <c r="N123">
        <f t="shared" si="89"/>
        <v>0</v>
      </c>
      <c r="O123">
        <f t="shared" si="90"/>
        <v>0</v>
      </c>
      <c r="P123">
        <f t="shared" si="91"/>
        <v>0</v>
      </c>
      <c r="Q123">
        <f t="shared" si="92"/>
        <v>0</v>
      </c>
      <c r="R123">
        <f t="shared" si="93"/>
        <v>0</v>
      </c>
      <c r="S123">
        <f t="shared" si="94"/>
        <v>0</v>
      </c>
      <c r="T123">
        <f t="shared" si="95"/>
        <v>0</v>
      </c>
      <c r="U123">
        <f t="shared" si="96"/>
        <v>0</v>
      </c>
      <c r="V123">
        <f t="shared" si="97"/>
        <v>0</v>
      </c>
      <c r="W123">
        <f t="shared" si="98"/>
        <v>0</v>
      </c>
      <c r="X123">
        <f t="shared" si="99"/>
        <v>0</v>
      </c>
      <c r="Y123">
        <f t="shared" si="100"/>
        <v>0</v>
      </c>
      <c r="Z123">
        <f t="shared" si="101"/>
        <v>0</v>
      </c>
      <c r="AA123">
        <f t="shared" si="102"/>
        <v>0</v>
      </c>
      <c r="AB123">
        <f t="shared" si="103"/>
        <v>0</v>
      </c>
      <c r="AC123">
        <f t="shared" si="104"/>
        <v>0</v>
      </c>
      <c r="AD123">
        <f t="shared" si="105"/>
        <v>0</v>
      </c>
      <c r="AE123">
        <f t="shared" si="106"/>
        <v>0</v>
      </c>
      <c r="AF123">
        <f t="shared" si="107"/>
        <v>0</v>
      </c>
      <c r="AG123">
        <f t="shared" si="108"/>
        <v>0</v>
      </c>
      <c r="AH123">
        <f t="shared" si="109"/>
        <v>0</v>
      </c>
      <c r="AI123">
        <f t="shared" si="110"/>
        <v>0</v>
      </c>
      <c r="AJ123">
        <f t="shared" si="111"/>
        <v>0</v>
      </c>
      <c r="AK123">
        <f t="shared" si="112"/>
        <v>0</v>
      </c>
      <c r="AL123">
        <f t="shared" si="113"/>
        <v>0</v>
      </c>
      <c r="AM123">
        <f t="shared" si="114"/>
        <v>0</v>
      </c>
      <c r="AN123">
        <f t="shared" si="115"/>
        <v>0</v>
      </c>
      <c r="AO123">
        <f t="shared" si="116"/>
        <v>0</v>
      </c>
      <c r="AP123">
        <f t="shared" si="117"/>
        <v>0</v>
      </c>
      <c r="AQ123">
        <f t="shared" si="118"/>
        <v>0</v>
      </c>
      <c r="AR123">
        <f t="shared" si="119"/>
        <v>0</v>
      </c>
      <c r="AS123">
        <f t="shared" si="120"/>
        <v>0</v>
      </c>
      <c r="AT123">
        <f t="shared" si="121"/>
        <v>0</v>
      </c>
      <c r="AU123">
        <f t="shared" si="122"/>
        <v>0</v>
      </c>
      <c r="AV123">
        <f t="shared" si="123"/>
        <v>0</v>
      </c>
      <c r="AW123">
        <f t="shared" si="124"/>
        <v>0</v>
      </c>
      <c r="AX123">
        <f t="shared" si="125"/>
        <v>0</v>
      </c>
      <c r="AY123">
        <f t="shared" si="126"/>
        <v>0</v>
      </c>
      <c r="AZ123">
        <f t="shared" si="127"/>
        <v>0</v>
      </c>
    </row>
    <row r="124" spans="1:52" hidden="1" x14ac:dyDescent="0.25">
      <c r="A124">
        <f t="shared" si="82"/>
        <v>0</v>
      </c>
      <c r="B124">
        <f t="shared" si="83"/>
        <v>0</v>
      </c>
      <c r="C124">
        <f t="shared" si="84"/>
        <v>0</v>
      </c>
      <c r="D124">
        <f t="shared" si="85"/>
        <v>0</v>
      </c>
      <c r="E124">
        <f t="shared" si="86"/>
        <v>0</v>
      </c>
      <c r="F124">
        <f t="shared" si="87"/>
        <v>0</v>
      </c>
      <c r="J124">
        <f t="shared" si="128"/>
        <v>0</v>
      </c>
      <c r="L124">
        <f t="shared" si="129"/>
        <v>0</v>
      </c>
      <c r="M124">
        <f t="shared" si="88"/>
        <v>0</v>
      </c>
      <c r="N124">
        <f t="shared" si="89"/>
        <v>0</v>
      </c>
      <c r="O124">
        <f t="shared" si="90"/>
        <v>0</v>
      </c>
      <c r="P124">
        <f t="shared" si="91"/>
        <v>0</v>
      </c>
      <c r="Q124">
        <f t="shared" si="92"/>
        <v>0</v>
      </c>
      <c r="R124">
        <f t="shared" si="93"/>
        <v>0</v>
      </c>
      <c r="S124">
        <f t="shared" si="94"/>
        <v>0</v>
      </c>
      <c r="T124">
        <f t="shared" si="95"/>
        <v>0</v>
      </c>
      <c r="U124">
        <f t="shared" si="96"/>
        <v>0</v>
      </c>
      <c r="V124">
        <f t="shared" si="97"/>
        <v>0</v>
      </c>
      <c r="W124">
        <f t="shared" si="98"/>
        <v>0</v>
      </c>
      <c r="X124">
        <f t="shared" si="99"/>
        <v>0</v>
      </c>
      <c r="Y124">
        <f t="shared" si="100"/>
        <v>0</v>
      </c>
      <c r="Z124">
        <f t="shared" si="101"/>
        <v>0</v>
      </c>
      <c r="AA124">
        <f t="shared" si="102"/>
        <v>0</v>
      </c>
      <c r="AB124">
        <f t="shared" si="103"/>
        <v>0</v>
      </c>
      <c r="AC124">
        <f t="shared" si="104"/>
        <v>0</v>
      </c>
      <c r="AD124">
        <f t="shared" si="105"/>
        <v>0</v>
      </c>
      <c r="AE124">
        <f t="shared" si="106"/>
        <v>0</v>
      </c>
      <c r="AF124">
        <f t="shared" si="107"/>
        <v>0</v>
      </c>
      <c r="AG124">
        <f t="shared" si="108"/>
        <v>0</v>
      </c>
      <c r="AH124">
        <f t="shared" si="109"/>
        <v>0</v>
      </c>
      <c r="AI124">
        <f t="shared" si="110"/>
        <v>0</v>
      </c>
      <c r="AJ124">
        <f t="shared" si="111"/>
        <v>0</v>
      </c>
      <c r="AK124">
        <f t="shared" si="112"/>
        <v>0</v>
      </c>
      <c r="AL124">
        <f t="shared" si="113"/>
        <v>0</v>
      </c>
      <c r="AM124">
        <f t="shared" si="114"/>
        <v>0</v>
      </c>
      <c r="AN124">
        <f t="shared" si="115"/>
        <v>0</v>
      </c>
      <c r="AO124">
        <f t="shared" si="116"/>
        <v>0</v>
      </c>
      <c r="AP124">
        <f t="shared" si="117"/>
        <v>0</v>
      </c>
      <c r="AQ124">
        <f t="shared" si="118"/>
        <v>0</v>
      </c>
      <c r="AR124">
        <f t="shared" si="119"/>
        <v>0</v>
      </c>
      <c r="AS124">
        <f t="shared" si="120"/>
        <v>0</v>
      </c>
      <c r="AT124">
        <f t="shared" si="121"/>
        <v>0</v>
      </c>
      <c r="AU124">
        <f t="shared" si="122"/>
        <v>0</v>
      </c>
      <c r="AV124">
        <f t="shared" si="123"/>
        <v>0</v>
      </c>
      <c r="AW124">
        <f t="shared" si="124"/>
        <v>0</v>
      </c>
      <c r="AX124">
        <f t="shared" si="125"/>
        <v>0</v>
      </c>
      <c r="AY124">
        <f t="shared" si="126"/>
        <v>0</v>
      </c>
      <c r="AZ124">
        <f t="shared" si="127"/>
        <v>0</v>
      </c>
    </row>
    <row r="125" spans="1:52" hidden="1" x14ac:dyDescent="0.25">
      <c r="A125">
        <f t="shared" si="82"/>
        <v>0</v>
      </c>
      <c r="B125">
        <f t="shared" si="83"/>
        <v>0</v>
      </c>
      <c r="C125">
        <f t="shared" si="84"/>
        <v>0</v>
      </c>
      <c r="D125">
        <f t="shared" si="85"/>
        <v>0</v>
      </c>
      <c r="E125">
        <f t="shared" si="86"/>
        <v>0</v>
      </c>
      <c r="F125">
        <f t="shared" si="87"/>
        <v>0</v>
      </c>
      <c r="J125">
        <f t="shared" si="128"/>
        <v>0</v>
      </c>
      <c r="L125">
        <f t="shared" si="129"/>
        <v>0</v>
      </c>
      <c r="M125">
        <f t="shared" si="88"/>
        <v>0</v>
      </c>
      <c r="N125">
        <f t="shared" si="89"/>
        <v>0</v>
      </c>
      <c r="O125">
        <f t="shared" si="90"/>
        <v>0</v>
      </c>
      <c r="P125">
        <f t="shared" si="91"/>
        <v>0</v>
      </c>
      <c r="Q125">
        <f t="shared" si="92"/>
        <v>0</v>
      </c>
      <c r="R125">
        <f t="shared" si="93"/>
        <v>0</v>
      </c>
      <c r="S125">
        <f t="shared" si="94"/>
        <v>0</v>
      </c>
      <c r="T125">
        <f t="shared" si="95"/>
        <v>0</v>
      </c>
      <c r="U125">
        <f t="shared" si="96"/>
        <v>0</v>
      </c>
      <c r="V125">
        <f t="shared" si="97"/>
        <v>0</v>
      </c>
      <c r="W125">
        <f t="shared" si="98"/>
        <v>0</v>
      </c>
      <c r="X125">
        <f t="shared" si="99"/>
        <v>0</v>
      </c>
      <c r="Y125">
        <f t="shared" si="100"/>
        <v>0</v>
      </c>
      <c r="Z125">
        <f t="shared" si="101"/>
        <v>0</v>
      </c>
      <c r="AA125">
        <f t="shared" si="102"/>
        <v>0</v>
      </c>
      <c r="AB125">
        <f t="shared" si="103"/>
        <v>0</v>
      </c>
      <c r="AC125">
        <f t="shared" si="104"/>
        <v>0</v>
      </c>
      <c r="AD125">
        <f t="shared" si="105"/>
        <v>0</v>
      </c>
      <c r="AE125">
        <f t="shared" si="106"/>
        <v>0</v>
      </c>
      <c r="AF125">
        <f t="shared" si="107"/>
        <v>0</v>
      </c>
      <c r="AG125">
        <f t="shared" si="108"/>
        <v>0</v>
      </c>
      <c r="AH125">
        <f t="shared" si="109"/>
        <v>0</v>
      </c>
      <c r="AI125">
        <f t="shared" si="110"/>
        <v>0</v>
      </c>
      <c r="AJ125">
        <f t="shared" si="111"/>
        <v>0</v>
      </c>
      <c r="AK125">
        <f t="shared" si="112"/>
        <v>0</v>
      </c>
      <c r="AL125">
        <f t="shared" si="113"/>
        <v>0</v>
      </c>
      <c r="AM125">
        <f t="shared" si="114"/>
        <v>0</v>
      </c>
      <c r="AN125">
        <f t="shared" si="115"/>
        <v>0</v>
      </c>
      <c r="AO125">
        <f t="shared" si="116"/>
        <v>0</v>
      </c>
      <c r="AP125">
        <f t="shared" si="117"/>
        <v>0</v>
      </c>
      <c r="AQ125">
        <f t="shared" si="118"/>
        <v>0</v>
      </c>
      <c r="AR125">
        <f t="shared" si="119"/>
        <v>0</v>
      </c>
      <c r="AS125">
        <f t="shared" si="120"/>
        <v>0</v>
      </c>
      <c r="AT125">
        <f t="shared" si="121"/>
        <v>0</v>
      </c>
      <c r="AU125">
        <f t="shared" si="122"/>
        <v>0</v>
      </c>
      <c r="AV125">
        <f t="shared" si="123"/>
        <v>0</v>
      </c>
      <c r="AW125">
        <f t="shared" si="124"/>
        <v>0</v>
      </c>
      <c r="AX125">
        <f t="shared" si="125"/>
        <v>0</v>
      </c>
      <c r="AY125">
        <f t="shared" si="126"/>
        <v>0</v>
      </c>
      <c r="AZ125">
        <f t="shared" si="127"/>
        <v>0</v>
      </c>
    </row>
    <row r="126" spans="1:52" hidden="1" x14ac:dyDescent="0.25">
      <c r="A126">
        <f t="shared" si="82"/>
        <v>0</v>
      </c>
      <c r="B126">
        <f t="shared" si="83"/>
        <v>0</v>
      </c>
      <c r="C126">
        <f t="shared" si="84"/>
        <v>0</v>
      </c>
      <c r="D126">
        <f t="shared" si="85"/>
        <v>0</v>
      </c>
      <c r="E126">
        <f t="shared" si="86"/>
        <v>0</v>
      </c>
      <c r="F126">
        <f t="shared" si="87"/>
        <v>0</v>
      </c>
      <c r="J126">
        <f t="shared" si="128"/>
        <v>0</v>
      </c>
      <c r="L126">
        <f t="shared" si="129"/>
        <v>0</v>
      </c>
      <c r="M126">
        <f t="shared" si="88"/>
        <v>0</v>
      </c>
      <c r="N126">
        <f t="shared" si="89"/>
        <v>0</v>
      </c>
      <c r="O126">
        <f t="shared" si="90"/>
        <v>0</v>
      </c>
      <c r="P126">
        <f t="shared" si="91"/>
        <v>0</v>
      </c>
      <c r="Q126">
        <f t="shared" si="92"/>
        <v>0</v>
      </c>
      <c r="R126">
        <f t="shared" si="93"/>
        <v>0</v>
      </c>
      <c r="S126">
        <f t="shared" si="94"/>
        <v>0</v>
      </c>
      <c r="T126">
        <f t="shared" si="95"/>
        <v>0</v>
      </c>
      <c r="U126">
        <f t="shared" si="96"/>
        <v>0</v>
      </c>
      <c r="V126">
        <f t="shared" si="97"/>
        <v>0</v>
      </c>
      <c r="W126">
        <f t="shared" si="98"/>
        <v>0</v>
      </c>
      <c r="X126">
        <f t="shared" si="99"/>
        <v>0</v>
      </c>
      <c r="Y126">
        <f t="shared" si="100"/>
        <v>0</v>
      </c>
      <c r="Z126">
        <f t="shared" si="101"/>
        <v>0</v>
      </c>
      <c r="AA126">
        <f t="shared" si="102"/>
        <v>0</v>
      </c>
      <c r="AB126">
        <f t="shared" si="103"/>
        <v>0</v>
      </c>
      <c r="AC126">
        <f t="shared" si="104"/>
        <v>0</v>
      </c>
      <c r="AD126">
        <f t="shared" si="105"/>
        <v>0</v>
      </c>
      <c r="AE126">
        <f t="shared" si="106"/>
        <v>0</v>
      </c>
      <c r="AF126">
        <f t="shared" si="107"/>
        <v>0</v>
      </c>
      <c r="AG126">
        <f t="shared" si="108"/>
        <v>0</v>
      </c>
      <c r="AH126">
        <f t="shared" si="109"/>
        <v>0</v>
      </c>
      <c r="AI126">
        <f t="shared" si="110"/>
        <v>0</v>
      </c>
      <c r="AJ126">
        <f t="shared" si="111"/>
        <v>0</v>
      </c>
      <c r="AK126">
        <f t="shared" si="112"/>
        <v>0</v>
      </c>
      <c r="AL126">
        <f t="shared" si="113"/>
        <v>0</v>
      </c>
      <c r="AM126">
        <f t="shared" si="114"/>
        <v>0</v>
      </c>
      <c r="AN126">
        <f t="shared" si="115"/>
        <v>0</v>
      </c>
      <c r="AO126">
        <f t="shared" si="116"/>
        <v>0</v>
      </c>
      <c r="AP126">
        <f t="shared" si="117"/>
        <v>0</v>
      </c>
      <c r="AQ126">
        <f t="shared" si="118"/>
        <v>0</v>
      </c>
      <c r="AR126">
        <f t="shared" si="119"/>
        <v>0</v>
      </c>
      <c r="AS126">
        <f t="shared" si="120"/>
        <v>0</v>
      </c>
      <c r="AT126">
        <f t="shared" si="121"/>
        <v>0</v>
      </c>
      <c r="AU126">
        <f t="shared" si="122"/>
        <v>0</v>
      </c>
      <c r="AV126">
        <f t="shared" si="123"/>
        <v>0</v>
      </c>
      <c r="AW126">
        <f t="shared" si="124"/>
        <v>0</v>
      </c>
      <c r="AX126">
        <f t="shared" si="125"/>
        <v>0</v>
      </c>
      <c r="AY126">
        <f t="shared" si="126"/>
        <v>0</v>
      </c>
      <c r="AZ126">
        <f t="shared" si="127"/>
        <v>0</v>
      </c>
    </row>
    <row r="127" spans="1:52" hidden="1" x14ac:dyDescent="0.25">
      <c r="A127">
        <f t="shared" si="82"/>
        <v>0</v>
      </c>
      <c r="B127">
        <f t="shared" si="83"/>
        <v>0</v>
      </c>
      <c r="C127">
        <f t="shared" si="84"/>
        <v>0</v>
      </c>
      <c r="D127">
        <f t="shared" si="85"/>
        <v>0</v>
      </c>
      <c r="E127">
        <f t="shared" si="86"/>
        <v>0</v>
      </c>
      <c r="F127">
        <f t="shared" si="87"/>
        <v>0</v>
      </c>
      <c r="J127">
        <f t="shared" si="128"/>
        <v>0</v>
      </c>
      <c r="L127">
        <f t="shared" si="129"/>
        <v>0</v>
      </c>
      <c r="M127">
        <f t="shared" si="88"/>
        <v>0</v>
      </c>
      <c r="N127">
        <f t="shared" si="89"/>
        <v>0</v>
      </c>
      <c r="O127">
        <f t="shared" si="90"/>
        <v>0</v>
      </c>
      <c r="P127">
        <f t="shared" si="91"/>
        <v>0</v>
      </c>
      <c r="Q127">
        <f t="shared" si="92"/>
        <v>0</v>
      </c>
      <c r="R127">
        <f t="shared" si="93"/>
        <v>0</v>
      </c>
      <c r="S127">
        <f t="shared" si="94"/>
        <v>0</v>
      </c>
      <c r="T127">
        <f t="shared" si="95"/>
        <v>0</v>
      </c>
      <c r="U127">
        <f t="shared" si="96"/>
        <v>0</v>
      </c>
      <c r="V127">
        <f t="shared" si="97"/>
        <v>0</v>
      </c>
      <c r="W127">
        <f t="shared" si="98"/>
        <v>0</v>
      </c>
      <c r="X127">
        <f t="shared" si="99"/>
        <v>0</v>
      </c>
      <c r="Y127">
        <f t="shared" si="100"/>
        <v>0</v>
      </c>
      <c r="Z127">
        <f t="shared" si="101"/>
        <v>0</v>
      </c>
      <c r="AA127">
        <f t="shared" si="102"/>
        <v>0</v>
      </c>
      <c r="AB127">
        <f t="shared" si="103"/>
        <v>0</v>
      </c>
      <c r="AC127">
        <f t="shared" si="104"/>
        <v>0</v>
      </c>
      <c r="AD127">
        <f t="shared" si="105"/>
        <v>0</v>
      </c>
      <c r="AE127">
        <f t="shared" si="106"/>
        <v>0</v>
      </c>
      <c r="AF127">
        <f t="shared" si="107"/>
        <v>0</v>
      </c>
      <c r="AG127">
        <f t="shared" si="108"/>
        <v>0</v>
      </c>
      <c r="AH127">
        <f t="shared" si="109"/>
        <v>0</v>
      </c>
      <c r="AI127">
        <f t="shared" si="110"/>
        <v>0</v>
      </c>
      <c r="AJ127">
        <f t="shared" si="111"/>
        <v>0</v>
      </c>
      <c r="AK127">
        <f t="shared" si="112"/>
        <v>0</v>
      </c>
      <c r="AL127">
        <f t="shared" si="113"/>
        <v>0</v>
      </c>
      <c r="AM127">
        <f t="shared" si="114"/>
        <v>0</v>
      </c>
      <c r="AN127">
        <f t="shared" si="115"/>
        <v>0</v>
      </c>
      <c r="AO127">
        <f t="shared" si="116"/>
        <v>0</v>
      </c>
      <c r="AP127">
        <f t="shared" si="117"/>
        <v>0</v>
      </c>
      <c r="AQ127">
        <f t="shared" si="118"/>
        <v>0</v>
      </c>
      <c r="AR127">
        <f t="shared" si="119"/>
        <v>0</v>
      </c>
      <c r="AS127">
        <f t="shared" si="120"/>
        <v>0</v>
      </c>
      <c r="AT127">
        <f t="shared" si="121"/>
        <v>0</v>
      </c>
      <c r="AU127">
        <f t="shared" si="122"/>
        <v>0</v>
      </c>
      <c r="AV127">
        <f t="shared" si="123"/>
        <v>0</v>
      </c>
      <c r="AW127">
        <f t="shared" si="124"/>
        <v>0</v>
      </c>
      <c r="AX127">
        <f t="shared" si="125"/>
        <v>0</v>
      </c>
      <c r="AY127">
        <f t="shared" si="126"/>
        <v>0</v>
      </c>
      <c r="AZ127">
        <f t="shared" si="127"/>
        <v>0</v>
      </c>
    </row>
    <row r="128" spans="1:52" hidden="1" x14ac:dyDescent="0.25">
      <c r="A128">
        <f t="shared" si="82"/>
        <v>0</v>
      </c>
      <c r="B128">
        <f t="shared" si="83"/>
        <v>0</v>
      </c>
      <c r="C128">
        <f t="shared" si="84"/>
        <v>0</v>
      </c>
      <c r="D128">
        <f t="shared" si="85"/>
        <v>0</v>
      </c>
      <c r="E128">
        <f t="shared" si="86"/>
        <v>0</v>
      </c>
      <c r="F128">
        <f t="shared" si="87"/>
        <v>0</v>
      </c>
      <c r="J128">
        <f t="shared" si="128"/>
        <v>0</v>
      </c>
      <c r="L128">
        <f t="shared" si="129"/>
        <v>0</v>
      </c>
      <c r="M128">
        <f t="shared" si="88"/>
        <v>0</v>
      </c>
      <c r="N128">
        <f t="shared" si="89"/>
        <v>0</v>
      </c>
      <c r="O128">
        <f t="shared" si="90"/>
        <v>0</v>
      </c>
      <c r="P128">
        <f t="shared" si="91"/>
        <v>0</v>
      </c>
      <c r="Q128">
        <f t="shared" si="92"/>
        <v>0</v>
      </c>
      <c r="R128">
        <f t="shared" si="93"/>
        <v>0</v>
      </c>
      <c r="S128">
        <f t="shared" si="94"/>
        <v>0</v>
      </c>
      <c r="T128">
        <f t="shared" si="95"/>
        <v>0</v>
      </c>
      <c r="U128">
        <f t="shared" si="96"/>
        <v>0</v>
      </c>
      <c r="V128">
        <f t="shared" si="97"/>
        <v>0</v>
      </c>
      <c r="W128">
        <f t="shared" si="98"/>
        <v>0</v>
      </c>
      <c r="X128">
        <f t="shared" si="99"/>
        <v>0</v>
      </c>
      <c r="Y128">
        <f t="shared" si="100"/>
        <v>0</v>
      </c>
      <c r="Z128">
        <f t="shared" si="101"/>
        <v>0</v>
      </c>
      <c r="AA128">
        <f t="shared" si="102"/>
        <v>0</v>
      </c>
      <c r="AB128">
        <f t="shared" si="103"/>
        <v>0</v>
      </c>
      <c r="AC128">
        <f t="shared" si="104"/>
        <v>0</v>
      </c>
      <c r="AD128">
        <f t="shared" si="105"/>
        <v>0</v>
      </c>
      <c r="AE128">
        <f t="shared" si="106"/>
        <v>0</v>
      </c>
      <c r="AF128">
        <f t="shared" si="107"/>
        <v>0</v>
      </c>
      <c r="AG128">
        <f t="shared" si="108"/>
        <v>0</v>
      </c>
      <c r="AH128">
        <f t="shared" si="109"/>
        <v>0</v>
      </c>
      <c r="AI128">
        <f t="shared" si="110"/>
        <v>0</v>
      </c>
      <c r="AJ128">
        <f t="shared" si="111"/>
        <v>0</v>
      </c>
      <c r="AK128">
        <f t="shared" si="112"/>
        <v>0</v>
      </c>
      <c r="AL128">
        <f t="shared" si="113"/>
        <v>0</v>
      </c>
      <c r="AM128">
        <f t="shared" si="114"/>
        <v>0</v>
      </c>
      <c r="AN128">
        <f t="shared" si="115"/>
        <v>0</v>
      </c>
      <c r="AO128">
        <f t="shared" si="116"/>
        <v>0</v>
      </c>
      <c r="AP128">
        <f t="shared" si="117"/>
        <v>0</v>
      </c>
      <c r="AQ128">
        <f t="shared" si="118"/>
        <v>0</v>
      </c>
      <c r="AR128">
        <f t="shared" si="119"/>
        <v>0</v>
      </c>
      <c r="AS128">
        <f t="shared" si="120"/>
        <v>0</v>
      </c>
      <c r="AT128">
        <f t="shared" si="121"/>
        <v>0</v>
      </c>
      <c r="AU128">
        <f t="shared" si="122"/>
        <v>0</v>
      </c>
      <c r="AV128">
        <f t="shared" si="123"/>
        <v>0</v>
      </c>
      <c r="AW128">
        <f t="shared" si="124"/>
        <v>0</v>
      </c>
      <c r="AX128">
        <f t="shared" si="125"/>
        <v>0</v>
      </c>
      <c r="AY128">
        <f t="shared" si="126"/>
        <v>0</v>
      </c>
      <c r="AZ128">
        <f t="shared" si="127"/>
        <v>0</v>
      </c>
    </row>
    <row r="129" spans="1:52" hidden="1" x14ac:dyDescent="0.25">
      <c r="A129">
        <f t="shared" si="82"/>
        <v>0</v>
      </c>
      <c r="B129">
        <f t="shared" si="83"/>
        <v>0</v>
      </c>
      <c r="C129">
        <f t="shared" si="84"/>
        <v>0</v>
      </c>
      <c r="D129">
        <f t="shared" si="85"/>
        <v>0</v>
      </c>
      <c r="E129">
        <f t="shared" si="86"/>
        <v>0</v>
      </c>
      <c r="F129">
        <f t="shared" si="87"/>
        <v>0</v>
      </c>
      <c r="J129">
        <f t="shared" si="128"/>
        <v>0</v>
      </c>
      <c r="L129">
        <f t="shared" si="129"/>
        <v>0</v>
      </c>
      <c r="M129">
        <f t="shared" si="88"/>
        <v>0</v>
      </c>
      <c r="N129">
        <f t="shared" si="89"/>
        <v>0</v>
      </c>
      <c r="O129">
        <f t="shared" si="90"/>
        <v>0</v>
      </c>
      <c r="P129">
        <f t="shared" si="91"/>
        <v>0</v>
      </c>
      <c r="Q129">
        <f t="shared" si="92"/>
        <v>0</v>
      </c>
      <c r="R129">
        <f t="shared" si="93"/>
        <v>0</v>
      </c>
      <c r="S129">
        <f t="shared" si="94"/>
        <v>0</v>
      </c>
      <c r="T129">
        <f t="shared" si="95"/>
        <v>0</v>
      </c>
      <c r="U129">
        <f t="shared" si="96"/>
        <v>0</v>
      </c>
      <c r="V129">
        <f t="shared" si="97"/>
        <v>0</v>
      </c>
      <c r="W129">
        <f t="shared" si="98"/>
        <v>0</v>
      </c>
      <c r="X129">
        <f t="shared" si="99"/>
        <v>0</v>
      </c>
      <c r="Y129">
        <f t="shared" si="100"/>
        <v>0</v>
      </c>
      <c r="Z129">
        <f t="shared" si="101"/>
        <v>0</v>
      </c>
      <c r="AA129">
        <f t="shared" si="102"/>
        <v>0</v>
      </c>
      <c r="AB129">
        <f t="shared" si="103"/>
        <v>0</v>
      </c>
      <c r="AC129">
        <f t="shared" si="104"/>
        <v>0</v>
      </c>
      <c r="AD129">
        <f t="shared" si="105"/>
        <v>0</v>
      </c>
      <c r="AE129">
        <f t="shared" si="106"/>
        <v>0</v>
      </c>
      <c r="AF129">
        <f t="shared" si="107"/>
        <v>0</v>
      </c>
      <c r="AG129">
        <f t="shared" si="108"/>
        <v>0</v>
      </c>
      <c r="AH129">
        <f t="shared" si="109"/>
        <v>0</v>
      </c>
      <c r="AI129">
        <f t="shared" si="110"/>
        <v>0</v>
      </c>
      <c r="AJ129">
        <f t="shared" si="111"/>
        <v>0</v>
      </c>
      <c r="AK129">
        <f t="shared" si="112"/>
        <v>0</v>
      </c>
      <c r="AL129">
        <f t="shared" si="113"/>
        <v>0</v>
      </c>
      <c r="AM129">
        <f t="shared" si="114"/>
        <v>0</v>
      </c>
      <c r="AN129">
        <f t="shared" si="115"/>
        <v>0</v>
      </c>
      <c r="AO129">
        <f t="shared" si="116"/>
        <v>0</v>
      </c>
      <c r="AP129">
        <f t="shared" si="117"/>
        <v>0</v>
      </c>
      <c r="AQ129">
        <f t="shared" si="118"/>
        <v>0</v>
      </c>
      <c r="AR129">
        <f t="shared" si="119"/>
        <v>0</v>
      </c>
      <c r="AS129">
        <f t="shared" si="120"/>
        <v>0</v>
      </c>
      <c r="AT129">
        <f t="shared" si="121"/>
        <v>0</v>
      </c>
      <c r="AU129">
        <f t="shared" si="122"/>
        <v>0</v>
      </c>
      <c r="AV129">
        <f t="shared" si="123"/>
        <v>0</v>
      </c>
      <c r="AW129">
        <f t="shared" si="124"/>
        <v>0</v>
      </c>
      <c r="AX129">
        <f t="shared" si="125"/>
        <v>0</v>
      </c>
      <c r="AY129">
        <f t="shared" si="126"/>
        <v>0</v>
      </c>
      <c r="AZ129">
        <f t="shared" si="127"/>
        <v>0</v>
      </c>
    </row>
    <row r="130" spans="1:52" hidden="1" x14ac:dyDescent="0.25">
      <c r="A130">
        <f t="shared" si="82"/>
        <v>0</v>
      </c>
      <c r="B130">
        <f t="shared" si="83"/>
        <v>0</v>
      </c>
      <c r="C130">
        <f t="shared" si="84"/>
        <v>0</v>
      </c>
      <c r="D130">
        <f t="shared" si="85"/>
        <v>0</v>
      </c>
      <c r="E130">
        <f t="shared" si="86"/>
        <v>0</v>
      </c>
      <c r="F130">
        <f t="shared" si="87"/>
        <v>0</v>
      </c>
      <c r="J130">
        <f t="shared" si="128"/>
        <v>0</v>
      </c>
      <c r="L130">
        <f t="shared" si="129"/>
        <v>0</v>
      </c>
      <c r="M130">
        <f t="shared" si="88"/>
        <v>0</v>
      </c>
      <c r="N130">
        <f t="shared" si="89"/>
        <v>0</v>
      </c>
      <c r="O130">
        <f t="shared" si="90"/>
        <v>0</v>
      </c>
      <c r="P130">
        <f t="shared" si="91"/>
        <v>0</v>
      </c>
      <c r="Q130">
        <f t="shared" si="92"/>
        <v>0</v>
      </c>
      <c r="R130">
        <f t="shared" si="93"/>
        <v>0</v>
      </c>
      <c r="S130">
        <f t="shared" si="94"/>
        <v>0</v>
      </c>
      <c r="T130">
        <f t="shared" si="95"/>
        <v>0</v>
      </c>
      <c r="U130">
        <f t="shared" si="96"/>
        <v>0</v>
      </c>
      <c r="V130">
        <f t="shared" si="97"/>
        <v>0</v>
      </c>
      <c r="W130">
        <f t="shared" si="98"/>
        <v>0</v>
      </c>
      <c r="X130">
        <f t="shared" si="99"/>
        <v>0</v>
      </c>
      <c r="Y130">
        <f t="shared" si="100"/>
        <v>0</v>
      </c>
      <c r="Z130">
        <f t="shared" si="101"/>
        <v>0</v>
      </c>
      <c r="AA130">
        <f t="shared" si="102"/>
        <v>0</v>
      </c>
      <c r="AB130">
        <f t="shared" si="103"/>
        <v>0</v>
      </c>
      <c r="AC130">
        <f t="shared" si="104"/>
        <v>0</v>
      </c>
      <c r="AD130">
        <f t="shared" si="105"/>
        <v>0</v>
      </c>
      <c r="AE130">
        <f t="shared" si="106"/>
        <v>0</v>
      </c>
      <c r="AF130">
        <f t="shared" si="107"/>
        <v>0</v>
      </c>
      <c r="AG130">
        <f t="shared" si="108"/>
        <v>0</v>
      </c>
      <c r="AH130">
        <f t="shared" si="109"/>
        <v>0</v>
      </c>
      <c r="AI130">
        <f t="shared" si="110"/>
        <v>0</v>
      </c>
      <c r="AJ130">
        <f t="shared" si="111"/>
        <v>0</v>
      </c>
      <c r="AK130">
        <f t="shared" si="112"/>
        <v>0</v>
      </c>
      <c r="AL130">
        <f t="shared" si="113"/>
        <v>0</v>
      </c>
      <c r="AM130">
        <f t="shared" si="114"/>
        <v>0</v>
      </c>
      <c r="AN130">
        <f t="shared" si="115"/>
        <v>0</v>
      </c>
      <c r="AO130">
        <f t="shared" si="116"/>
        <v>0</v>
      </c>
      <c r="AP130">
        <f t="shared" si="117"/>
        <v>0</v>
      </c>
      <c r="AQ130">
        <f t="shared" si="118"/>
        <v>0</v>
      </c>
      <c r="AR130">
        <f t="shared" si="119"/>
        <v>0</v>
      </c>
      <c r="AS130">
        <f t="shared" si="120"/>
        <v>0</v>
      </c>
      <c r="AT130">
        <f t="shared" si="121"/>
        <v>0</v>
      </c>
      <c r="AU130">
        <f t="shared" si="122"/>
        <v>0</v>
      </c>
      <c r="AV130">
        <f t="shared" si="123"/>
        <v>0</v>
      </c>
      <c r="AW130">
        <f t="shared" si="124"/>
        <v>0</v>
      </c>
      <c r="AX130">
        <f t="shared" si="125"/>
        <v>0</v>
      </c>
      <c r="AY130">
        <f t="shared" si="126"/>
        <v>0</v>
      </c>
      <c r="AZ130">
        <f t="shared" si="127"/>
        <v>0</v>
      </c>
    </row>
    <row r="131" spans="1:52" hidden="1" x14ac:dyDescent="0.25">
      <c r="A131">
        <f t="shared" si="82"/>
        <v>0</v>
      </c>
      <c r="B131">
        <f t="shared" si="83"/>
        <v>0</v>
      </c>
      <c r="C131">
        <f t="shared" si="84"/>
        <v>0</v>
      </c>
      <c r="D131">
        <f t="shared" si="85"/>
        <v>0</v>
      </c>
      <c r="E131">
        <f t="shared" si="86"/>
        <v>0</v>
      </c>
      <c r="F131">
        <f t="shared" si="87"/>
        <v>0</v>
      </c>
      <c r="J131">
        <f t="shared" si="128"/>
        <v>0</v>
      </c>
      <c r="L131">
        <f t="shared" si="129"/>
        <v>0</v>
      </c>
      <c r="M131">
        <f t="shared" si="88"/>
        <v>0</v>
      </c>
      <c r="N131">
        <f t="shared" si="89"/>
        <v>0</v>
      </c>
      <c r="O131">
        <f t="shared" si="90"/>
        <v>0</v>
      </c>
      <c r="P131">
        <f t="shared" si="91"/>
        <v>0</v>
      </c>
      <c r="Q131">
        <f t="shared" si="92"/>
        <v>0</v>
      </c>
      <c r="R131">
        <f t="shared" si="93"/>
        <v>0</v>
      </c>
      <c r="S131">
        <f t="shared" si="94"/>
        <v>0</v>
      </c>
      <c r="T131">
        <f t="shared" si="95"/>
        <v>0</v>
      </c>
      <c r="U131">
        <f t="shared" si="96"/>
        <v>0</v>
      </c>
      <c r="V131">
        <f t="shared" si="97"/>
        <v>0</v>
      </c>
      <c r="W131">
        <f t="shared" si="98"/>
        <v>0</v>
      </c>
      <c r="X131">
        <f t="shared" si="99"/>
        <v>0</v>
      </c>
      <c r="Y131">
        <f t="shared" si="100"/>
        <v>0</v>
      </c>
      <c r="Z131">
        <f t="shared" si="101"/>
        <v>0</v>
      </c>
      <c r="AA131">
        <f t="shared" si="102"/>
        <v>0</v>
      </c>
      <c r="AB131">
        <f t="shared" si="103"/>
        <v>0</v>
      </c>
      <c r="AC131">
        <f t="shared" si="104"/>
        <v>0</v>
      </c>
      <c r="AD131">
        <f t="shared" si="105"/>
        <v>0</v>
      </c>
      <c r="AE131">
        <f t="shared" si="106"/>
        <v>0</v>
      </c>
      <c r="AF131">
        <f t="shared" si="107"/>
        <v>0</v>
      </c>
      <c r="AG131">
        <f t="shared" si="108"/>
        <v>0</v>
      </c>
      <c r="AH131">
        <f t="shared" si="109"/>
        <v>0</v>
      </c>
      <c r="AI131">
        <f t="shared" si="110"/>
        <v>0</v>
      </c>
      <c r="AJ131">
        <f t="shared" si="111"/>
        <v>0</v>
      </c>
      <c r="AK131">
        <f t="shared" si="112"/>
        <v>0</v>
      </c>
      <c r="AL131">
        <f t="shared" si="113"/>
        <v>0</v>
      </c>
      <c r="AM131">
        <f t="shared" si="114"/>
        <v>0</v>
      </c>
      <c r="AN131">
        <f t="shared" si="115"/>
        <v>0</v>
      </c>
      <c r="AO131">
        <f t="shared" si="116"/>
        <v>0</v>
      </c>
      <c r="AP131">
        <f t="shared" si="117"/>
        <v>0</v>
      </c>
      <c r="AQ131">
        <f t="shared" si="118"/>
        <v>0</v>
      </c>
      <c r="AR131">
        <f t="shared" si="119"/>
        <v>0</v>
      </c>
      <c r="AS131">
        <f t="shared" si="120"/>
        <v>0</v>
      </c>
      <c r="AT131">
        <f t="shared" si="121"/>
        <v>0</v>
      </c>
      <c r="AU131">
        <f t="shared" si="122"/>
        <v>0</v>
      </c>
      <c r="AV131">
        <f t="shared" si="123"/>
        <v>0</v>
      </c>
      <c r="AW131">
        <f t="shared" si="124"/>
        <v>0</v>
      </c>
      <c r="AX131">
        <f t="shared" si="125"/>
        <v>0</v>
      </c>
      <c r="AY131">
        <f t="shared" si="126"/>
        <v>0</v>
      </c>
      <c r="AZ131">
        <f t="shared" si="127"/>
        <v>0</v>
      </c>
    </row>
    <row r="132" spans="1:52" hidden="1" x14ac:dyDescent="0.25">
      <c r="A132">
        <f t="shared" si="82"/>
        <v>0</v>
      </c>
      <c r="B132">
        <f t="shared" si="83"/>
        <v>0</v>
      </c>
      <c r="C132">
        <f t="shared" si="84"/>
        <v>0</v>
      </c>
      <c r="D132">
        <f t="shared" si="85"/>
        <v>0</v>
      </c>
      <c r="E132">
        <f t="shared" si="86"/>
        <v>0</v>
      </c>
      <c r="F132">
        <f t="shared" si="87"/>
        <v>0</v>
      </c>
      <c r="J132">
        <f t="shared" si="128"/>
        <v>0</v>
      </c>
      <c r="L132">
        <f t="shared" si="129"/>
        <v>0</v>
      </c>
      <c r="M132">
        <f t="shared" si="88"/>
        <v>0</v>
      </c>
      <c r="N132">
        <f t="shared" si="89"/>
        <v>0</v>
      </c>
      <c r="O132">
        <f t="shared" si="90"/>
        <v>0</v>
      </c>
      <c r="P132">
        <f t="shared" si="91"/>
        <v>0</v>
      </c>
      <c r="Q132">
        <f t="shared" si="92"/>
        <v>0</v>
      </c>
      <c r="R132">
        <f t="shared" si="93"/>
        <v>0</v>
      </c>
      <c r="S132">
        <f t="shared" si="94"/>
        <v>0</v>
      </c>
      <c r="T132">
        <f t="shared" si="95"/>
        <v>0</v>
      </c>
      <c r="U132">
        <f t="shared" si="96"/>
        <v>0</v>
      </c>
      <c r="V132">
        <f t="shared" si="97"/>
        <v>0</v>
      </c>
      <c r="W132">
        <f t="shared" si="98"/>
        <v>0</v>
      </c>
      <c r="X132">
        <f t="shared" si="99"/>
        <v>0</v>
      </c>
      <c r="Y132">
        <f t="shared" si="100"/>
        <v>0</v>
      </c>
      <c r="Z132">
        <f t="shared" si="101"/>
        <v>0</v>
      </c>
      <c r="AA132">
        <f t="shared" si="102"/>
        <v>0</v>
      </c>
      <c r="AB132">
        <f t="shared" si="103"/>
        <v>0</v>
      </c>
      <c r="AC132">
        <f t="shared" si="104"/>
        <v>0</v>
      </c>
      <c r="AD132">
        <f t="shared" si="105"/>
        <v>0</v>
      </c>
      <c r="AE132">
        <f t="shared" si="106"/>
        <v>0</v>
      </c>
      <c r="AF132">
        <f t="shared" si="107"/>
        <v>0</v>
      </c>
      <c r="AG132">
        <f t="shared" si="108"/>
        <v>0</v>
      </c>
      <c r="AH132">
        <f t="shared" si="109"/>
        <v>0</v>
      </c>
      <c r="AI132">
        <f t="shared" si="110"/>
        <v>0</v>
      </c>
      <c r="AJ132">
        <f t="shared" si="111"/>
        <v>0</v>
      </c>
      <c r="AK132">
        <f t="shared" si="112"/>
        <v>0</v>
      </c>
      <c r="AL132">
        <f t="shared" si="113"/>
        <v>0</v>
      </c>
      <c r="AM132">
        <f t="shared" si="114"/>
        <v>0</v>
      </c>
      <c r="AN132">
        <f t="shared" si="115"/>
        <v>0</v>
      </c>
      <c r="AO132">
        <f t="shared" si="116"/>
        <v>0</v>
      </c>
      <c r="AP132">
        <f t="shared" si="117"/>
        <v>0</v>
      </c>
      <c r="AQ132">
        <f t="shared" si="118"/>
        <v>0</v>
      </c>
      <c r="AR132">
        <f t="shared" si="119"/>
        <v>0</v>
      </c>
      <c r="AS132">
        <f t="shared" si="120"/>
        <v>0</v>
      </c>
      <c r="AT132">
        <f t="shared" si="121"/>
        <v>0</v>
      </c>
      <c r="AU132">
        <f t="shared" si="122"/>
        <v>0</v>
      </c>
      <c r="AV132">
        <f t="shared" si="123"/>
        <v>0</v>
      </c>
      <c r="AW132">
        <f t="shared" si="124"/>
        <v>0</v>
      </c>
      <c r="AX132">
        <f t="shared" si="125"/>
        <v>0</v>
      </c>
      <c r="AY132">
        <f t="shared" si="126"/>
        <v>0</v>
      </c>
      <c r="AZ132">
        <f t="shared" si="127"/>
        <v>0</v>
      </c>
    </row>
    <row r="133" spans="1:52" hidden="1" x14ac:dyDescent="0.25">
      <c r="A133">
        <f t="shared" si="82"/>
        <v>0</v>
      </c>
      <c r="B133">
        <f t="shared" si="83"/>
        <v>0</v>
      </c>
      <c r="C133">
        <f t="shared" si="84"/>
        <v>0</v>
      </c>
      <c r="D133">
        <f t="shared" si="85"/>
        <v>0</v>
      </c>
      <c r="E133">
        <f t="shared" si="86"/>
        <v>0</v>
      </c>
      <c r="F133">
        <f t="shared" si="87"/>
        <v>0</v>
      </c>
      <c r="J133">
        <f t="shared" si="128"/>
        <v>0</v>
      </c>
      <c r="L133">
        <f t="shared" si="129"/>
        <v>0</v>
      </c>
      <c r="M133">
        <f t="shared" si="88"/>
        <v>0</v>
      </c>
      <c r="N133">
        <f t="shared" si="89"/>
        <v>0</v>
      </c>
      <c r="O133">
        <f t="shared" si="90"/>
        <v>0</v>
      </c>
      <c r="P133">
        <f t="shared" si="91"/>
        <v>0</v>
      </c>
      <c r="Q133">
        <f t="shared" si="92"/>
        <v>0</v>
      </c>
      <c r="R133">
        <f t="shared" si="93"/>
        <v>0</v>
      </c>
      <c r="S133">
        <f t="shared" si="94"/>
        <v>0</v>
      </c>
      <c r="T133">
        <f t="shared" si="95"/>
        <v>0</v>
      </c>
      <c r="U133">
        <f t="shared" si="96"/>
        <v>0</v>
      </c>
      <c r="V133">
        <f t="shared" si="97"/>
        <v>0</v>
      </c>
      <c r="W133">
        <f t="shared" si="98"/>
        <v>0</v>
      </c>
      <c r="X133">
        <f t="shared" si="99"/>
        <v>0</v>
      </c>
      <c r="Y133">
        <f t="shared" si="100"/>
        <v>0</v>
      </c>
      <c r="Z133">
        <f t="shared" si="101"/>
        <v>0</v>
      </c>
      <c r="AA133">
        <f t="shared" si="102"/>
        <v>0</v>
      </c>
      <c r="AB133">
        <f t="shared" si="103"/>
        <v>0</v>
      </c>
      <c r="AC133">
        <f t="shared" si="104"/>
        <v>0</v>
      </c>
      <c r="AD133">
        <f t="shared" si="105"/>
        <v>0</v>
      </c>
      <c r="AE133">
        <f t="shared" si="106"/>
        <v>0</v>
      </c>
      <c r="AF133">
        <f t="shared" si="107"/>
        <v>0</v>
      </c>
      <c r="AG133">
        <f t="shared" si="108"/>
        <v>0</v>
      </c>
      <c r="AH133">
        <f t="shared" si="109"/>
        <v>0</v>
      </c>
      <c r="AI133">
        <f t="shared" si="110"/>
        <v>0</v>
      </c>
      <c r="AJ133">
        <f t="shared" si="111"/>
        <v>0</v>
      </c>
      <c r="AK133">
        <f t="shared" si="112"/>
        <v>0</v>
      </c>
      <c r="AL133">
        <f t="shared" si="113"/>
        <v>0</v>
      </c>
      <c r="AM133">
        <f t="shared" si="114"/>
        <v>0</v>
      </c>
      <c r="AN133">
        <f t="shared" si="115"/>
        <v>0</v>
      </c>
      <c r="AO133">
        <f t="shared" si="116"/>
        <v>0</v>
      </c>
      <c r="AP133">
        <f t="shared" si="117"/>
        <v>0</v>
      </c>
      <c r="AQ133">
        <f t="shared" si="118"/>
        <v>0</v>
      </c>
      <c r="AR133">
        <f t="shared" si="119"/>
        <v>0</v>
      </c>
      <c r="AS133">
        <f t="shared" si="120"/>
        <v>0</v>
      </c>
      <c r="AT133">
        <f t="shared" si="121"/>
        <v>0</v>
      </c>
      <c r="AU133">
        <f t="shared" si="122"/>
        <v>0</v>
      </c>
      <c r="AV133">
        <f t="shared" si="123"/>
        <v>0</v>
      </c>
      <c r="AW133">
        <f t="shared" si="124"/>
        <v>0</v>
      </c>
      <c r="AX133">
        <f t="shared" si="125"/>
        <v>0</v>
      </c>
      <c r="AY133">
        <f t="shared" si="126"/>
        <v>0</v>
      </c>
      <c r="AZ133">
        <f t="shared" si="127"/>
        <v>0</v>
      </c>
    </row>
    <row r="134" spans="1:52" hidden="1" x14ac:dyDescent="0.25">
      <c r="A134">
        <f t="shared" si="82"/>
        <v>0</v>
      </c>
      <c r="B134">
        <f t="shared" si="83"/>
        <v>0</v>
      </c>
      <c r="C134">
        <f t="shared" si="84"/>
        <v>0</v>
      </c>
      <c r="D134">
        <f t="shared" si="85"/>
        <v>0</v>
      </c>
      <c r="E134">
        <f t="shared" si="86"/>
        <v>0</v>
      </c>
      <c r="F134">
        <f t="shared" si="87"/>
        <v>0</v>
      </c>
      <c r="J134">
        <f t="shared" si="128"/>
        <v>0</v>
      </c>
      <c r="L134">
        <f t="shared" si="129"/>
        <v>0</v>
      </c>
      <c r="M134">
        <f t="shared" si="88"/>
        <v>0</v>
      </c>
      <c r="N134">
        <f t="shared" si="89"/>
        <v>0</v>
      </c>
      <c r="O134">
        <f t="shared" si="90"/>
        <v>0</v>
      </c>
      <c r="P134">
        <f t="shared" si="91"/>
        <v>0</v>
      </c>
      <c r="Q134">
        <f t="shared" si="92"/>
        <v>0</v>
      </c>
      <c r="R134">
        <f t="shared" si="93"/>
        <v>0</v>
      </c>
      <c r="S134">
        <f t="shared" si="94"/>
        <v>0</v>
      </c>
      <c r="T134">
        <f t="shared" si="95"/>
        <v>0</v>
      </c>
      <c r="U134">
        <f t="shared" si="96"/>
        <v>0</v>
      </c>
      <c r="V134">
        <f t="shared" si="97"/>
        <v>0</v>
      </c>
      <c r="W134">
        <f t="shared" si="98"/>
        <v>0</v>
      </c>
      <c r="X134">
        <f t="shared" si="99"/>
        <v>0</v>
      </c>
      <c r="Y134">
        <f t="shared" si="100"/>
        <v>0</v>
      </c>
      <c r="Z134">
        <f t="shared" si="101"/>
        <v>0</v>
      </c>
      <c r="AA134">
        <f t="shared" si="102"/>
        <v>0</v>
      </c>
      <c r="AB134">
        <f t="shared" si="103"/>
        <v>0</v>
      </c>
      <c r="AC134">
        <f t="shared" si="104"/>
        <v>0</v>
      </c>
      <c r="AD134">
        <f t="shared" si="105"/>
        <v>0</v>
      </c>
      <c r="AE134">
        <f t="shared" si="106"/>
        <v>0</v>
      </c>
      <c r="AF134">
        <f t="shared" si="107"/>
        <v>0</v>
      </c>
      <c r="AG134">
        <f t="shared" si="108"/>
        <v>0</v>
      </c>
      <c r="AH134">
        <f t="shared" si="109"/>
        <v>0</v>
      </c>
      <c r="AI134">
        <f t="shared" si="110"/>
        <v>0</v>
      </c>
      <c r="AJ134">
        <f t="shared" si="111"/>
        <v>0</v>
      </c>
      <c r="AK134">
        <f t="shared" si="112"/>
        <v>0</v>
      </c>
      <c r="AL134">
        <f t="shared" si="113"/>
        <v>0</v>
      </c>
      <c r="AM134">
        <f t="shared" si="114"/>
        <v>0</v>
      </c>
      <c r="AN134">
        <f t="shared" si="115"/>
        <v>0</v>
      </c>
      <c r="AO134">
        <f t="shared" si="116"/>
        <v>0</v>
      </c>
      <c r="AP134">
        <f t="shared" si="117"/>
        <v>0</v>
      </c>
      <c r="AQ134">
        <f t="shared" si="118"/>
        <v>0</v>
      </c>
      <c r="AR134">
        <f t="shared" si="119"/>
        <v>0</v>
      </c>
      <c r="AS134">
        <f t="shared" si="120"/>
        <v>0</v>
      </c>
      <c r="AT134">
        <f t="shared" si="121"/>
        <v>0</v>
      </c>
      <c r="AU134">
        <f t="shared" si="122"/>
        <v>0</v>
      </c>
      <c r="AV134">
        <f t="shared" si="123"/>
        <v>0</v>
      </c>
      <c r="AW134">
        <f t="shared" si="124"/>
        <v>0</v>
      </c>
      <c r="AX134">
        <f t="shared" si="125"/>
        <v>0</v>
      </c>
      <c r="AY134">
        <f t="shared" si="126"/>
        <v>0</v>
      </c>
      <c r="AZ134">
        <f t="shared" si="127"/>
        <v>0</v>
      </c>
    </row>
    <row r="135" spans="1:52" hidden="1" x14ac:dyDescent="0.25">
      <c r="A135">
        <f t="shared" si="82"/>
        <v>0</v>
      </c>
      <c r="B135">
        <f t="shared" si="83"/>
        <v>0</v>
      </c>
      <c r="C135">
        <f t="shared" si="84"/>
        <v>0</v>
      </c>
      <c r="D135">
        <f t="shared" si="85"/>
        <v>0</v>
      </c>
      <c r="E135">
        <f t="shared" si="86"/>
        <v>0</v>
      </c>
      <c r="F135">
        <f t="shared" si="87"/>
        <v>0</v>
      </c>
      <c r="J135">
        <f t="shared" si="128"/>
        <v>0</v>
      </c>
      <c r="L135">
        <f t="shared" si="129"/>
        <v>0</v>
      </c>
      <c r="M135">
        <f t="shared" si="88"/>
        <v>0</v>
      </c>
      <c r="N135">
        <f t="shared" si="89"/>
        <v>0</v>
      </c>
      <c r="O135">
        <f t="shared" si="90"/>
        <v>0</v>
      </c>
      <c r="P135">
        <f t="shared" si="91"/>
        <v>0</v>
      </c>
      <c r="Q135">
        <f t="shared" si="92"/>
        <v>0</v>
      </c>
      <c r="R135">
        <f t="shared" si="93"/>
        <v>0</v>
      </c>
      <c r="S135">
        <f t="shared" si="94"/>
        <v>0</v>
      </c>
      <c r="T135">
        <f t="shared" si="95"/>
        <v>0</v>
      </c>
      <c r="U135">
        <f t="shared" si="96"/>
        <v>0</v>
      </c>
      <c r="V135">
        <f t="shared" si="97"/>
        <v>0</v>
      </c>
      <c r="W135">
        <f t="shared" si="98"/>
        <v>0</v>
      </c>
      <c r="X135">
        <f t="shared" si="99"/>
        <v>0</v>
      </c>
      <c r="Y135">
        <f t="shared" si="100"/>
        <v>0</v>
      </c>
      <c r="Z135">
        <f t="shared" si="101"/>
        <v>0</v>
      </c>
      <c r="AA135">
        <f t="shared" si="102"/>
        <v>0</v>
      </c>
      <c r="AB135">
        <f t="shared" si="103"/>
        <v>0</v>
      </c>
      <c r="AC135">
        <f t="shared" si="104"/>
        <v>0</v>
      </c>
      <c r="AD135">
        <f t="shared" si="105"/>
        <v>0</v>
      </c>
      <c r="AE135">
        <f t="shared" si="106"/>
        <v>0</v>
      </c>
      <c r="AF135">
        <f t="shared" si="107"/>
        <v>0</v>
      </c>
      <c r="AG135">
        <f t="shared" si="108"/>
        <v>0</v>
      </c>
      <c r="AH135">
        <f t="shared" si="109"/>
        <v>0</v>
      </c>
      <c r="AI135">
        <f t="shared" si="110"/>
        <v>0</v>
      </c>
      <c r="AJ135">
        <f t="shared" si="111"/>
        <v>0</v>
      </c>
      <c r="AK135">
        <f t="shared" si="112"/>
        <v>0</v>
      </c>
      <c r="AL135">
        <f t="shared" si="113"/>
        <v>0</v>
      </c>
      <c r="AM135">
        <f t="shared" si="114"/>
        <v>0</v>
      </c>
      <c r="AN135">
        <f t="shared" si="115"/>
        <v>0</v>
      </c>
      <c r="AO135">
        <f t="shared" si="116"/>
        <v>0</v>
      </c>
      <c r="AP135">
        <f t="shared" si="117"/>
        <v>0</v>
      </c>
      <c r="AQ135">
        <f t="shared" si="118"/>
        <v>0</v>
      </c>
      <c r="AR135">
        <f t="shared" si="119"/>
        <v>0</v>
      </c>
      <c r="AS135">
        <f t="shared" si="120"/>
        <v>0</v>
      </c>
      <c r="AT135">
        <f t="shared" si="121"/>
        <v>0</v>
      </c>
      <c r="AU135">
        <f t="shared" si="122"/>
        <v>0</v>
      </c>
      <c r="AV135">
        <f t="shared" si="123"/>
        <v>0</v>
      </c>
      <c r="AW135">
        <f t="shared" si="124"/>
        <v>0</v>
      </c>
      <c r="AX135">
        <f t="shared" si="125"/>
        <v>0</v>
      </c>
      <c r="AY135">
        <f t="shared" si="126"/>
        <v>0</v>
      </c>
      <c r="AZ135">
        <f t="shared" si="127"/>
        <v>0</v>
      </c>
    </row>
    <row r="136" spans="1:52" hidden="1" x14ac:dyDescent="0.25">
      <c r="A136">
        <f t="shared" si="82"/>
        <v>0</v>
      </c>
      <c r="B136">
        <f t="shared" si="83"/>
        <v>0</v>
      </c>
      <c r="C136">
        <f t="shared" si="84"/>
        <v>0</v>
      </c>
      <c r="D136">
        <f t="shared" si="85"/>
        <v>0</v>
      </c>
      <c r="E136">
        <f t="shared" si="86"/>
        <v>0</v>
      </c>
      <c r="F136">
        <f t="shared" si="87"/>
        <v>0</v>
      </c>
      <c r="J136">
        <f t="shared" si="128"/>
        <v>0</v>
      </c>
      <c r="L136">
        <f t="shared" si="129"/>
        <v>0</v>
      </c>
      <c r="M136">
        <f t="shared" si="88"/>
        <v>0</v>
      </c>
      <c r="N136">
        <f t="shared" si="89"/>
        <v>0</v>
      </c>
      <c r="O136">
        <f t="shared" si="90"/>
        <v>0</v>
      </c>
      <c r="P136">
        <f t="shared" si="91"/>
        <v>0</v>
      </c>
      <c r="Q136">
        <f t="shared" si="92"/>
        <v>0</v>
      </c>
      <c r="R136">
        <f t="shared" si="93"/>
        <v>0</v>
      </c>
      <c r="S136">
        <f t="shared" si="94"/>
        <v>0</v>
      </c>
      <c r="T136">
        <f t="shared" si="95"/>
        <v>0</v>
      </c>
      <c r="U136">
        <f t="shared" si="96"/>
        <v>0</v>
      </c>
      <c r="V136">
        <f t="shared" si="97"/>
        <v>0</v>
      </c>
      <c r="W136">
        <f t="shared" si="98"/>
        <v>0</v>
      </c>
      <c r="X136">
        <f t="shared" si="99"/>
        <v>0</v>
      </c>
      <c r="Y136">
        <f t="shared" si="100"/>
        <v>0</v>
      </c>
      <c r="Z136">
        <f t="shared" si="101"/>
        <v>0</v>
      </c>
      <c r="AA136">
        <f t="shared" si="102"/>
        <v>0</v>
      </c>
      <c r="AB136">
        <f t="shared" si="103"/>
        <v>0</v>
      </c>
      <c r="AC136">
        <f t="shared" si="104"/>
        <v>0</v>
      </c>
      <c r="AD136">
        <f t="shared" si="105"/>
        <v>0</v>
      </c>
      <c r="AE136">
        <f t="shared" si="106"/>
        <v>0</v>
      </c>
      <c r="AF136">
        <f t="shared" si="107"/>
        <v>0</v>
      </c>
      <c r="AG136">
        <f t="shared" si="108"/>
        <v>0</v>
      </c>
      <c r="AH136">
        <f t="shared" si="109"/>
        <v>0</v>
      </c>
      <c r="AI136">
        <f t="shared" si="110"/>
        <v>0</v>
      </c>
      <c r="AJ136">
        <f t="shared" si="111"/>
        <v>0</v>
      </c>
      <c r="AK136">
        <f t="shared" si="112"/>
        <v>0</v>
      </c>
      <c r="AL136">
        <f t="shared" si="113"/>
        <v>0</v>
      </c>
      <c r="AM136">
        <f t="shared" si="114"/>
        <v>0</v>
      </c>
      <c r="AN136">
        <f t="shared" si="115"/>
        <v>0</v>
      </c>
      <c r="AO136">
        <f t="shared" si="116"/>
        <v>0</v>
      </c>
      <c r="AP136">
        <f t="shared" si="117"/>
        <v>0</v>
      </c>
      <c r="AQ136">
        <f t="shared" si="118"/>
        <v>0</v>
      </c>
      <c r="AR136">
        <f t="shared" si="119"/>
        <v>0</v>
      </c>
      <c r="AS136">
        <f t="shared" si="120"/>
        <v>0</v>
      </c>
      <c r="AT136">
        <f t="shared" si="121"/>
        <v>0</v>
      </c>
      <c r="AU136">
        <f t="shared" si="122"/>
        <v>0</v>
      </c>
      <c r="AV136">
        <f t="shared" si="123"/>
        <v>0</v>
      </c>
      <c r="AW136">
        <f t="shared" si="124"/>
        <v>0</v>
      </c>
      <c r="AX136">
        <f t="shared" si="125"/>
        <v>0</v>
      </c>
      <c r="AY136">
        <f t="shared" si="126"/>
        <v>0</v>
      </c>
      <c r="AZ136">
        <f t="shared" si="127"/>
        <v>0</v>
      </c>
    </row>
    <row r="137" spans="1:52" hidden="1" x14ac:dyDescent="0.25">
      <c r="A137">
        <f t="shared" si="82"/>
        <v>0</v>
      </c>
      <c r="B137">
        <f t="shared" si="83"/>
        <v>0</v>
      </c>
      <c r="C137">
        <f t="shared" si="84"/>
        <v>0</v>
      </c>
      <c r="D137">
        <f t="shared" si="85"/>
        <v>0</v>
      </c>
      <c r="E137">
        <f t="shared" si="86"/>
        <v>0</v>
      </c>
      <c r="F137">
        <f t="shared" si="87"/>
        <v>0</v>
      </c>
      <c r="J137">
        <f t="shared" si="128"/>
        <v>0</v>
      </c>
      <c r="L137">
        <f t="shared" si="129"/>
        <v>0</v>
      </c>
      <c r="M137">
        <f t="shared" si="88"/>
        <v>0</v>
      </c>
      <c r="N137">
        <f t="shared" si="89"/>
        <v>0</v>
      </c>
      <c r="O137">
        <f t="shared" si="90"/>
        <v>0</v>
      </c>
      <c r="P137">
        <f t="shared" si="91"/>
        <v>0</v>
      </c>
      <c r="Q137">
        <f t="shared" si="92"/>
        <v>0</v>
      </c>
      <c r="R137">
        <f t="shared" si="93"/>
        <v>0</v>
      </c>
      <c r="S137">
        <f t="shared" si="94"/>
        <v>0</v>
      </c>
      <c r="T137">
        <f t="shared" si="95"/>
        <v>0</v>
      </c>
      <c r="U137">
        <f t="shared" si="96"/>
        <v>0</v>
      </c>
      <c r="V137">
        <f t="shared" si="97"/>
        <v>0</v>
      </c>
      <c r="W137">
        <f t="shared" si="98"/>
        <v>0</v>
      </c>
      <c r="X137">
        <f t="shared" si="99"/>
        <v>0</v>
      </c>
      <c r="Y137">
        <f t="shared" si="100"/>
        <v>0</v>
      </c>
      <c r="Z137">
        <f t="shared" si="101"/>
        <v>0</v>
      </c>
      <c r="AA137">
        <f t="shared" si="102"/>
        <v>0</v>
      </c>
      <c r="AB137">
        <f t="shared" si="103"/>
        <v>0</v>
      </c>
      <c r="AC137">
        <f t="shared" si="104"/>
        <v>0</v>
      </c>
      <c r="AD137">
        <f t="shared" si="105"/>
        <v>0</v>
      </c>
      <c r="AE137">
        <f t="shared" si="106"/>
        <v>0</v>
      </c>
      <c r="AF137">
        <f t="shared" si="107"/>
        <v>0</v>
      </c>
      <c r="AG137">
        <f t="shared" si="108"/>
        <v>0</v>
      </c>
      <c r="AH137">
        <f t="shared" si="109"/>
        <v>0</v>
      </c>
      <c r="AI137">
        <f t="shared" si="110"/>
        <v>0</v>
      </c>
      <c r="AJ137">
        <f t="shared" si="111"/>
        <v>0</v>
      </c>
      <c r="AK137">
        <f t="shared" si="112"/>
        <v>0</v>
      </c>
      <c r="AL137">
        <f t="shared" si="113"/>
        <v>0</v>
      </c>
      <c r="AM137">
        <f t="shared" si="114"/>
        <v>0</v>
      </c>
      <c r="AN137">
        <f t="shared" si="115"/>
        <v>0</v>
      </c>
      <c r="AO137">
        <f t="shared" si="116"/>
        <v>0</v>
      </c>
      <c r="AP137">
        <f t="shared" si="117"/>
        <v>0</v>
      </c>
      <c r="AQ137">
        <f t="shared" si="118"/>
        <v>0</v>
      </c>
      <c r="AR137">
        <f t="shared" si="119"/>
        <v>0</v>
      </c>
      <c r="AS137">
        <f t="shared" si="120"/>
        <v>0</v>
      </c>
      <c r="AT137">
        <f t="shared" si="121"/>
        <v>0</v>
      </c>
      <c r="AU137">
        <f t="shared" si="122"/>
        <v>0</v>
      </c>
      <c r="AV137">
        <f t="shared" si="123"/>
        <v>0</v>
      </c>
      <c r="AW137">
        <f t="shared" si="124"/>
        <v>0</v>
      </c>
      <c r="AX137">
        <f t="shared" si="125"/>
        <v>0</v>
      </c>
      <c r="AY137">
        <f t="shared" si="126"/>
        <v>0</v>
      </c>
      <c r="AZ137">
        <f t="shared" si="127"/>
        <v>0</v>
      </c>
    </row>
    <row r="138" spans="1:52" hidden="1" x14ac:dyDescent="0.25">
      <c r="A138">
        <f t="shared" si="82"/>
        <v>0</v>
      </c>
      <c r="B138">
        <f t="shared" si="83"/>
        <v>0</v>
      </c>
      <c r="C138">
        <f t="shared" si="84"/>
        <v>0</v>
      </c>
      <c r="D138">
        <f t="shared" si="85"/>
        <v>0</v>
      </c>
      <c r="E138">
        <f t="shared" si="86"/>
        <v>0</v>
      </c>
      <c r="F138">
        <f t="shared" si="87"/>
        <v>0</v>
      </c>
      <c r="J138">
        <f t="shared" si="128"/>
        <v>0</v>
      </c>
      <c r="L138">
        <f t="shared" si="129"/>
        <v>0</v>
      </c>
      <c r="M138">
        <f t="shared" si="88"/>
        <v>0</v>
      </c>
      <c r="N138">
        <f t="shared" si="89"/>
        <v>0</v>
      </c>
      <c r="O138">
        <f t="shared" si="90"/>
        <v>0</v>
      </c>
      <c r="P138">
        <f t="shared" si="91"/>
        <v>0</v>
      </c>
      <c r="Q138">
        <f t="shared" si="92"/>
        <v>0</v>
      </c>
      <c r="R138">
        <f t="shared" si="93"/>
        <v>0</v>
      </c>
      <c r="S138">
        <f t="shared" si="94"/>
        <v>0</v>
      </c>
      <c r="T138">
        <f t="shared" si="95"/>
        <v>0</v>
      </c>
      <c r="U138">
        <f t="shared" si="96"/>
        <v>0</v>
      </c>
      <c r="V138">
        <f t="shared" si="97"/>
        <v>0</v>
      </c>
      <c r="W138">
        <f t="shared" si="98"/>
        <v>0</v>
      </c>
      <c r="X138">
        <f t="shared" si="99"/>
        <v>0</v>
      </c>
      <c r="Y138">
        <f t="shared" si="100"/>
        <v>0</v>
      </c>
      <c r="Z138">
        <f t="shared" si="101"/>
        <v>0</v>
      </c>
      <c r="AA138">
        <f t="shared" si="102"/>
        <v>0</v>
      </c>
      <c r="AB138">
        <f t="shared" si="103"/>
        <v>0</v>
      </c>
      <c r="AC138">
        <f t="shared" si="104"/>
        <v>0</v>
      </c>
      <c r="AD138">
        <f t="shared" si="105"/>
        <v>0</v>
      </c>
      <c r="AE138">
        <f t="shared" si="106"/>
        <v>0</v>
      </c>
      <c r="AF138">
        <f t="shared" si="107"/>
        <v>0</v>
      </c>
      <c r="AG138">
        <f t="shared" si="108"/>
        <v>0</v>
      </c>
      <c r="AH138">
        <f t="shared" si="109"/>
        <v>0</v>
      </c>
      <c r="AI138">
        <f t="shared" si="110"/>
        <v>0</v>
      </c>
      <c r="AJ138">
        <f t="shared" si="111"/>
        <v>0</v>
      </c>
      <c r="AK138">
        <f t="shared" si="112"/>
        <v>0</v>
      </c>
      <c r="AL138">
        <f t="shared" si="113"/>
        <v>0</v>
      </c>
      <c r="AM138">
        <f t="shared" si="114"/>
        <v>0</v>
      </c>
      <c r="AN138">
        <f t="shared" si="115"/>
        <v>0</v>
      </c>
      <c r="AO138">
        <f t="shared" si="116"/>
        <v>0</v>
      </c>
      <c r="AP138">
        <f t="shared" si="117"/>
        <v>0</v>
      </c>
      <c r="AQ138">
        <f t="shared" si="118"/>
        <v>0</v>
      </c>
      <c r="AR138">
        <f t="shared" si="119"/>
        <v>0</v>
      </c>
      <c r="AS138">
        <f t="shared" si="120"/>
        <v>0</v>
      </c>
      <c r="AT138">
        <f t="shared" si="121"/>
        <v>0</v>
      </c>
      <c r="AU138">
        <f t="shared" si="122"/>
        <v>0</v>
      </c>
      <c r="AV138">
        <f t="shared" si="123"/>
        <v>0</v>
      </c>
      <c r="AW138">
        <f t="shared" si="124"/>
        <v>0</v>
      </c>
      <c r="AX138">
        <f t="shared" si="125"/>
        <v>0</v>
      </c>
      <c r="AY138">
        <f t="shared" si="126"/>
        <v>0</v>
      </c>
      <c r="AZ138">
        <f t="shared" si="127"/>
        <v>0</v>
      </c>
    </row>
    <row r="139" spans="1:52" hidden="1" x14ac:dyDescent="0.25">
      <c r="A139">
        <f t="shared" si="82"/>
        <v>0</v>
      </c>
      <c r="B139">
        <f t="shared" si="83"/>
        <v>0</v>
      </c>
      <c r="C139">
        <f t="shared" si="84"/>
        <v>0</v>
      </c>
      <c r="D139">
        <f t="shared" si="85"/>
        <v>0</v>
      </c>
      <c r="E139">
        <f t="shared" si="86"/>
        <v>0</v>
      </c>
      <c r="F139">
        <f t="shared" si="87"/>
        <v>0</v>
      </c>
      <c r="J139">
        <f t="shared" si="128"/>
        <v>0</v>
      </c>
      <c r="L139">
        <f t="shared" si="129"/>
        <v>0</v>
      </c>
      <c r="M139">
        <f t="shared" si="88"/>
        <v>0</v>
      </c>
      <c r="N139">
        <f t="shared" si="89"/>
        <v>0</v>
      </c>
      <c r="O139">
        <f t="shared" si="90"/>
        <v>0</v>
      </c>
      <c r="P139">
        <f t="shared" si="91"/>
        <v>0</v>
      </c>
      <c r="Q139">
        <f t="shared" si="92"/>
        <v>0</v>
      </c>
      <c r="R139">
        <f t="shared" si="93"/>
        <v>0</v>
      </c>
      <c r="S139">
        <f t="shared" si="94"/>
        <v>0</v>
      </c>
      <c r="T139">
        <f t="shared" si="95"/>
        <v>0</v>
      </c>
      <c r="U139">
        <f t="shared" si="96"/>
        <v>0</v>
      </c>
      <c r="V139">
        <f t="shared" si="97"/>
        <v>0</v>
      </c>
      <c r="W139">
        <f t="shared" si="98"/>
        <v>0</v>
      </c>
      <c r="X139">
        <f t="shared" si="99"/>
        <v>0</v>
      </c>
      <c r="Y139">
        <f t="shared" si="100"/>
        <v>0</v>
      </c>
      <c r="Z139">
        <f t="shared" si="101"/>
        <v>0</v>
      </c>
      <c r="AA139">
        <f t="shared" si="102"/>
        <v>0</v>
      </c>
      <c r="AB139">
        <f t="shared" si="103"/>
        <v>0</v>
      </c>
      <c r="AC139">
        <f t="shared" si="104"/>
        <v>0</v>
      </c>
      <c r="AD139">
        <f t="shared" si="105"/>
        <v>0</v>
      </c>
      <c r="AE139">
        <f t="shared" si="106"/>
        <v>0</v>
      </c>
      <c r="AF139">
        <f t="shared" si="107"/>
        <v>0</v>
      </c>
      <c r="AG139">
        <f t="shared" si="108"/>
        <v>0</v>
      </c>
      <c r="AH139">
        <f t="shared" si="109"/>
        <v>0</v>
      </c>
      <c r="AI139">
        <f t="shared" si="110"/>
        <v>0</v>
      </c>
      <c r="AJ139">
        <f t="shared" si="111"/>
        <v>0</v>
      </c>
      <c r="AK139">
        <f t="shared" si="112"/>
        <v>0</v>
      </c>
      <c r="AL139">
        <f t="shared" si="113"/>
        <v>0</v>
      </c>
      <c r="AM139">
        <f t="shared" si="114"/>
        <v>0</v>
      </c>
      <c r="AN139">
        <f t="shared" si="115"/>
        <v>0</v>
      </c>
      <c r="AO139">
        <f t="shared" si="116"/>
        <v>0</v>
      </c>
      <c r="AP139">
        <f t="shared" si="117"/>
        <v>0</v>
      </c>
      <c r="AQ139">
        <f t="shared" si="118"/>
        <v>0</v>
      </c>
      <c r="AR139">
        <f t="shared" si="119"/>
        <v>0</v>
      </c>
      <c r="AS139">
        <f t="shared" si="120"/>
        <v>0</v>
      </c>
      <c r="AT139">
        <f t="shared" si="121"/>
        <v>0</v>
      </c>
      <c r="AU139">
        <f t="shared" si="122"/>
        <v>0</v>
      </c>
      <c r="AV139">
        <f t="shared" si="123"/>
        <v>0</v>
      </c>
      <c r="AW139">
        <f t="shared" si="124"/>
        <v>0</v>
      </c>
      <c r="AX139">
        <f t="shared" si="125"/>
        <v>0</v>
      </c>
      <c r="AY139">
        <f t="shared" si="126"/>
        <v>0</v>
      </c>
      <c r="AZ139">
        <f t="shared" si="127"/>
        <v>0</v>
      </c>
    </row>
    <row r="140" spans="1:52" hidden="1" x14ac:dyDescent="0.25">
      <c r="A140">
        <f t="shared" si="82"/>
        <v>0</v>
      </c>
      <c r="B140">
        <f t="shared" si="83"/>
        <v>0</v>
      </c>
      <c r="C140">
        <f t="shared" si="84"/>
        <v>0</v>
      </c>
      <c r="D140">
        <f t="shared" si="85"/>
        <v>0</v>
      </c>
      <c r="E140">
        <f t="shared" si="86"/>
        <v>0</v>
      </c>
      <c r="F140">
        <f t="shared" si="87"/>
        <v>0</v>
      </c>
      <c r="J140">
        <f t="shared" si="128"/>
        <v>0</v>
      </c>
      <c r="L140">
        <f t="shared" si="129"/>
        <v>0</v>
      </c>
      <c r="M140">
        <f t="shared" si="88"/>
        <v>0</v>
      </c>
      <c r="N140">
        <f t="shared" si="89"/>
        <v>0</v>
      </c>
      <c r="O140">
        <f t="shared" si="90"/>
        <v>0</v>
      </c>
      <c r="P140">
        <f t="shared" si="91"/>
        <v>0</v>
      </c>
      <c r="Q140">
        <f t="shared" si="92"/>
        <v>0</v>
      </c>
      <c r="R140">
        <f t="shared" si="93"/>
        <v>0</v>
      </c>
      <c r="S140">
        <f t="shared" si="94"/>
        <v>0</v>
      </c>
      <c r="T140">
        <f t="shared" si="95"/>
        <v>0</v>
      </c>
      <c r="U140">
        <f t="shared" si="96"/>
        <v>0</v>
      </c>
      <c r="V140">
        <f t="shared" si="97"/>
        <v>0</v>
      </c>
      <c r="W140">
        <f t="shared" si="98"/>
        <v>0</v>
      </c>
      <c r="X140">
        <f t="shared" si="99"/>
        <v>0</v>
      </c>
      <c r="Y140">
        <f t="shared" si="100"/>
        <v>0</v>
      </c>
      <c r="Z140">
        <f t="shared" si="101"/>
        <v>0</v>
      </c>
      <c r="AA140">
        <f t="shared" si="102"/>
        <v>0</v>
      </c>
      <c r="AB140">
        <f t="shared" si="103"/>
        <v>0</v>
      </c>
      <c r="AC140">
        <f t="shared" si="104"/>
        <v>0</v>
      </c>
      <c r="AD140">
        <f t="shared" si="105"/>
        <v>0</v>
      </c>
      <c r="AE140">
        <f t="shared" si="106"/>
        <v>0</v>
      </c>
      <c r="AF140">
        <f t="shared" si="107"/>
        <v>0</v>
      </c>
      <c r="AG140">
        <f t="shared" si="108"/>
        <v>0</v>
      </c>
      <c r="AH140">
        <f t="shared" si="109"/>
        <v>0</v>
      </c>
      <c r="AI140">
        <f t="shared" si="110"/>
        <v>0</v>
      </c>
      <c r="AJ140">
        <f t="shared" si="111"/>
        <v>0</v>
      </c>
      <c r="AK140">
        <f t="shared" si="112"/>
        <v>0</v>
      </c>
      <c r="AL140">
        <f t="shared" si="113"/>
        <v>0</v>
      </c>
      <c r="AM140">
        <f t="shared" si="114"/>
        <v>0</v>
      </c>
      <c r="AN140">
        <f t="shared" si="115"/>
        <v>0</v>
      </c>
      <c r="AO140">
        <f t="shared" si="116"/>
        <v>0</v>
      </c>
      <c r="AP140">
        <f t="shared" si="117"/>
        <v>0</v>
      </c>
      <c r="AQ140">
        <f t="shared" si="118"/>
        <v>0</v>
      </c>
      <c r="AR140">
        <f t="shared" si="119"/>
        <v>0</v>
      </c>
      <c r="AS140">
        <f t="shared" si="120"/>
        <v>0</v>
      </c>
      <c r="AT140">
        <f t="shared" si="121"/>
        <v>0</v>
      </c>
      <c r="AU140">
        <f t="shared" si="122"/>
        <v>0</v>
      </c>
      <c r="AV140">
        <f t="shared" si="123"/>
        <v>0</v>
      </c>
      <c r="AW140">
        <f t="shared" si="124"/>
        <v>0</v>
      </c>
      <c r="AX140">
        <f t="shared" si="125"/>
        <v>0</v>
      </c>
      <c r="AY140">
        <f t="shared" si="126"/>
        <v>0</v>
      </c>
      <c r="AZ140">
        <f t="shared" si="127"/>
        <v>0</v>
      </c>
    </row>
    <row r="141" spans="1:52" hidden="1" x14ac:dyDescent="0.25">
      <c r="A141">
        <f t="shared" si="82"/>
        <v>0</v>
      </c>
      <c r="B141">
        <f t="shared" si="83"/>
        <v>0</v>
      </c>
      <c r="C141">
        <f t="shared" si="84"/>
        <v>0</v>
      </c>
      <c r="D141">
        <f t="shared" si="85"/>
        <v>0</v>
      </c>
      <c r="E141">
        <f t="shared" si="86"/>
        <v>0</v>
      </c>
      <c r="F141">
        <f t="shared" si="87"/>
        <v>0</v>
      </c>
      <c r="J141">
        <f t="shared" si="128"/>
        <v>0</v>
      </c>
      <c r="L141">
        <f t="shared" si="129"/>
        <v>0</v>
      </c>
      <c r="M141">
        <f t="shared" si="88"/>
        <v>0</v>
      </c>
      <c r="N141">
        <f t="shared" si="89"/>
        <v>0</v>
      </c>
      <c r="O141">
        <f t="shared" si="90"/>
        <v>0</v>
      </c>
      <c r="P141">
        <f t="shared" si="91"/>
        <v>0</v>
      </c>
      <c r="Q141">
        <f t="shared" si="92"/>
        <v>0</v>
      </c>
      <c r="R141">
        <f t="shared" si="93"/>
        <v>0</v>
      </c>
      <c r="S141">
        <f t="shared" si="94"/>
        <v>0</v>
      </c>
      <c r="T141">
        <f t="shared" si="95"/>
        <v>0</v>
      </c>
      <c r="U141">
        <f t="shared" si="96"/>
        <v>0</v>
      </c>
      <c r="V141">
        <f t="shared" si="97"/>
        <v>0</v>
      </c>
      <c r="W141">
        <f t="shared" si="98"/>
        <v>0</v>
      </c>
      <c r="X141">
        <f t="shared" si="99"/>
        <v>0</v>
      </c>
      <c r="Y141">
        <f t="shared" si="100"/>
        <v>0</v>
      </c>
      <c r="Z141">
        <f t="shared" si="101"/>
        <v>0</v>
      </c>
      <c r="AA141">
        <f t="shared" si="102"/>
        <v>0</v>
      </c>
      <c r="AB141">
        <f t="shared" si="103"/>
        <v>0</v>
      </c>
      <c r="AC141">
        <f t="shared" si="104"/>
        <v>0</v>
      </c>
      <c r="AD141">
        <f t="shared" si="105"/>
        <v>0</v>
      </c>
      <c r="AE141">
        <f t="shared" si="106"/>
        <v>0</v>
      </c>
      <c r="AF141">
        <f t="shared" si="107"/>
        <v>0</v>
      </c>
      <c r="AG141">
        <f t="shared" si="108"/>
        <v>0</v>
      </c>
      <c r="AH141">
        <f t="shared" si="109"/>
        <v>0</v>
      </c>
      <c r="AI141">
        <f t="shared" si="110"/>
        <v>0</v>
      </c>
      <c r="AJ141">
        <f t="shared" si="111"/>
        <v>0</v>
      </c>
      <c r="AK141">
        <f t="shared" si="112"/>
        <v>0</v>
      </c>
      <c r="AL141">
        <f t="shared" si="113"/>
        <v>0</v>
      </c>
      <c r="AM141">
        <f t="shared" si="114"/>
        <v>0</v>
      </c>
      <c r="AN141">
        <f t="shared" si="115"/>
        <v>0</v>
      </c>
      <c r="AO141">
        <f t="shared" si="116"/>
        <v>0</v>
      </c>
      <c r="AP141">
        <f t="shared" si="117"/>
        <v>0</v>
      </c>
      <c r="AQ141">
        <f t="shared" si="118"/>
        <v>0</v>
      </c>
      <c r="AR141">
        <f t="shared" si="119"/>
        <v>0</v>
      </c>
      <c r="AS141">
        <f t="shared" si="120"/>
        <v>0</v>
      </c>
      <c r="AT141">
        <f t="shared" si="121"/>
        <v>0</v>
      </c>
      <c r="AU141">
        <f t="shared" si="122"/>
        <v>0</v>
      </c>
      <c r="AV141">
        <f t="shared" si="123"/>
        <v>0</v>
      </c>
      <c r="AW141">
        <f t="shared" si="124"/>
        <v>0</v>
      </c>
      <c r="AX141">
        <f t="shared" si="125"/>
        <v>0</v>
      </c>
      <c r="AY141">
        <f t="shared" si="126"/>
        <v>0</v>
      </c>
      <c r="AZ141">
        <f t="shared" si="127"/>
        <v>0</v>
      </c>
    </row>
    <row r="142" spans="1:52" hidden="1" x14ac:dyDescent="0.25">
      <c r="A142">
        <f>SUM(A108:A141)</f>
        <v>0</v>
      </c>
      <c r="C142">
        <f t="shared" ref="C142:F142" si="130">SUM(C108:C141)</f>
        <v>0</v>
      </c>
      <c r="D142">
        <f t="shared" si="130"/>
        <v>0</v>
      </c>
      <c r="E142">
        <f t="shared" si="130"/>
        <v>0</v>
      </c>
      <c r="F142">
        <f t="shared" si="130"/>
        <v>0</v>
      </c>
    </row>
    <row r="143" spans="1:52" hidden="1" x14ac:dyDescent="0.25"/>
    <row r="144" spans="1:52" hidden="1" x14ac:dyDescent="0.25">
      <c r="A144" t="s">
        <v>41</v>
      </c>
      <c r="C144" t="str">
        <f>instellingen!A13</f>
        <v>bereken</v>
      </c>
      <c r="D144" t="str">
        <f>instellingen!A14</f>
        <v>bepaal</v>
      </c>
      <c r="E144" t="str">
        <f>instellingen!A15</f>
        <v>leg uit</v>
      </c>
      <c r="F144" t="str">
        <f>instellingen!A16</f>
        <v>overig</v>
      </c>
      <c r="L144" s="6" t="str">
        <f>instellingen!A6</f>
        <v>T2</v>
      </c>
      <c r="M144" s="6">
        <v>1</v>
      </c>
      <c r="N144" s="6">
        <v>2</v>
      </c>
      <c r="O144" s="6">
        <v>3</v>
      </c>
      <c r="P144" s="6">
        <v>4</v>
      </c>
      <c r="Q144" s="6">
        <v>5</v>
      </c>
      <c r="R144" s="6">
        <v>6</v>
      </c>
      <c r="S144" s="6">
        <v>7</v>
      </c>
      <c r="T144" s="6">
        <v>8</v>
      </c>
      <c r="U144" s="6">
        <v>9</v>
      </c>
      <c r="V144" s="6">
        <v>10</v>
      </c>
      <c r="W144" s="6">
        <v>11</v>
      </c>
      <c r="X144" s="6">
        <v>12</v>
      </c>
      <c r="Y144" s="6">
        <v>13</v>
      </c>
      <c r="Z144" s="6">
        <v>14</v>
      </c>
      <c r="AA144" s="6">
        <v>15</v>
      </c>
      <c r="AB144" s="6">
        <v>16</v>
      </c>
      <c r="AC144" s="6">
        <v>17</v>
      </c>
      <c r="AD144" s="6">
        <v>18</v>
      </c>
      <c r="AE144" s="6">
        <v>19</v>
      </c>
      <c r="AF144" s="6">
        <v>20</v>
      </c>
      <c r="AG144" s="6">
        <v>21</v>
      </c>
      <c r="AH144" s="6">
        <v>22</v>
      </c>
      <c r="AI144" s="6">
        <v>23</v>
      </c>
      <c r="AJ144" s="6">
        <v>24</v>
      </c>
      <c r="AK144" s="6">
        <v>25</v>
      </c>
      <c r="AL144" s="6">
        <v>26</v>
      </c>
      <c r="AM144" s="6">
        <v>27</v>
      </c>
      <c r="AN144" s="6">
        <v>28</v>
      </c>
      <c r="AO144" s="6">
        <v>29</v>
      </c>
      <c r="AP144" s="6">
        <v>30</v>
      </c>
      <c r="AQ144" s="6">
        <v>31</v>
      </c>
      <c r="AR144" s="6">
        <v>32</v>
      </c>
      <c r="AS144" s="6">
        <v>33</v>
      </c>
      <c r="AT144" s="6">
        <v>34</v>
      </c>
      <c r="AU144" s="6">
        <v>35</v>
      </c>
      <c r="AV144" s="6">
        <v>36</v>
      </c>
      <c r="AW144" s="6">
        <v>37</v>
      </c>
      <c r="AX144" s="6">
        <v>38</v>
      </c>
      <c r="AY144" s="6">
        <v>39</v>
      </c>
      <c r="AZ144" s="6">
        <v>40</v>
      </c>
    </row>
    <row r="145" spans="1:52" hidden="1" x14ac:dyDescent="0.25">
      <c r="A145">
        <f t="shared" ref="A145:A178" si="131">IF(M7="",0,1)</f>
        <v>0</v>
      </c>
      <c r="B145">
        <f t="shared" ref="B145:B178" si="132">B7</f>
        <v>0</v>
      </c>
      <c r="C145">
        <f t="shared" ref="C145:C178" si="133">IF(A145=1,I7,0)</f>
        <v>0</v>
      </c>
      <c r="D145">
        <f t="shared" ref="D145:D178" si="134">IF(A145=1,J7,0)</f>
        <v>0</v>
      </c>
      <c r="E145">
        <f t="shared" ref="E145:E178" si="135">IF(A145=1,K7,0)</f>
        <v>0</v>
      </c>
      <c r="F145">
        <f t="shared" ref="F145:F178" si="136">IF(A145=1,L7,0)</f>
        <v>0</v>
      </c>
      <c r="J145">
        <f>J108</f>
        <v>0</v>
      </c>
      <c r="L145">
        <f>SUM(M145:AZ145)</f>
        <v>0</v>
      </c>
      <c r="M145">
        <f t="shared" ref="M145:M178" si="137">$M$62*$M7</f>
        <v>0</v>
      </c>
      <c r="N145">
        <f t="shared" ref="N145:N178" si="138">$N$62*$N7</f>
        <v>0</v>
      </c>
      <c r="O145">
        <f t="shared" ref="O145:O178" si="139">$O$62*$O7</f>
        <v>0</v>
      </c>
      <c r="P145">
        <f t="shared" ref="P145:P178" si="140">$P$62*$P7</f>
        <v>0</v>
      </c>
      <c r="Q145">
        <f t="shared" ref="Q145:Q178" si="141">$Q$62*$Q7</f>
        <v>0</v>
      </c>
      <c r="R145">
        <f t="shared" ref="R145:R178" si="142">$R$62*$R7</f>
        <v>0</v>
      </c>
      <c r="S145">
        <f t="shared" ref="S145:S178" si="143">$S$62*$S7</f>
        <v>0</v>
      </c>
      <c r="T145">
        <f t="shared" ref="T145:T178" si="144">$T$62*$T7</f>
        <v>0</v>
      </c>
      <c r="U145">
        <f t="shared" ref="U145:U178" si="145">$U$62*$U7</f>
        <v>0</v>
      </c>
      <c r="V145">
        <f t="shared" ref="V145:V178" si="146">$V$62*$V7</f>
        <v>0</v>
      </c>
      <c r="W145">
        <f t="shared" ref="W145:W178" si="147">$W$62*$W7</f>
        <v>0</v>
      </c>
      <c r="X145">
        <f t="shared" ref="X145:X178" si="148">$X$62*$X7</f>
        <v>0</v>
      </c>
      <c r="Y145">
        <f t="shared" ref="Y145:Y178" si="149">$Y$62*$Y7</f>
        <v>0</v>
      </c>
      <c r="Z145">
        <f t="shared" ref="Z145:Z178" si="150">$Z$62*$Z7</f>
        <v>0</v>
      </c>
      <c r="AA145">
        <f t="shared" ref="AA145:AA178" si="151">$AA$62*$AA7</f>
        <v>0</v>
      </c>
      <c r="AB145">
        <f t="shared" ref="AB145:AB178" si="152">$AB$62*$AB7</f>
        <v>0</v>
      </c>
      <c r="AC145">
        <f t="shared" ref="AC145:AC178" si="153">$AC$62*$AC7</f>
        <v>0</v>
      </c>
      <c r="AD145">
        <f t="shared" ref="AD145:AD178" si="154">$AD$62*$AD7</f>
        <v>0</v>
      </c>
      <c r="AE145">
        <f t="shared" ref="AE145:AE178" si="155">$AE$62*$AE7</f>
        <v>0</v>
      </c>
      <c r="AF145">
        <f t="shared" ref="AF145:AF178" si="156">$AF$62*$AF7</f>
        <v>0</v>
      </c>
      <c r="AG145">
        <f t="shared" ref="AG145:AG178" si="157">$AG$62*$AG7</f>
        <v>0</v>
      </c>
      <c r="AH145">
        <f t="shared" ref="AH145:AH178" si="158">$AH$62*$AH7</f>
        <v>0</v>
      </c>
      <c r="AI145">
        <f t="shared" ref="AI145:AI178" si="159">$AI$62*$AI7</f>
        <v>0</v>
      </c>
      <c r="AJ145">
        <f t="shared" ref="AJ145:AJ178" si="160">$AJ$62*$AJ7</f>
        <v>0</v>
      </c>
      <c r="AK145">
        <f t="shared" ref="AK145:AK178" si="161">$AK$62*$AK7</f>
        <v>0</v>
      </c>
      <c r="AL145">
        <f t="shared" ref="AL145:AL178" si="162">$AL$62*$AL7</f>
        <v>0</v>
      </c>
      <c r="AM145">
        <f t="shared" ref="AM145:AM178" si="163">$AM$62*$AM7</f>
        <v>0</v>
      </c>
      <c r="AN145">
        <f t="shared" ref="AN145:AN178" si="164">$AN$62*$AN7</f>
        <v>0</v>
      </c>
      <c r="AO145">
        <f t="shared" ref="AO145:AO178" si="165">$AO$62*$AO7</f>
        <v>0</v>
      </c>
      <c r="AP145">
        <f t="shared" ref="AP145:AP178" si="166">$AP$62*$AP7</f>
        <v>0</v>
      </c>
      <c r="AQ145">
        <f t="shared" ref="AQ145:AQ178" si="167">$AQ$62*$AQ7</f>
        <v>0</v>
      </c>
      <c r="AR145">
        <f t="shared" ref="AR145:AR178" si="168">$AR$62*$AR7</f>
        <v>0</v>
      </c>
      <c r="AS145">
        <f t="shared" ref="AS145:AS178" si="169">$AS$62*$AS7</f>
        <v>0</v>
      </c>
      <c r="AT145">
        <f t="shared" ref="AT145:AT178" si="170">$AT$62*$AT7</f>
        <v>0</v>
      </c>
      <c r="AU145">
        <f t="shared" ref="AU145:AU178" si="171">$AU$62*$AU7</f>
        <v>0</v>
      </c>
      <c r="AV145">
        <f t="shared" ref="AV145:AV178" si="172">$AV$62*$AV7</f>
        <v>0</v>
      </c>
      <c r="AW145">
        <f t="shared" ref="AW145:AW178" si="173">$AW$62*$AW7</f>
        <v>0</v>
      </c>
      <c r="AX145">
        <f t="shared" ref="AX145:AX178" si="174">$AX$62*$AX7</f>
        <v>0</v>
      </c>
      <c r="AY145">
        <f t="shared" ref="AY145:AY178" si="175">$AY$62*$AY7</f>
        <v>0</v>
      </c>
      <c r="AZ145">
        <f t="shared" ref="AZ145:AZ178" si="176">$AZ$62*$AZ7</f>
        <v>0</v>
      </c>
    </row>
    <row r="146" spans="1:52" hidden="1" x14ac:dyDescent="0.25">
      <c r="A146">
        <f t="shared" si="131"/>
        <v>0</v>
      </c>
      <c r="B146">
        <f t="shared" si="132"/>
        <v>0</v>
      </c>
      <c r="C146">
        <f t="shared" si="133"/>
        <v>0</v>
      </c>
      <c r="D146">
        <f t="shared" si="134"/>
        <v>0</v>
      </c>
      <c r="E146">
        <f t="shared" si="135"/>
        <v>0</v>
      </c>
      <c r="F146">
        <f t="shared" si="136"/>
        <v>0</v>
      </c>
      <c r="J146">
        <f t="shared" ref="J146:J178" si="177">J109</f>
        <v>0</v>
      </c>
      <c r="L146">
        <f t="shared" ref="L146:L178" si="178">SUM(M146:AZ146)</f>
        <v>0</v>
      </c>
      <c r="M146">
        <f t="shared" si="137"/>
        <v>0</v>
      </c>
      <c r="N146">
        <f t="shared" si="138"/>
        <v>0</v>
      </c>
      <c r="O146">
        <f t="shared" si="139"/>
        <v>0</v>
      </c>
      <c r="P146">
        <f t="shared" si="140"/>
        <v>0</v>
      </c>
      <c r="Q146">
        <f t="shared" si="141"/>
        <v>0</v>
      </c>
      <c r="R146">
        <f t="shared" si="142"/>
        <v>0</v>
      </c>
      <c r="S146">
        <f t="shared" si="143"/>
        <v>0</v>
      </c>
      <c r="T146">
        <f t="shared" si="144"/>
        <v>0</v>
      </c>
      <c r="U146">
        <f t="shared" si="145"/>
        <v>0</v>
      </c>
      <c r="V146">
        <f t="shared" si="146"/>
        <v>0</v>
      </c>
      <c r="W146">
        <f t="shared" si="147"/>
        <v>0</v>
      </c>
      <c r="X146">
        <f t="shared" si="148"/>
        <v>0</v>
      </c>
      <c r="Y146">
        <f t="shared" si="149"/>
        <v>0</v>
      </c>
      <c r="Z146">
        <f t="shared" si="150"/>
        <v>0</v>
      </c>
      <c r="AA146">
        <f t="shared" si="151"/>
        <v>0</v>
      </c>
      <c r="AB146">
        <f t="shared" si="152"/>
        <v>0</v>
      </c>
      <c r="AC146">
        <f t="shared" si="153"/>
        <v>0</v>
      </c>
      <c r="AD146">
        <f t="shared" si="154"/>
        <v>0</v>
      </c>
      <c r="AE146">
        <f t="shared" si="155"/>
        <v>0</v>
      </c>
      <c r="AF146">
        <f t="shared" si="156"/>
        <v>0</v>
      </c>
      <c r="AG146">
        <f t="shared" si="157"/>
        <v>0</v>
      </c>
      <c r="AH146">
        <f t="shared" si="158"/>
        <v>0</v>
      </c>
      <c r="AI146">
        <f t="shared" si="159"/>
        <v>0</v>
      </c>
      <c r="AJ146">
        <f t="shared" si="160"/>
        <v>0</v>
      </c>
      <c r="AK146">
        <f t="shared" si="161"/>
        <v>0</v>
      </c>
      <c r="AL146">
        <f t="shared" si="162"/>
        <v>0</v>
      </c>
      <c r="AM146">
        <f t="shared" si="163"/>
        <v>0</v>
      </c>
      <c r="AN146">
        <f t="shared" si="164"/>
        <v>0</v>
      </c>
      <c r="AO146">
        <f t="shared" si="165"/>
        <v>0</v>
      </c>
      <c r="AP146">
        <f t="shared" si="166"/>
        <v>0</v>
      </c>
      <c r="AQ146">
        <f t="shared" si="167"/>
        <v>0</v>
      </c>
      <c r="AR146">
        <f t="shared" si="168"/>
        <v>0</v>
      </c>
      <c r="AS146">
        <f t="shared" si="169"/>
        <v>0</v>
      </c>
      <c r="AT146">
        <f t="shared" si="170"/>
        <v>0</v>
      </c>
      <c r="AU146">
        <f t="shared" si="171"/>
        <v>0</v>
      </c>
      <c r="AV146">
        <f t="shared" si="172"/>
        <v>0</v>
      </c>
      <c r="AW146">
        <f t="shared" si="173"/>
        <v>0</v>
      </c>
      <c r="AX146">
        <f t="shared" si="174"/>
        <v>0</v>
      </c>
      <c r="AY146">
        <f t="shared" si="175"/>
        <v>0</v>
      </c>
      <c r="AZ146">
        <f t="shared" si="176"/>
        <v>0</v>
      </c>
    </row>
    <row r="147" spans="1:52" hidden="1" x14ac:dyDescent="0.25">
      <c r="A147">
        <f t="shared" si="131"/>
        <v>0</v>
      </c>
      <c r="B147">
        <f t="shared" si="132"/>
        <v>0</v>
      </c>
      <c r="C147">
        <f t="shared" si="133"/>
        <v>0</v>
      </c>
      <c r="D147">
        <f t="shared" si="134"/>
        <v>0</v>
      </c>
      <c r="E147">
        <f t="shared" si="135"/>
        <v>0</v>
      </c>
      <c r="F147">
        <f t="shared" si="136"/>
        <v>0</v>
      </c>
      <c r="J147">
        <f t="shared" si="177"/>
        <v>0</v>
      </c>
      <c r="L147">
        <f t="shared" si="178"/>
        <v>0</v>
      </c>
      <c r="M147">
        <f t="shared" si="137"/>
        <v>0</v>
      </c>
      <c r="N147">
        <f t="shared" si="138"/>
        <v>0</v>
      </c>
      <c r="O147">
        <f t="shared" si="139"/>
        <v>0</v>
      </c>
      <c r="P147">
        <f t="shared" si="140"/>
        <v>0</v>
      </c>
      <c r="Q147">
        <f t="shared" si="141"/>
        <v>0</v>
      </c>
      <c r="R147">
        <f t="shared" si="142"/>
        <v>0</v>
      </c>
      <c r="S147">
        <f t="shared" si="143"/>
        <v>0</v>
      </c>
      <c r="T147">
        <f t="shared" si="144"/>
        <v>0</v>
      </c>
      <c r="U147">
        <f t="shared" si="145"/>
        <v>0</v>
      </c>
      <c r="V147">
        <f t="shared" si="146"/>
        <v>0</v>
      </c>
      <c r="W147">
        <f t="shared" si="147"/>
        <v>0</v>
      </c>
      <c r="X147">
        <f t="shared" si="148"/>
        <v>0</v>
      </c>
      <c r="Y147">
        <f t="shared" si="149"/>
        <v>0</v>
      </c>
      <c r="Z147">
        <f t="shared" si="150"/>
        <v>0</v>
      </c>
      <c r="AA147">
        <f t="shared" si="151"/>
        <v>0</v>
      </c>
      <c r="AB147">
        <f t="shared" si="152"/>
        <v>0</v>
      </c>
      <c r="AC147">
        <f t="shared" si="153"/>
        <v>0</v>
      </c>
      <c r="AD147">
        <f t="shared" si="154"/>
        <v>0</v>
      </c>
      <c r="AE147">
        <f t="shared" si="155"/>
        <v>0</v>
      </c>
      <c r="AF147">
        <f t="shared" si="156"/>
        <v>0</v>
      </c>
      <c r="AG147">
        <f t="shared" si="157"/>
        <v>0</v>
      </c>
      <c r="AH147">
        <f t="shared" si="158"/>
        <v>0</v>
      </c>
      <c r="AI147">
        <f t="shared" si="159"/>
        <v>0</v>
      </c>
      <c r="AJ147">
        <f t="shared" si="160"/>
        <v>0</v>
      </c>
      <c r="AK147">
        <f t="shared" si="161"/>
        <v>0</v>
      </c>
      <c r="AL147">
        <f t="shared" si="162"/>
        <v>0</v>
      </c>
      <c r="AM147">
        <f t="shared" si="163"/>
        <v>0</v>
      </c>
      <c r="AN147">
        <f t="shared" si="164"/>
        <v>0</v>
      </c>
      <c r="AO147">
        <f t="shared" si="165"/>
        <v>0</v>
      </c>
      <c r="AP147">
        <f t="shared" si="166"/>
        <v>0</v>
      </c>
      <c r="AQ147">
        <f t="shared" si="167"/>
        <v>0</v>
      </c>
      <c r="AR147">
        <f t="shared" si="168"/>
        <v>0</v>
      </c>
      <c r="AS147">
        <f t="shared" si="169"/>
        <v>0</v>
      </c>
      <c r="AT147">
        <f t="shared" si="170"/>
        <v>0</v>
      </c>
      <c r="AU147">
        <f t="shared" si="171"/>
        <v>0</v>
      </c>
      <c r="AV147">
        <f t="shared" si="172"/>
        <v>0</v>
      </c>
      <c r="AW147">
        <f t="shared" si="173"/>
        <v>0</v>
      </c>
      <c r="AX147">
        <f t="shared" si="174"/>
        <v>0</v>
      </c>
      <c r="AY147">
        <f t="shared" si="175"/>
        <v>0</v>
      </c>
      <c r="AZ147">
        <f t="shared" si="176"/>
        <v>0</v>
      </c>
    </row>
    <row r="148" spans="1:52" hidden="1" x14ac:dyDescent="0.25">
      <c r="A148">
        <f t="shared" si="131"/>
        <v>0</v>
      </c>
      <c r="B148">
        <f t="shared" si="132"/>
        <v>0</v>
      </c>
      <c r="C148">
        <f t="shared" si="133"/>
        <v>0</v>
      </c>
      <c r="D148">
        <f t="shared" si="134"/>
        <v>0</v>
      </c>
      <c r="E148">
        <f t="shared" si="135"/>
        <v>0</v>
      </c>
      <c r="F148">
        <f t="shared" si="136"/>
        <v>0</v>
      </c>
      <c r="J148">
        <f t="shared" si="177"/>
        <v>0</v>
      </c>
      <c r="L148">
        <f t="shared" si="178"/>
        <v>0</v>
      </c>
      <c r="M148">
        <f t="shared" si="137"/>
        <v>0</v>
      </c>
      <c r="N148">
        <f t="shared" si="138"/>
        <v>0</v>
      </c>
      <c r="O148">
        <f t="shared" si="139"/>
        <v>0</v>
      </c>
      <c r="P148">
        <f t="shared" si="140"/>
        <v>0</v>
      </c>
      <c r="Q148">
        <f t="shared" si="141"/>
        <v>0</v>
      </c>
      <c r="R148">
        <f t="shared" si="142"/>
        <v>0</v>
      </c>
      <c r="S148">
        <f t="shared" si="143"/>
        <v>0</v>
      </c>
      <c r="T148">
        <f t="shared" si="144"/>
        <v>0</v>
      </c>
      <c r="U148">
        <f t="shared" si="145"/>
        <v>0</v>
      </c>
      <c r="V148">
        <f t="shared" si="146"/>
        <v>0</v>
      </c>
      <c r="W148">
        <f t="shared" si="147"/>
        <v>0</v>
      </c>
      <c r="X148">
        <f t="shared" si="148"/>
        <v>0</v>
      </c>
      <c r="Y148">
        <f t="shared" si="149"/>
        <v>0</v>
      </c>
      <c r="Z148">
        <f t="shared" si="150"/>
        <v>0</v>
      </c>
      <c r="AA148">
        <f t="shared" si="151"/>
        <v>0</v>
      </c>
      <c r="AB148">
        <f t="shared" si="152"/>
        <v>0</v>
      </c>
      <c r="AC148">
        <f t="shared" si="153"/>
        <v>0</v>
      </c>
      <c r="AD148">
        <f t="shared" si="154"/>
        <v>0</v>
      </c>
      <c r="AE148">
        <f t="shared" si="155"/>
        <v>0</v>
      </c>
      <c r="AF148">
        <f t="shared" si="156"/>
        <v>0</v>
      </c>
      <c r="AG148">
        <f t="shared" si="157"/>
        <v>0</v>
      </c>
      <c r="AH148">
        <f t="shared" si="158"/>
        <v>0</v>
      </c>
      <c r="AI148">
        <f t="shared" si="159"/>
        <v>0</v>
      </c>
      <c r="AJ148">
        <f t="shared" si="160"/>
        <v>0</v>
      </c>
      <c r="AK148">
        <f t="shared" si="161"/>
        <v>0</v>
      </c>
      <c r="AL148">
        <f t="shared" si="162"/>
        <v>0</v>
      </c>
      <c r="AM148">
        <f t="shared" si="163"/>
        <v>0</v>
      </c>
      <c r="AN148">
        <f t="shared" si="164"/>
        <v>0</v>
      </c>
      <c r="AO148">
        <f t="shared" si="165"/>
        <v>0</v>
      </c>
      <c r="AP148">
        <f t="shared" si="166"/>
        <v>0</v>
      </c>
      <c r="AQ148">
        <f t="shared" si="167"/>
        <v>0</v>
      </c>
      <c r="AR148">
        <f t="shared" si="168"/>
        <v>0</v>
      </c>
      <c r="AS148">
        <f t="shared" si="169"/>
        <v>0</v>
      </c>
      <c r="AT148">
        <f t="shared" si="170"/>
        <v>0</v>
      </c>
      <c r="AU148">
        <f t="shared" si="171"/>
        <v>0</v>
      </c>
      <c r="AV148">
        <f t="shared" si="172"/>
        <v>0</v>
      </c>
      <c r="AW148">
        <f t="shared" si="173"/>
        <v>0</v>
      </c>
      <c r="AX148">
        <f t="shared" si="174"/>
        <v>0</v>
      </c>
      <c r="AY148">
        <f t="shared" si="175"/>
        <v>0</v>
      </c>
      <c r="AZ148">
        <f t="shared" si="176"/>
        <v>0</v>
      </c>
    </row>
    <row r="149" spans="1:52" hidden="1" x14ac:dyDescent="0.25">
      <c r="A149">
        <f t="shared" si="131"/>
        <v>0</v>
      </c>
      <c r="B149">
        <f t="shared" si="132"/>
        <v>0</v>
      </c>
      <c r="C149">
        <f t="shared" si="133"/>
        <v>0</v>
      </c>
      <c r="D149">
        <f t="shared" si="134"/>
        <v>0</v>
      </c>
      <c r="E149">
        <f t="shared" si="135"/>
        <v>0</v>
      </c>
      <c r="F149">
        <f t="shared" si="136"/>
        <v>0</v>
      </c>
      <c r="J149">
        <f t="shared" si="177"/>
        <v>0</v>
      </c>
      <c r="L149">
        <f t="shared" si="178"/>
        <v>0</v>
      </c>
      <c r="M149">
        <f t="shared" si="137"/>
        <v>0</v>
      </c>
      <c r="N149">
        <f t="shared" si="138"/>
        <v>0</v>
      </c>
      <c r="O149">
        <f t="shared" si="139"/>
        <v>0</v>
      </c>
      <c r="P149">
        <f t="shared" si="140"/>
        <v>0</v>
      </c>
      <c r="Q149">
        <f t="shared" si="141"/>
        <v>0</v>
      </c>
      <c r="R149">
        <f t="shared" si="142"/>
        <v>0</v>
      </c>
      <c r="S149">
        <f t="shared" si="143"/>
        <v>0</v>
      </c>
      <c r="T149">
        <f t="shared" si="144"/>
        <v>0</v>
      </c>
      <c r="U149">
        <f t="shared" si="145"/>
        <v>0</v>
      </c>
      <c r="V149">
        <f t="shared" si="146"/>
        <v>0</v>
      </c>
      <c r="W149">
        <f t="shared" si="147"/>
        <v>0</v>
      </c>
      <c r="X149">
        <f t="shared" si="148"/>
        <v>0</v>
      </c>
      <c r="Y149">
        <f t="shared" si="149"/>
        <v>0</v>
      </c>
      <c r="Z149">
        <f t="shared" si="150"/>
        <v>0</v>
      </c>
      <c r="AA149">
        <f t="shared" si="151"/>
        <v>0</v>
      </c>
      <c r="AB149">
        <f t="shared" si="152"/>
        <v>0</v>
      </c>
      <c r="AC149">
        <f t="shared" si="153"/>
        <v>0</v>
      </c>
      <c r="AD149">
        <f t="shared" si="154"/>
        <v>0</v>
      </c>
      <c r="AE149">
        <f t="shared" si="155"/>
        <v>0</v>
      </c>
      <c r="AF149">
        <f t="shared" si="156"/>
        <v>0</v>
      </c>
      <c r="AG149">
        <f t="shared" si="157"/>
        <v>0</v>
      </c>
      <c r="AH149">
        <f t="shared" si="158"/>
        <v>0</v>
      </c>
      <c r="AI149">
        <f t="shared" si="159"/>
        <v>0</v>
      </c>
      <c r="AJ149">
        <f t="shared" si="160"/>
        <v>0</v>
      </c>
      <c r="AK149">
        <f t="shared" si="161"/>
        <v>0</v>
      </c>
      <c r="AL149">
        <f t="shared" si="162"/>
        <v>0</v>
      </c>
      <c r="AM149">
        <f t="shared" si="163"/>
        <v>0</v>
      </c>
      <c r="AN149">
        <f t="shared" si="164"/>
        <v>0</v>
      </c>
      <c r="AO149">
        <f t="shared" si="165"/>
        <v>0</v>
      </c>
      <c r="AP149">
        <f t="shared" si="166"/>
        <v>0</v>
      </c>
      <c r="AQ149">
        <f t="shared" si="167"/>
        <v>0</v>
      </c>
      <c r="AR149">
        <f t="shared" si="168"/>
        <v>0</v>
      </c>
      <c r="AS149">
        <f t="shared" si="169"/>
        <v>0</v>
      </c>
      <c r="AT149">
        <f t="shared" si="170"/>
        <v>0</v>
      </c>
      <c r="AU149">
        <f t="shared" si="171"/>
        <v>0</v>
      </c>
      <c r="AV149">
        <f t="shared" si="172"/>
        <v>0</v>
      </c>
      <c r="AW149">
        <f t="shared" si="173"/>
        <v>0</v>
      </c>
      <c r="AX149">
        <f t="shared" si="174"/>
        <v>0</v>
      </c>
      <c r="AY149">
        <f t="shared" si="175"/>
        <v>0</v>
      </c>
      <c r="AZ149">
        <f t="shared" si="176"/>
        <v>0</v>
      </c>
    </row>
    <row r="150" spans="1:52" hidden="1" x14ac:dyDescent="0.25">
      <c r="A150">
        <f t="shared" si="131"/>
        <v>0</v>
      </c>
      <c r="B150">
        <f t="shared" si="132"/>
        <v>0</v>
      </c>
      <c r="C150">
        <f t="shared" si="133"/>
        <v>0</v>
      </c>
      <c r="D150">
        <f t="shared" si="134"/>
        <v>0</v>
      </c>
      <c r="E150">
        <f t="shared" si="135"/>
        <v>0</v>
      </c>
      <c r="F150">
        <f t="shared" si="136"/>
        <v>0</v>
      </c>
      <c r="J150">
        <f t="shared" si="177"/>
        <v>0</v>
      </c>
      <c r="L150">
        <f t="shared" si="178"/>
        <v>0</v>
      </c>
      <c r="M150">
        <f t="shared" si="137"/>
        <v>0</v>
      </c>
      <c r="N150">
        <f t="shared" si="138"/>
        <v>0</v>
      </c>
      <c r="O150">
        <f t="shared" si="139"/>
        <v>0</v>
      </c>
      <c r="P150">
        <f t="shared" si="140"/>
        <v>0</v>
      </c>
      <c r="Q150">
        <f t="shared" si="141"/>
        <v>0</v>
      </c>
      <c r="R150">
        <f t="shared" si="142"/>
        <v>0</v>
      </c>
      <c r="S150">
        <f t="shared" si="143"/>
        <v>0</v>
      </c>
      <c r="T150">
        <f t="shared" si="144"/>
        <v>0</v>
      </c>
      <c r="U150">
        <f t="shared" si="145"/>
        <v>0</v>
      </c>
      <c r="V150">
        <f t="shared" si="146"/>
        <v>0</v>
      </c>
      <c r="W150">
        <f t="shared" si="147"/>
        <v>0</v>
      </c>
      <c r="X150">
        <f t="shared" si="148"/>
        <v>0</v>
      </c>
      <c r="Y150">
        <f t="shared" si="149"/>
        <v>0</v>
      </c>
      <c r="Z150">
        <f t="shared" si="150"/>
        <v>0</v>
      </c>
      <c r="AA150">
        <f t="shared" si="151"/>
        <v>0</v>
      </c>
      <c r="AB150">
        <f t="shared" si="152"/>
        <v>0</v>
      </c>
      <c r="AC150">
        <f t="shared" si="153"/>
        <v>0</v>
      </c>
      <c r="AD150">
        <f t="shared" si="154"/>
        <v>0</v>
      </c>
      <c r="AE150">
        <f t="shared" si="155"/>
        <v>0</v>
      </c>
      <c r="AF150">
        <f t="shared" si="156"/>
        <v>0</v>
      </c>
      <c r="AG150">
        <f t="shared" si="157"/>
        <v>0</v>
      </c>
      <c r="AH150">
        <f t="shared" si="158"/>
        <v>0</v>
      </c>
      <c r="AI150">
        <f t="shared" si="159"/>
        <v>0</v>
      </c>
      <c r="AJ150">
        <f t="shared" si="160"/>
        <v>0</v>
      </c>
      <c r="AK150">
        <f t="shared" si="161"/>
        <v>0</v>
      </c>
      <c r="AL150">
        <f t="shared" si="162"/>
        <v>0</v>
      </c>
      <c r="AM150">
        <f t="shared" si="163"/>
        <v>0</v>
      </c>
      <c r="AN150">
        <f t="shared" si="164"/>
        <v>0</v>
      </c>
      <c r="AO150">
        <f t="shared" si="165"/>
        <v>0</v>
      </c>
      <c r="AP150">
        <f t="shared" si="166"/>
        <v>0</v>
      </c>
      <c r="AQ150">
        <f t="shared" si="167"/>
        <v>0</v>
      </c>
      <c r="AR150">
        <f t="shared" si="168"/>
        <v>0</v>
      </c>
      <c r="AS150">
        <f t="shared" si="169"/>
        <v>0</v>
      </c>
      <c r="AT150">
        <f t="shared" si="170"/>
        <v>0</v>
      </c>
      <c r="AU150">
        <f t="shared" si="171"/>
        <v>0</v>
      </c>
      <c r="AV150">
        <f t="shared" si="172"/>
        <v>0</v>
      </c>
      <c r="AW150">
        <f t="shared" si="173"/>
        <v>0</v>
      </c>
      <c r="AX150">
        <f t="shared" si="174"/>
        <v>0</v>
      </c>
      <c r="AY150">
        <f t="shared" si="175"/>
        <v>0</v>
      </c>
      <c r="AZ150">
        <f t="shared" si="176"/>
        <v>0</v>
      </c>
    </row>
    <row r="151" spans="1:52" hidden="1" x14ac:dyDescent="0.25">
      <c r="A151">
        <f t="shared" si="131"/>
        <v>0</v>
      </c>
      <c r="B151">
        <f t="shared" si="132"/>
        <v>0</v>
      </c>
      <c r="C151">
        <f t="shared" si="133"/>
        <v>0</v>
      </c>
      <c r="D151">
        <f t="shared" si="134"/>
        <v>0</v>
      </c>
      <c r="E151">
        <f t="shared" si="135"/>
        <v>0</v>
      </c>
      <c r="F151">
        <f t="shared" si="136"/>
        <v>0</v>
      </c>
      <c r="J151">
        <f t="shared" si="177"/>
        <v>0</v>
      </c>
      <c r="L151">
        <f t="shared" si="178"/>
        <v>0</v>
      </c>
      <c r="M151">
        <f t="shared" si="137"/>
        <v>0</v>
      </c>
      <c r="N151">
        <f t="shared" si="138"/>
        <v>0</v>
      </c>
      <c r="O151">
        <f t="shared" si="139"/>
        <v>0</v>
      </c>
      <c r="P151">
        <f t="shared" si="140"/>
        <v>0</v>
      </c>
      <c r="Q151">
        <f t="shared" si="141"/>
        <v>0</v>
      </c>
      <c r="R151">
        <f t="shared" si="142"/>
        <v>0</v>
      </c>
      <c r="S151">
        <f t="shared" si="143"/>
        <v>0</v>
      </c>
      <c r="T151">
        <f t="shared" si="144"/>
        <v>0</v>
      </c>
      <c r="U151">
        <f t="shared" si="145"/>
        <v>0</v>
      </c>
      <c r="V151">
        <f t="shared" si="146"/>
        <v>0</v>
      </c>
      <c r="W151">
        <f t="shared" si="147"/>
        <v>0</v>
      </c>
      <c r="X151">
        <f t="shared" si="148"/>
        <v>0</v>
      </c>
      <c r="Y151">
        <f t="shared" si="149"/>
        <v>0</v>
      </c>
      <c r="Z151">
        <f t="shared" si="150"/>
        <v>0</v>
      </c>
      <c r="AA151">
        <f t="shared" si="151"/>
        <v>0</v>
      </c>
      <c r="AB151">
        <f t="shared" si="152"/>
        <v>0</v>
      </c>
      <c r="AC151">
        <f t="shared" si="153"/>
        <v>0</v>
      </c>
      <c r="AD151">
        <f t="shared" si="154"/>
        <v>0</v>
      </c>
      <c r="AE151">
        <f t="shared" si="155"/>
        <v>0</v>
      </c>
      <c r="AF151">
        <f t="shared" si="156"/>
        <v>0</v>
      </c>
      <c r="AG151">
        <f t="shared" si="157"/>
        <v>0</v>
      </c>
      <c r="AH151">
        <f t="shared" si="158"/>
        <v>0</v>
      </c>
      <c r="AI151">
        <f t="shared" si="159"/>
        <v>0</v>
      </c>
      <c r="AJ151">
        <f t="shared" si="160"/>
        <v>0</v>
      </c>
      <c r="AK151">
        <f t="shared" si="161"/>
        <v>0</v>
      </c>
      <c r="AL151">
        <f t="shared" si="162"/>
        <v>0</v>
      </c>
      <c r="AM151">
        <f t="shared" si="163"/>
        <v>0</v>
      </c>
      <c r="AN151">
        <f t="shared" si="164"/>
        <v>0</v>
      </c>
      <c r="AO151">
        <f t="shared" si="165"/>
        <v>0</v>
      </c>
      <c r="AP151">
        <f t="shared" si="166"/>
        <v>0</v>
      </c>
      <c r="AQ151">
        <f t="shared" si="167"/>
        <v>0</v>
      </c>
      <c r="AR151">
        <f t="shared" si="168"/>
        <v>0</v>
      </c>
      <c r="AS151">
        <f t="shared" si="169"/>
        <v>0</v>
      </c>
      <c r="AT151">
        <f t="shared" si="170"/>
        <v>0</v>
      </c>
      <c r="AU151">
        <f t="shared" si="171"/>
        <v>0</v>
      </c>
      <c r="AV151">
        <f t="shared" si="172"/>
        <v>0</v>
      </c>
      <c r="AW151">
        <f t="shared" si="173"/>
        <v>0</v>
      </c>
      <c r="AX151">
        <f t="shared" si="174"/>
        <v>0</v>
      </c>
      <c r="AY151">
        <f t="shared" si="175"/>
        <v>0</v>
      </c>
      <c r="AZ151">
        <f t="shared" si="176"/>
        <v>0</v>
      </c>
    </row>
    <row r="152" spans="1:52" hidden="1" x14ac:dyDescent="0.25">
      <c r="A152">
        <f t="shared" si="131"/>
        <v>0</v>
      </c>
      <c r="B152">
        <f t="shared" si="132"/>
        <v>0</v>
      </c>
      <c r="C152">
        <f t="shared" si="133"/>
        <v>0</v>
      </c>
      <c r="D152">
        <f t="shared" si="134"/>
        <v>0</v>
      </c>
      <c r="E152">
        <f t="shared" si="135"/>
        <v>0</v>
      </c>
      <c r="F152">
        <f t="shared" si="136"/>
        <v>0</v>
      </c>
      <c r="J152">
        <f t="shared" si="177"/>
        <v>0</v>
      </c>
      <c r="L152">
        <f t="shared" si="178"/>
        <v>0</v>
      </c>
      <c r="M152">
        <f t="shared" si="137"/>
        <v>0</v>
      </c>
      <c r="N152">
        <f t="shared" si="138"/>
        <v>0</v>
      </c>
      <c r="O152">
        <f t="shared" si="139"/>
        <v>0</v>
      </c>
      <c r="P152">
        <f t="shared" si="140"/>
        <v>0</v>
      </c>
      <c r="Q152">
        <f t="shared" si="141"/>
        <v>0</v>
      </c>
      <c r="R152">
        <f t="shared" si="142"/>
        <v>0</v>
      </c>
      <c r="S152">
        <f t="shared" si="143"/>
        <v>0</v>
      </c>
      <c r="T152">
        <f t="shared" si="144"/>
        <v>0</v>
      </c>
      <c r="U152">
        <f t="shared" si="145"/>
        <v>0</v>
      </c>
      <c r="V152">
        <f t="shared" si="146"/>
        <v>0</v>
      </c>
      <c r="W152">
        <f t="shared" si="147"/>
        <v>0</v>
      </c>
      <c r="X152">
        <f t="shared" si="148"/>
        <v>0</v>
      </c>
      <c r="Y152">
        <f t="shared" si="149"/>
        <v>0</v>
      </c>
      <c r="Z152">
        <f t="shared" si="150"/>
        <v>0</v>
      </c>
      <c r="AA152">
        <f t="shared" si="151"/>
        <v>0</v>
      </c>
      <c r="AB152">
        <f t="shared" si="152"/>
        <v>0</v>
      </c>
      <c r="AC152">
        <f t="shared" si="153"/>
        <v>0</v>
      </c>
      <c r="AD152">
        <f t="shared" si="154"/>
        <v>0</v>
      </c>
      <c r="AE152">
        <f t="shared" si="155"/>
        <v>0</v>
      </c>
      <c r="AF152">
        <f t="shared" si="156"/>
        <v>0</v>
      </c>
      <c r="AG152">
        <f t="shared" si="157"/>
        <v>0</v>
      </c>
      <c r="AH152">
        <f t="shared" si="158"/>
        <v>0</v>
      </c>
      <c r="AI152">
        <f t="shared" si="159"/>
        <v>0</v>
      </c>
      <c r="AJ152">
        <f t="shared" si="160"/>
        <v>0</v>
      </c>
      <c r="AK152">
        <f t="shared" si="161"/>
        <v>0</v>
      </c>
      <c r="AL152">
        <f t="shared" si="162"/>
        <v>0</v>
      </c>
      <c r="AM152">
        <f t="shared" si="163"/>
        <v>0</v>
      </c>
      <c r="AN152">
        <f t="shared" si="164"/>
        <v>0</v>
      </c>
      <c r="AO152">
        <f t="shared" si="165"/>
        <v>0</v>
      </c>
      <c r="AP152">
        <f t="shared" si="166"/>
        <v>0</v>
      </c>
      <c r="AQ152">
        <f t="shared" si="167"/>
        <v>0</v>
      </c>
      <c r="AR152">
        <f t="shared" si="168"/>
        <v>0</v>
      </c>
      <c r="AS152">
        <f t="shared" si="169"/>
        <v>0</v>
      </c>
      <c r="AT152">
        <f t="shared" si="170"/>
        <v>0</v>
      </c>
      <c r="AU152">
        <f t="shared" si="171"/>
        <v>0</v>
      </c>
      <c r="AV152">
        <f t="shared" si="172"/>
        <v>0</v>
      </c>
      <c r="AW152">
        <f t="shared" si="173"/>
        <v>0</v>
      </c>
      <c r="AX152">
        <f t="shared" si="174"/>
        <v>0</v>
      </c>
      <c r="AY152">
        <f t="shared" si="175"/>
        <v>0</v>
      </c>
      <c r="AZ152">
        <f t="shared" si="176"/>
        <v>0</v>
      </c>
    </row>
    <row r="153" spans="1:52" hidden="1" x14ac:dyDescent="0.25">
      <c r="A153">
        <f t="shared" si="131"/>
        <v>0</v>
      </c>
      <c r="B153">
        <f t="shared" si="132"/>
        <v>0</v>
      </c>
      <c r="C153">
        <f t="shared" si="133"/>
        <v>0</v>
      </c>
      <c r="D153">
        <f t="shared" si="134"/>
        <v>0</v>
      </c>
      <c r="E153">
        <f t="shared" si="135"/>
        <v>0</v>
      </c>
      <c r="F153">
        <f t="shared" si="136"/>
        <v>0</v>
      </c>
      <c r="J153">
        <f t="shared" si="177"/>
        <v>0</v>
      </c>
      <c r="L153">
        <f t="shared" si="178"/>
        <v>0</v>
      </c>
      <c r="M153">
        <f t="shared" si="137"/>
        <v>0</v>
      </c>
      <c r="N153">
        <f t="shared" si="138"/>
        <v>0</v>
      </c>
      <c r="O153">
        <f t="shared" si="139"/>
        <v>0</v>
      </c>
      <c r="P153">
        <f t="shared" si="140"/>
        <v>0</v>
      </c>
      <c r="Q153">
        <f t="shared" si="141"/>
        <v>0</v>
      </c>
      <c r="R153">
        <f t="shared" si="142"/>
        <v>0</v>
      </c>
      <c r="S153">
        <f t="shared" si="143"/>
        <v>0</v>
      </c>
      <c r="T153">
        <f t="shared" si="144"/>
        <v>0</v>
      </c>
      <c r="U153">
        <f t="shared" si="145"/>
        <v>0</v>
      </c>
      <c r="V153">
        <f t="shared" si="146"/>
        <v>0</v>
      </c>
      <c r="W153">
        <f t="shared" si="147"/>
        <v>0</v>
      </c>
      <c r="X153">
        <f t="shared" si="148"/>
        <v>0</v>
      </c>
      <c r="Y153">
        <f t="shared" si="149"/>
        <v>0</v>
      </c>
      <c r="Z153">
        <f t="shared" si="150"/>
        <v>0</v>
      </c>
      <c r="AA153">
        <f t="shared" si="151"/>
        <v>0</v>
      </c>
      <c r="AB153">
        <f t="shared" si="152"/>
        <v>0</v>
      </c>
      <c r="AC153">
        <f t="shared" si="153"/>
        <v>0</v>
      </c>
      <c r="AD153">
        <f t="shared" si="154"/>
        <v>0</v>
      </c>
      <c r="AE153">
        <f t="shared" si="155"/>
        <v>0</v>
      </c>
      <c r="AF153">
        <f t="shared" si="156"/>
        <v>0</v>
      </c>
      <c r="AG153">
        <f t="shared" si="157"/>
        <v>0</v>
      </c>
      <c r="AH153">
        <f t="shared" si="158"/>
        <v>0</v>
      </c>
      <c r="AI153">
        <f t="shared" si="159"/>
        <v>0</v>
      </c>
      <c r="AJ153">
        <f t="shared" si="160"/>
        <v>0</v>
      </c>
      <c r="AK153">
        <f t="shared" si="161"/>
        <v>0</v>
      </c>
      <c r="AL153">
        <f t="shared" si="162"/>
        <v>0</v>
      </c>
      <c r="AM153">
        <f t="shared" si="163"/>
        <v>0</v>
      </c>
      <c r="AN153">
        <f t="shared" si="164"/>
        <v>0</v>
      </c>
      <c r="AO153">
        <f t="shared" si="165"/>
        <v>0</v>
      </c>
      <c r="AP153">
        <f t="shared" si="166"/>
        <v>0</v>
      </c>
      <c r="AQ153">
        <f t="shared" si="167"/>
        <v>0</v>
      </c>
      <c r="AR153">
        <f t="shared" si="168"/>
        <v>0</v>
      </c>
      <c r="AS153">
        <f t="shared" si="169"/>
        <v>0</v>
      </c>
      <c r="AT153">
        <f t="shared" si="170"/>
        <v>0</v>
      </c>
      <c r="AU153">
        <f t="shared" si="171"/>
        <v>0</v>
      </c>
      <c r="AV153">
        <f t="shared" si="172"/>
        <v>0</v>
      </c>
      <c r="AW153">
        <f t="shared" si="173"/>
        <v>0</v>
      </c>
      <c r="AX153">
        <f t="shared" si="174"/>
        <v>0</v>
      </c>
      <c r="AY153">
        <f t="shared" si="175"/>
        <v>0</v>
      </c>
      <c r="AZ153">
        <f t="shared" si="176"/>
        <v>0</v>
      </c>
    </row>
    <row r="154" spans="1:52" hidden="1" x14ac:dyDescent="0.25">
      <c r="A154">
        <f t="shared" si="131"/>
        <v>0</v>
      </c>
      <c r="B154">
        <f t="shared" si="132"/>
        <v>0</v>
      </c>
      <c r="C154">
        <f t="shared" si="133"/>
        <v>0</v>
      </c>
      <c r="D154">
        <f t="shared" si="134"/>
        <v>0</v>
      </c>
      <c r="E154">
        <f t="shared" si="135"/>
        <v>0</v>
      </c>
      <c r="F154">
        <f t="shared" si="136"/>
        <v>0</v>
      </c>
      <c r="J154">
        <f t="shared" si="177"/>
        <v>0</v>
      </c>
      <c r="L154">
        <f t="shared" si="178"/>
        <v>0</v>
      </c>
      <c r="M154">
        <f t="shared" si="137"/>
        <v>0</v>
      </c>
      <c r="N154">
        <f t="shared" si="138"/>
        <v>0</v>
      </c>
      <c r="O154">
        <f t="shared" si="139"/>
        <v>0</v>
      </c>
      <c r="P154">
        <f t="shared" si="140"/>
        <v>0</v>
      </c>
      <c r="Q154">
        <f t="shared" si="141"/>
        <v>0</v>
      </c>
      <c r="R154">
        <f t="shared" si="142"/>
        <v>0</v>
      </c>
      <c r="S154">
        <f t="shared" si="143"/>
        <v>0</v>
      </c>
      <c r="T154">
        <f t="shared" si="144"/>
        <v>0</v>
      </c>
      <c r="U154">
        <f t="shared" si="145"/>
        <v>0</v>
      </c>
      <c r="V154">
        <f t="shared" si="146"/>
        <v>0</v>
      </c>
      <c r="W154">
        <f t="shared" si="147"/>
        <v>0</v>
      </c>
      <c r="X154">
        <f t="shared" si="148"/>
        <v>0</v>
      </c>
      <c r="Y154">
        <f t="shared" si="149"/>
        <v>0</v>
      </c>
      <c r="Z154">
        <f t="shared" si="150"/>
        <v>0</v>
      </c>
      <c r="AA154">
        <f t="shared" si="151"/>
        <v>0</v>
      </c>
      <c r="AB154">
        <f t="shared" si="152"/>
        <v>0</v>
      </c>
      <c r="AC154">
        <f t="shared" si="153"/>
        <v>0</v>
      </c>
      <c r="AD154">
        <f t="shared" si="154"/>
        <v>0</v>
      </c>
      <c r="AE154">
        <f t="shared" si="155"/>
        <v>0</v>
      </c>
      <c r="AF154">
        <f t="shared" si="156"/>
        <v>0</v>
      </c>
      <c r="AG154">
        <f t="shared" si="157"/>
        <v>0</v>
      </c>
      <c r="AH154">
        <f t="shared" si="158"/>
        <v>0</v>
      </c>
      <c r="AI154">
        <f t="shared" si="159"/>
        <v>0</v>
      </c>
      <c r="AJ154">
        <f t="shared" si="160"/>
        <v>0</v>
      </c>
      <c r="AK154">
        <f t="shared" si="161"/>
        <v>0</v>
      </c>
      <c r="AL154">
        <f t="shared" si="162"/>
        <v>0</v>
      </c>
      <c r="AM154">
        <f t="shared" si="163"/>
        <v>0</v>
      </c>
      <c r="AN154">
        <f t="shared" si="164"/>
        <v>0</v>
      </c>
      <c r="AO154">
        <f t="shared" si="165"/>
        <v>0</v>
      </c>
      <c r="AP154">
        <f t="shared" si="166"/>
        <v>0</v>
      </c>
      <c r="AQ154">
        <f t="shared" si="167"/>
        <v>0</v>
      </c>
      <c r="AR154">
        <f t="shared" si="168"/>
        <v>0</v>
      </c>
      <c r="AS154">
        <f t="shared" si="169"/>
        <v>0</v>
      </c>
      <c r="AT154">
        <f t="shared" si="170"/>
        <v>0</v>
      </c>
      <c r="AU154">
        <f t="shared" si="171"/>
        <v>0</v>
      </c>
      <c r="AV154">
        <f t="shared" si="172"/>
        <v>0</v>
      </c>
      <c r="AW154">
        <f t="shared" si="173"/>
        <v>0</v>
      </c>
      <c r="AX154">
        <f t="shared" si="174"/>
        <v>0</v>
      </c>
      <c r="AY154">
        <f t="shared" si="175"/>
        <v>0</v>
      </c>
      <c r="AZ154">
        <f t="shared" si="176"/>
        <v>0</v>
      </c>
    </row>
    <row r="155" spans="1:52" hidden="1" x14ac:dyDescent="0.25">
      <c r="A155">
        <f t="shared" si="131"/>
        <v>0</v>
      </c>
      <c r="B155">
        <f t="shared" si="132"/>
        <v>0</v>
      </c>
      <c r="C155">
        <f t="shared" si="133"/>
        <v>0</v>
      </c>
      <c r="D155">
        <f t="shared" si="134"/>
        <v>0</v>
      </c>
      <c r="E155">
        <f t="shared" si="135"/>
        <v>0</v>
      </c>
      <c r="F155">
        <f t="shared" si="136"/>
        <v>0</v>
      </c>
      <c r="J155">
        <f t="shared" si="177"/>
        <v>0</v>
      </c>
      <c r="L155">
        <f t="shared" si="178"/>
        <v>0</v>
      </c>
      <c r="M155">
        <f t="shared" si="137"/>
        <v>0</v>
      </c>
      <c r="N155">
        <f t="shared" si="138"/>
        <v>0</v>
      </c>
      <c r="O155">
        <f t="shared" si="139"/>
        <v>0</v>
      </c>
      <c r="P155">
        <f t="shared" si="140"/>
        <v>0</v>
      </c>
      <c r="Q155">
        <f t="shared" si="141"/>
        <v>0</v>
      </c>
      <c r="R155">
        <f t="shared" si="142"/>
        <v>0</v>
      </c>
      <c r="S155">
        <f t="shared" si="143"/>
        <v>0</v>
      </c>
      <c r="T155">
        <f t="shared" si="144"/>
        <v>0</v>
      </c>
      <c r="U155">
        <f t="shared" si="145"/>
        <v>0</v>
      </c>
      <c r="V155">
        <f t="shared" si="146"/>
        <v>0</v>
      </c>
      <c r="W155">
        <f t="shared" si="147"/>
        <v>0</v>
      </c>
      <c r="X155">
        <f t="shared" si="148"/>
        <v>0</v>
      </c>
      <c r="Y155">
        <f t="shared" si="149"/>
        <v>0</v>
      </c>
      <c r="Z155">
        <f t="shared" si="150"/>
        <v>0</v>
      </c>
      <c r="AA155">
        <f t="shared" si="151"/>
        <v>0</v>
      </c>
      <c r="AB155">
        <f t="shared" si="152"/>
        <v>0</v>
      </c>
      <c r="AC155">
        <f t="shared" si="153"/>
        <v>0</v>
      </c>
      <c r="AD155">
        <f t="shared" si="154"/>
        <v>0</v>
      </c>
      <c r="AE155">
        <f t="shared" si="155"/>
        <v>0</v>
      </c>
      <c r="AF155">
        <f t="shared" si="156"/>
        <v>0</v>
      </c>
      <c r="AG155">
        <f t="shared" si="157"/>
        <v>0</v>
      </c>
      <c r="AH155">
        <f t="shared" si="158"/>
        <v>0</v>
      </c>
      <c r="AI155">
        <f t="shared" si="159"/>
        <v>0</v>
      </c>
      <c r="AJ155">
        <f t="shared" si="160"/>
        <v>0</v>
      </c>
      <c r="AK155">
        <f t="shared" si="161"/>
        <v>0</v>
      </c>
      <c r="AL155">
        <f t="shared" si="162"/>
        <v>0</v>
      </c>
      <c r="AM155">
        <f t="shared" si="163"/>
        <v>0</v>
      </c>
      <c r="AN155">
        <f t="shared" si="164"/>
        <v>0</v>
      </c>
      <c r="AO155">
        <f t="shared" si="165"/>
        <v>0</v>
      </c>
      <c r="AP155">
        <f t="shared" si="166"/>
        <v>0</v>
      </c>
      <c r="AQ155">
        <f t="shared" si="167"/>
        <v>0</v>
      </c>
      <c r="AR155">
        <f t="shared" si="168"/>
        <v>0</v>
      </c>
      <c r="AS155">
        <f t="shared" si="169"/>
        <v>0</v>
      </c>
      <c r="AT155">
        <f t="shared" si="170"/>
        <v>0</v>
      </c>
      <c r="AU155">
        <f t="shared" si="171"/>
        <v>0</v>
      </c>
      <c r="AV155">
        <f t="shared" si="172"/>
        <v>0</v>
      </c>
      <c r="AW155">
        <f t="shared" si="173"/>
        <v>0</v>
      </c>
      <c r="AX155">
        <f t="shared" si="174"/>
        <v>0</v>
      </c>
      <c r="AY155">
        <f t="shared" si="175"/>
        <v>0</v>
      </c>
      <c r="AZ155">
        <f t="shared" si="176"/>
        <v>0</v>
      </c>
    </row>
    <row r="156" spans="1:52" hidden="1" x14ac:dyDescent="0.25">
      <c r="A156">
        <f t="shared" si="131"/>
        <v>0</v>
      </c>
      <c r="B156">
        <f t="shared" si="132"/>
        <v>0</v>
      </c>
      <c r="C156">
        <f t="shared" si="133"/>
        <v>0</v>
      </c>
      <c r="D156">
        <f t="shared" si="134"/>
        <v>0</v>
      </c>
      <c r="E156">
        <f t="shared" si="135"/>
        <v>0</v>
      </c>
      <c r="F156">
        <f t="shared" si="136"/>
        <v>0</v>
      </c>
      <c r="J156">
        <f t="shared" si="177"/>
        <v>0</v>
      </c>
      <c r="L156">
        <f t="shared" si="178"/>
        <v>0</v>
      </c>
      <c r="M156">
        <f t="shared" si="137"/>
        <v>0</v>
      </c>
      <c r="N156">
        <f t="shared" si="138"/>
        <v>0</v>
      </c>
      <c r="O156">
        <f t="shared" si="139"/>
        <v>0</v>
      </c>
      <c r="P156">
        <f t="shared" si="140"/>
        <v>0</v>
      </c>
      <c r="Q156">
        <f t="shared" si="141"/>
        <v>0</v>
      </c>
      <c r="R156">
        <f t="shared" si="142"/>
        <v>0</v>
      </c>
      <c r="S156">
        <f t="shared" si="143"/>
        <v>0</v>
      </c>
      <c r="T156">
        <f t="shared" si="144"/>
        <v>0</v>
      </c>
      <c r="U156">
        <f t="shared" si="145"/>
        <v>0</v>
      </c>
      <c r="V156">
        <f t="shared" si="146"/>
        <v>0</v>
      </c>
      <c r="W156">
        <f t="shared" si="147"/>
        <v>0</v>
      </c>
      <c r="X156">
        <f t="shared" si="148"/>
        <v>0</v>
      </c>
      <c r="Y156">
        <f t="shared" si="149"/>
        <v>0</v>
      </c>
      <c r="Z156">
        <f t="shared" si="150"/>
        <v>0</v>
      </c>
      <c r="AA156">
        <f t="shared" si="151"/>
        <v>0</v>
      </c>
      <c r="AB156">
        <f t="shared" si="152"/>
        <v>0</v>
      </c>
      <c r="AC156">
        <f t="shared" si="153"/>
        <v>0</v>
      </c>
      <c r="AD156">
        <f t="shared" si="154"/>
        <v>0</v>
      </c>
      <c r="AE156">
        <f t="shared" si="155"/>
        <v>0</v>
      </c>
      <c r="AF156">
        <f t="shared" si="156"/>
        <v>0</v>
      </c>
      <c r="AG156">
        <f t="shared" si="157"/>
        <v>0</v>
      </c>
      <c r="AH156">
        <f t="shared" si="158"/>
        <v>0</v>
      </c>
      <c r="AI156">
        <f t="shared" si="159"/>
        <v>0</v>
      </c>
      <c r="AJ156">
        <f t="shared" si="160"/>
        <v>0</v>
      </c>
      <c r="AK156">
        <f t="shared" si="161"/>
        <v>0</v>
      </c>
      <c r="AL156">
        <f t="shared" si="162"/>
        <v>0</v>
      </c>
      <c r="AM156">
        <f t="shared" si="163"/>
        <v>0</v>
      </c>
      <c r="AN156">
        <f t="shared" si="164"/>
        <v>0</v>
      </c>
      <c r="AO156">
        <f t="shared" si="165"/>
        <v>0</v>
      </c>
      <c r="AP156">
        <f t="shared" si="166"/>
        <v>0</v>
      </c>
      <c r="AQ156">
        <f t="shared" si="167"/>
        <v>0</v>
      </c>
      <c r="AR156">
        <f t="shared" si="168"/>
        <v>0</v>
      </c>
      <c r="AS156">
        <f t="shared" si="169"/>
        <v>0</v>
      </c>
      <c r="AT156">
        <f t="shared" si="170"/>
        <v>0</v>
      </c>
      <c r="AU156">
        <f t="shared" si="171"/>
        <v>0</v>
      </c>
      <c r="AV156">
        <f t="shared" si="172"/>
        <v>0</v>
      </c>
      <c r="AW156">
        <f t="shared" si="173"/>
        <v>0</v>
      </c>
      <c r="AX156">
        <f t="shared" si="174"/>
        <v>0</v>
      </c>
      <c r="AY156">
        <f t="shared" si="175"/>
        <v>0</v>
      </c>
      <c r="AZ156">
        <f t="shared" si="176"/>
        <v>0</v>
      </c>
    </row>
    <row r="157" spans="1:52" hidden="1" x14ac:dyDescent="0.25">
      <c r="A157">
        <f t="shared" si="131"/>
        <v>0</v>
      </c>
      <c r="B157">
        <f t="shared" si="132"/>
        <v>0</v>
      </c>
      <c r="C157">
        <f t="shared" si="133"/>
        <v>0</v>
      </c>
      <c r="D157">
        <f t="shared" si="134"/>
        <v>0</v>
      </c>
      <c r="E157">
        <f t="shared" si="135"/>
        <v>0</v>
      </c>
      <c r="F157">
        <f t="shared" si="136"/>
        <v>0</v>
      </c>
      <c r="J157">
        <f t="shared" si="177"/>
        <v>0</v>
      </c>
      <c r="L157">
        <f t="shared" si="178"/>
        <v>0</v>
      </c>
      <c r="M157">
        <f t="shared" si="137"/>
        <v>0</v>
      </c>
      <c r="N157">
        <f t="shared" si="138"/>
        <v>0</v>
      </c>
      <c r="O157">
        <f t="shared" si="139"/>
        <v>0</v>
      </c>
      <c r="P157">
        <f t="shared" si="140"/>
        <v>0</v>
      </c>
      <c r="Q157">
        <f t="shared" si="141"/>
        <v>0</v>
      </c>
      <c r="R157">
        <f t="shared" si="142"/>
        <v>0</v>
      </c>
      <c r="S157">
        <f t="shared" si="143"/>
        <v>0</v>
      </c>
      <c r="T157">
        <f t="shared" si="144"/>
        <v>0</v>
      </c>
      <c r="U157">
        <f t="shared" si="145"/>
        <v>0</v>
      </c>
      <c r="V157">
        <f t="shared" si="146"/>
        <v>0</v>
      </c>
      <c r="W157">
        <f t="shared" si="147"/>
        <v>0</v>
      </c>
      <c r="X157">
        <f t="shared" si="148"/>
        <v>0</v>
      </c>
      <c r="Y157">
        <f t="shared" si="149"/>
        <v>0</v>
      </c>
      <c r="Z157">
        <f t="shared" si="150"/>
        <v>0</v>
      </c>
      <c r="AA157">
        <f t="shared" si="151"/>
        <v>0</v>
      </c>
      <c r="AB157">
        <f t="shared" si="152"/>
        <v>0</v>
      </c>
      <c r="AC157">
        <f t="shared" si="153"/>
        <v>0</v>
      </c>
      <c r="AD157">
        <f t="shared" si="154"/>
        <v>0</v>
      </c>
      <c r="AE157">
        <f t="shared" si="155"/>
        <v>0</v>
      </c>
      <c r="AF157">
        <f t="shared" si="156"/>
        <v>0</v>
      </c>
      <c r="AG157">
        <f t="shared" si="157"/>
        <v>0</v>
      </c>
      <c r="AH157">
        <f t="shared" si="158"/>
        <v>0</v>
      </c>
      <c r="AI157">
        <f t="shared" si="159"/>
        <v>0</v>
      </c>
      <c r="AJ157">
        <f t="shared" si="160"/>
        <v>0</v>
      </c>
      <c r="AK157">
        <f t="shared" si="161"/>
        <v>0</v>
      </c>
      <c r="AL157">
        <f t="shared" si="162"/>
        <v>0</v>
      </c>
      <c r="AM157">
        <f t="shared" si="163"/>
        <v>0</v>
      </c>
      <c r="AN157">
        <f t="shared" si="164"/>
        <v>0</v>
      </c>
      <c r="AO157">
        <f t="shared" si="165"/>
        <v>0</v>
      </c>
      <c r="AP157">
        <f t="shared" si="166"/>
        <v>0</v>
      </c>
      <c r="AQ157">
        <f t="shared" si="167"/>
        <v>0</v>
      </c>
      <c r="AR157">
        <f t="shared" si="168"/>
        <v>0</v>
      </c>
      <c r="AS157">
        <f t="shared" si="169"/>
        <v>0</v>
      </c>
      <c r="AT157">
        <f t="shared" si="170"/>
        <v>0</v>
      </c>
      <c r="AU157">
        <f t="shared" si="171"/>
        <v>0</v>
      </c>
      <c r="AV157">
        <f t="shared" si="172"/>
        <v>0</v>
      </c>
      <c r="AW157">
        <f t="shared" si="173"/>
        <v>0</v>
      </c>
      <c r="AX157">
        <f t="shared" si="174"/>
        <v>0</v>
      </c>
      <c r="AY157">
        <f t="shared" si="175"/>
        <v>0</v>
      </c>
      <c r="AZ157">
        <f t="shared" si="176"/>
        <v>0</v>
      </c>
    </row>
    <row r="158" spans="1:52" hidden="1" x14ac:dyDescent="0.25">
      <c r="A158">
        <f t="shared" si="131"/>
        <v>0</v>
      </c>
      <c r="B158">
        <f t="shared" si="132"/>
        <v>0</v>
      </c>
      <c r="C158">
        <f t="shared" si="133"/>
        <v>0</v>
      </c>
      <c r="D158">
        <f t="shared" si="134"/>
        <v>0</v>
      </c>
      <c r="E158">
        <f t="shared" si="135"/>
        <v>0</v>
      </c>
      <c r="F158">
        <f t="shared" si="136"/>
        <v>0</v>
      </c>
      <c r="J158">
        <f t="shared" si="177"/>
        <v>0</v>
      </c>
      <c r="L158">
        <f t="shared" si="178"/>
        <v>0</v>
      </c>
      <c r="M158">
        <f t="shared" si="137"/>
        <v>0</v>
      </c>
      <c r="N158">
        <f t="shared" si="138"/>
        <v>0</v>
      </c>
      <c r="O158">
        <f t="shared" si="139"/>
        <v>0</v>
      </c>
      <c r="P158">
        <f t="shared" si="140"/>
        <v>0</v>
      </c>
      <c r="Q158">
        <f t="shared" si="141"/>
        <v>0</v>
      </c>
      <c r="R158">
        <f t="shared" si="142"/>
        <v>0</v>
      </c>
      <c r="S158">
        <f t="shared" si="143"/>
        <v>0</v>
      </c>
      <c r="T158">
        <f t="shared" si="144"/>
        <v>0</v>
      </c>
      <c r="U158">
        <f t="shared" si="145"/>
        <v>0</v>
      </c>
      <c r="V158">
        <f t="shared" si="146"/>
        <v>0</v>
      </c>
      <c r="W158">
        <f t="shared" si="147"/>
        <v>0</v>
      </c>
      <c r="X158">
        <f t="shared" si="148"/>
        <v>0</v>
      </c>
      <c r="Y158">
        <f t="shared" si="149"/>
        <v>0</v>
      </c>
      <c r="Z158">
        <f t="shared" si="150"/>
        <v>0</v>
      </c>
      <c r="AA158">
        <f t="shared" si="151"/>
        <v>0</v>
      </c>
      <c r="AB158">
        <f t="shared" si="152"/>
        <v>0</v>
      </c>
      <c r="AC158">
        <f t="shared" si="153"/>
        <v>0</v>
      </c>
      <c r="AD158">
        <f t="shared" si="154"/>
        <v>0</v>
      </c>
      <c r="AE158">
        <f t="shared" si="155"/>
        <v>0</v>
      </c>
      <c r="AF158">
        <f t="shared" si="156"/>
        <v>0</v>
      </c>
      <c r="AG158">
        <f t="shared" si="157"/>
        <v>0</v>
      </c>
      <c r="AH158">
        <f t="shared" si="158"/>
        <v>0</v>
      </c>
      <c r="AI158">
        <f t="shared" si="159"/>
        <v>0</v>
      </c>
      <c r="AJ158">
        <f t="shared" si="160"/>
        <v>0</v>
      </c>
      <c r="AK158">
        <f t="shared" si="161"/>
        <v>0</v>
      </c>
      <c r="AL158">
        <f t="shared" si="162"/>
        <v>0</v>
      </c>
      <c r="AM158">
        <f t="shared" si="163"/>
        <v>0</v>
      </c>
      <c r="AN158">
        <f t="shared" si="164"/>
        <v>0</v>
      </c>
      <c r="AO158">
        <f t="shared" si="165"/>
        <v>0</v>
      </c>
      <c r="AP158">
        <f t="shared" si="166"/>
        <v>0</v>
      </c>
      <c r="AQ158">
        <f t="shared" si="167"/>
        <v>0</v>
      </c>
      <c r="AR158">
        <f t="shared" si="168"/>
        <v>0</v>
      </c>
      <c r="AS158">
        <f t="shared" si="169"/>
        <v>0</v>
      </c>
      <c r="AT158">
        <f t="shared" si="170"/>
        <v>0</v>
      </c>
      <c r="AU158">
        <f t="shared" si="171"/>
        <v>0</v>
      </c>
      <c r="AV158">
        <f t="shared" si="172"/>
        <v>0</v>
      </c>
      <c r="AW158">
        <f t="shared" si="173"/>
        <v>0</v>
      </c>
      <c r="AX158">
        <f t="shared" si="174"/>
        <v>0</v>
      </c>
      <c r="AY158">
        <f t="shared" si="175"/>
        <v>0</v>
      </c>
      <c r="AZ158">
        <f t="shared" si="176"/>
        <v>0</v>
      </c>
    </row>
    <row r="159" spans="1:52" hidden="1" x14ac:dyDescent="0.25">
      <c r="A159">
        <f t="shared" si="131"/>
        <v>0</v>
      </c>
      <c r="B159">
        <f t="shared" si="132"/>
        <v>0</v>
      </c>
      <c r="C159">
        <f t="shared" si="133"/>
        <v>0</v>
      </c>
      <c r="D159">
        <f t="shared" si="134"/>
        <v>0</v>
      </c>
      <c r="E159">
        <f t="shared" si="135"/>
        <v>0</v>
      </c>
      <c r="F159">
        <f t="shared" si="136"/>
        <v>0</v>
      </c>
      <c r="J159">
        <f t="shared" si="177"/>
        <v>0</v>
      </c>
      <c r="L159">
        <f t="shared" si="178"/>
        <v>0</v>
      </c>
      <c r="M159">
        <f t="shared" si="137"/>
        <v>0</v>
      </c>
      <c r="N159">
        <f t="shared" si="138"/>
        <v>0</v>
      </c>
      <c r="O159">
        <f t="shared" si="139"/>
        <v>0</v>
      </c>
      <c r="P159">
        <f t="shared" si="140"/>
        <v>0</v>
      </c>
      <c r="Q159">
        <f t="shared" si="141"/>
        <v>0</v>
      </c>
      <c r="R159">
        <f t="shared" si="142"/>
        <v>0</v>
      </c>
      <c r="S159">
        <f t="shared" si="143"/>
        <v>0</v>
      </c>
      <c r="T159">
        <f t="shared" si="144"/>
        <v>0</v>
      </c>
      <c r="U159">
        <f t="shared" si="145"/>
        <v>0</v>
      </c>
      <c r="V159">
        <f t="shared" si="146"/>
        <v>0</v>
      </c>
      <c r="W159">
        <f t="shared" si="147"/>
        <v>0</v>
      </c>
      <c r="X159">
        <f t="shared" si="148"/>
        <v>0</v>
      </c>
      <c r="Y159">
        <f t="shared" si="149"/>
        <v>0</v>
      </c>
      <c r="Z159">
        <f t="shared" si="150"/>
        <v>0</v>
      </c>
      <c r="AA159">
        <f t="shared" si="151"/>
        <v>0</v>
      </c>
      <c r="AB159">
        <f t="shared" si="152"/>
        <v>0</v>
      </c>
      <c r="AC159">
        <f t="shared" si="153"/>
        <v>0</v>
      </c>
      <c r="AD159">
        <f t="shared" si="154"/>
        <v>0</v>
      </c>
      <c r="AE159">
        <f t="shared" si="155"/>
        <v>0</v>
      </c>
      <c r="AF159">
        <f t="shared" si="156"/>
        <v>0</v>
      </c>
      <c r="AG159">
        <f t="shared" si="157"/>
        <v>0</v>
      </c>
      <c r="AH159">
        <f t="shared" si="158"/>
        <v>0</v>
      </c>
      <c r="AI159">
        <f t="shared" si="159"/>
        <v>0</v>
      </c>
      <c r="AJ159">
        <f t="shared" si="160"/>
        <v>0</v>
      </c>
      <c r="AK159">
        <f t="shared" si="161"/>
        <v>0</v>
      </c>
      <c r="AL159">
        <f t="shared" si="162"/>
        <v>0</v>
      </c>
      <c r="AM159">
        <f t="shared" si="163"/>
        <v>0</v>
      </c>
      <c r="AN159">
        <f t="shared" si="164"/>
        <v>0</v>
      </c>
      <c r="AO159">
        <f t="shared" si="165"/>
        <v>0</v>
      </c>
      <c r="AP159">
        <f t="shared" si="166"/>
        <v>0</v>
      </c>
      <c r="AQ159">
        <f t="shared" si="167"/>
        <v>0</v>
      </c>
      <c r="AR159">
        <f t="shared" si="168"/>
        <v>0</v>
      </c>
      <c r="AS159">
        <f t="shared" si="169"/>
        <v>0</v>
      </c>
      <c r="AT159">
        <f t="shared" si="170"/>
        <v>0</v>
      </c>
      <c r="AU159">
        <f t="shared" si="171"/>
        <v>0</v>
      </c>
      <c r="AV159">
        <f t="shared" si="172"/>
        <v>0</v>
      </c>
      <c r="AW159">
        <f t="shared" si="173"/>
        <v>0</v>
      </c>
      <c r="AX159">
        <f t="shared" si="174"/>
        <v>0</v>
      </c>
      <c r="AY159">
        <f t="shared" si="175"/>
        <v>0</v>
      </c>
      <c r="AZ159">
        <f t="shared" si="176"/>
        <v>0</v>
      </c>
    </row>
    <row r="160" spans="1:52" hidden="1" x14ac:dyDescent="0.25">
      <c r="A160">
        <f t="shared" si="131"/>
        <v>0</v>
      </c>
      <c r="B160">
        <f t="shared" si="132"/>
        <v>0</v>
      </c>
      <c r="C160">
        <f t="shared" si="133"/>
        <v>0</v>
      </c>
      <c r="D160">
        <f t="shared" si="134"/>
        <v>0</v>
      </c>
      <c r="E160">
        <f t="shared" si="135"/>
        <v>0</v>
      </c>
      <c r="F160">
        <f t="shared" si="136"/>
        <v>0</v>
      </c>
      <c r="J160">
        <f t="shared" si="177"/>
        <v>0</v>
      </c>
      <c r="L160">
        <f t="shared" si="178"/>
        <v>0</v>
      </c>
      <c r="M160">
        <f t="shared" si="137"/>
        <v>0</v>
      </c>
      <c r="N160">
        <f t="shared" si="138"/>
        <v>0</v>
      </c>
      <c r="O160">
        <f t="shared" si="139"/>
        <v>0</v>
      </c>
      <c r="P160">
        <f t="shared" si="140"/>
        <v>0</v>
      </c>
      <c r="Q160">
        <f t="shared" si="141"/>
        <v>0</v>
      </c>
      <c r="R160">
        <f t="shared" si="142"/>
        <v>0</v>
      </c>
      <c r="S160">
        <f t="shared" si="143"/>
        <v>0</v>
      </c>
      <c r="T160">
        <f t="shared" si="144"/>
        <v>0</v>
      </c>
      <c r="U160">
        <f t="shared" si="145"/>
        <v>0</v>
      </c>
      <c r="V160">
        <f t="shared" si="146"/>
        <v>0</v>
      </c>
      <c r="W160">
        <f t="shared" si="147"/>
        <v>0</v>
      </c>
      <c r="X160">
        <f t="shared" si="148"/>
        <v>0</v>
      </c>
      <c r="Y160">
        <f t="shared" si="149"/>
        <v>0</v>
      </c>
      <c r="Z160">
        <f t="shared" si="150"/>
        <v>0</v>
      </c>
      <c r="AA160">
        <f t="shared" si="151"/>
        <v>0</v>
      </c>
      <c r="AB160">
        <f t="shared" si="152"/>
        <v>0</v>
      </c>
      <c r="AC160">
        <f t="shared" si="153"/>
        <v>0</v>
      </c>
      <c r="AD160">
        <f t="shared" si="154"/>
        <v>0</v>
      </c>
      <c r="AE160">
        <f t="shared" si="155"/>
        <v>0</v>
      </c>
      <c r="AF160">
        <f t="shared" si="156"/>
        <v>0</v>
      </c>
      <c r="AG160">
        <f t="shared" si="157"/>
        <v>0</v>
      </c>
      <c r="AH160">
        <f t="shared" si="158"/>
        <v>0</v>
      </c>
      <c r="AI160">
        <f t="shared" si="159"/>
        <v>0</v>
      </c>
      <c r="AJ160">
        <f t="shared" si="160"/>
        <v>0</v>
      </c>
      <c r="AK160">
        <f t="shared" si="161"/>
        <v>0</v>
      </c>
      <c r="AL160">
        <f t="shared" si="162"/>
        <v>0</v>
      </c>
      <c r="AM160">
        <f t="shared" si="163"/>
        <v>0</v>
      </c>
      <c r="AN160">
        <f t="shared" si="164"/>
        <v>0</v>
      </c>
      <c r="AO160">
        <f t="shared" si="165"/>
        <v>0</v>
      </c>
      <c r="AP160">
        <f t="shared" si="166"/>
        <v>0</v>
      </c>
      <c r="AQ160">
        <f t="shared" si="167"/>
        <v>0</v>
      </c>
      <c r="AR160">
        <f t="shared" si="168"/>
        <v>0</v>
      </c>
      <c r="AS160">
        <f t="shared" si="169"/>
        <v>0</v>
      </c>
      <c r="AT160">
        <f t="shared" si="170"/>
        <v>0</v>
      </c>
      <c r="AU160">
        <f t="shared" si="171"/>
        <v>0</v>
      </c>
      <c r="AV160">
        <f t="shared" si="172"/>
        <v>0</v>
      </c>
      <c r="AW160">
        <f t="shared" si="173"/>
        <v>0</v>
      </c>
      <c r="AX160">
        <f t="shared" si="174"/>
        <v>0</v>
      </c>
      <c r="AY160">
        <f t="shared" si="175"/>
        <v>0</v>
      </c>
      <c r="AZ160">
        <f t="shared" si="176"/>
        <v>0</v>
      </c>
    </row>
    <row r="161" spans="1:52" hidden="1" x14ac:dyDescent="0.25">
      <c r="A161">
        <f t="shared" si="131"/>
        <v>0</v>
      </c>
      <c r="B161">
        <f t="shared" si="132"/>
        <v>0</v>
      </c>
      <c r="C161">
        <f t="shared" si="133"/>
        <v>0</v>
      </c>
      <c r="D161">
        <f t="shared" si="134"/>
        <v>0</v>
      </c>
      <c r="E161">
        <f t="shared" si="135"/>
        <v>0</v>
      </c>
      <c r="F161">
        <f t="shared" si="136"/>
        <v>0</v>
      </c>
      <c r="J161">
        <f t="shared" si="177"/>
        <v>0</v>
      </c>
      <c r="L161">
        <f t="shared" si="178"/>
        <v>0</v>
      </c>
      <c r="M161">
        <f t="shared" si="137"/>
        <v>0</v>
      </c>
      <c r="N161">
        <f t="shared" si="138"/>
        <v>0</v>
      </c>
      <c r="O161">
        <f t="shared" si="139"/>
        <v>0</v>
      </c>
      <c r="P161">
        <f t="shared" si="140"/>
        <v>0</v>
      </c>
      <c r="Q161">
        <f t="shared" si="141"/>
        <v>0</v>
      </c>
      <c r="R161">
        <f t="shared" si="142"/>
        <v>0</v>
      </c>
      <c r="S161">
        <f t="shared" si="143"/>
        <v>0</v>
      </c>
      <c r="T161">
        <f t="shared" si="144"/>
        <v>0</v>
      </c>
      <c r="U161">
        <f t="shared" si="145"/>
        <v>0</v>
      </c>
      <c r="V161">
        <f t="shared" si="146"/>
        <v>0</v>
      </c>
      <c r="W161">
        <f t="shared" si="147"/>
        <v>0</v>
      </c>
      <c r="X161">
        <f t="shared" si="148"/>
        <v>0</v>
      </c>
      <c r="Y161">
        <f t="shared" si="149"/>
        <v>0</v>
      </c>
      <c r="Z161">
        <f t="shared" si="150"/>
        <v>0</v>
      </c>
      <c r="AA161">
        <f t="shared" si="151"/>
        <v>0</v>
      </c>
      <c r="AB161">
        <f t="shared" si="152"/>
        <v>0</v>
      </c>
      <c r="AC161">
        <f t="shared" si="153"/>
        <v>0</v>
      </c>
      <c r="AD161">
        <f t="shared" si="154"/>
        <v>0</v>
      </c>
      <c r="AE161">
        <f t="shared" si="155"/>
        <v>0</v>
      </c>
      <c r="AF161">
        <f t="shared" si="156"/>
        <v>0</v>
      </c>
      <c r="AG161">
        <f t="shared" si="157"/>
        <v>0</v>
      </c>
      <c r="AH161">
        <f t="shared" si="158"/>
        <v>0</v>
      </c>
      <c r="AI161">
        <f t="shared" si="159"/>
        <v>0</v>
      </c>
      <c r="AJ161">
        <f t="shared" si="160"/>
        <v>0</v>
      </c>
      <c r="AK161">
        <f t="shared" si="161"/>
        <v>0</v>
      </c>
      <c r="AL161">
        <f t="shared" si="162"/>
        <v>0</v>
      </c>
      <c r="AM161">
        <f t="shared" si="163"/>
        <v>0</v>
      </c>
      <c r="AN161">
        <f t="shared" si="164"/>
        <v>0</v>
      </c>
      <c r="AO161">
        <f t="shared" si="165"/>
        <v>0</v>
      </c>
      <c r="AP161">
        <f t="shared" si="166"/>
        <v>0</v>
      </c>
      <c r="AQ161">
        <f t="shared" si="167"/>
        <v>0</v>
      </c>
      <c r="AR161">
        <f t="shared" si="168"/>
        <v>0</v>
      </c>
      <c r="AS161">
        <f t="shared" si="169"/>
        <v>0</v>
      </c>
      <c r="AT161">
        <f t="shared" si="170"/>
        <v>0</v>
      </c>
      <c r="AU161">
        <f t="shared" si="171"/>
        <v>0</v>
      </c>
      <c r="AV161">
        <f t="shared" si="172"/>
        <v>0</v>
      </c>
      <c r="AW161">
        <f t="shared" si="173"/>
        <v>0</v>
      </c>
      <c r="AX161">
        <f t="shared" si="174"/>
        <v>0</v>
      </c>
      <c r="AY161">
        <f t="shared" si="175"/>
        <v>0</v>
      </c>
      <c r="AZ161">
        <f t="shared" si="176"/>
        <v>0</v>
      </c>
    </row>
    <row r="162" spans="1:52" hidden="1" x14ac:dyDescent="0.25">
      <c r="A162">
        <f t="shared" si="131"/>
        <v>0</v>
      </c>
      <c r="B162">
        <f t="shared" si="132"/>
        <v>0</v>
      </c>
      <c r="C162">
        <f t="shared" si="133"/>
        <v>0</v>
      </c>
      <c r="D162">
        <f t="shared" si="134"/>
        <v>0</v>
      </c>
      <c r="E162">
        <f t="shared" si="135"/>
        <v>0</v>
      </c>
      <c r="F162">
        <f t="shared" si="136"/>
        <v>0</v>
      </c>
      <c r="J162">
        <f t="shared" si="177"/>
        <v>0</v>
      </c>
      <c r="L162">
        <f t="shared" si="178"/>
        <v>0</v>
      </c>
      <c r="M162">
        <f t="shared" si="137"/>
        <v>0</v>
      </c>
      <c r="N162">
        <f t="shared" si="138"/>
        <v>0</v>
      </c>
      <c r="O162">
        <f t="shared" si="139"/>
        <v>0</v>
      </c>
      <c r="P162">
        <f t="shared" si="140"/>
        <v>0</v>
      </c>
      <c r="Q162">
        <f t="shared" si="141"/>
        <v>0</v>
      </c>
      <c r="R162">
        <f t="shared" si="142"/>
        <v>0</v>
      </c>
      <c r="S162">
        <f t="shared" si="143"/>
        <v>0</v>
      </c>
      <c r="T162">
        <f t="shared" si="144"/>
        <v>0</v>
      </c>
      <c r="U162">
        <f t="shared" si="145"/>
        <v>0</v>
      </c>
      <c r="V162">
        <f t="shared" si="146"/>
        <v>0</v>
      </c>
      <c r="W162">
        <f t="shared" si="147"/>
        <v>0</v>
      </c>
      <c r="X162">
        <f t="shared" si="148"/>
        <v>0</v>
      </c>
      <c r="Y162">
        <f t="shared" si="149"/>
        <v>0</v>
      </c>
      <c r="Z162">
        <f t="shared" si="150"/>
        <v>0</v>
      </c>
      <c r="AA162">
        <f t="shared" si="151"/>
        <v>0</v>
      </c>
      <c r="AB162">
        <f t="shared" si="152"/>
        <v>0</v>
      </c>
      <c r="AC162">
        <f t="shared" si="153"/>
        <v>0</v>
      </c>
      <c r="AD162">
        <f t="shared" si="154"/>
        <v>0</v>
      </c>
      <c r="AE162">
        <f t="shared" si="155"/>
        <v>0</v>
      </c>
      <c r="AF162">
        <f t="shared" si="156"/>
        <v>0</v>
      </c>
      <c r="AG162">
        <f t="shared" si="157"/>
        <v>0</v>
      </c>
      <c r="AH162">
        <f t="shared" si="158"/>
        <v>0</v>
      </c>
      <c r="AI162">
        <f t="shared" si="159"/>
        <v>0</v>
      </c>
      <c r="AJ162">
        <f t="shared" si="160"/>
        <v>0</v>
      </c>
      <c r="AK162">
        <f t="shared" si="161"/>
        <v>0</v>
      </c>
      <c r="AL162">
        <f t="shared" si="162"/>
        <v>0</v>
      </c>
      <c r="AM162">
        <f t="shared" si="163"/>
        <v>0</v>
      </c>
      <c r="AN162">
        <f t="shared" si="164"/>
        <v>0</v>
      </c>
      <c r="AO162">
        <f t="shared" si="165"/>
        <v>0</v>
      </c>
      <c r="AP162">
        <f t="shared" si="166"/>
        <v>0</v>
      </c>
      <c r="AQ162">
        <f t="shared" si="167"/>
        <v>0</v>
      </c>
      <c r="AR162">
        <f t="shared" si="168"/>
        <v>0</v>
      </c>
      <c r="AS162">
        <f t="shared" si="169"/>
        <v>0</v>
      </c>
      <c r="AT162">
        <f t="shared" si="170"/>
        <v>0</v>
      </c>
      <c r="AU162">
        <f t="shared" si="171"/>
        <v>0</v>
      </c>
      <c r="AV162">
        <f t="shared" si="172"/>
        <v>0</v>
      </c>
      <c r="AW162">
        <f t="shared" si="173"/>
        <v>0</v>
      </c>
      <c r="AX162">
        <f t="shared" si="174"/>
        <v>0</v>
      </c>
      <c r="AY162">
        <f t="shared" si="175"/>
        <v>0</v>
      </c>
      <c r="AZ162">
        <f t="shared" si="176"/>
        <v>0</v>
      </c>
    </row>
    <row r="163" spans="1:52" hidden="1" x14ac:dyDescent="0.25">
      <c r="A163">
        <f t="shared" si="131"/>
        <v>0</v>
      </c>
      <c r="B163">
        <f t="shared" si="132"/>
        <v>0</v>
      </c>
      <c r="C163">
        <f t="shared" si="133"/>
        <v>0</v>
      </c>
      <c r="D163">
        <f t="shared" si="134"/>
        <v>0</v>
      </c>
      <c r="E163">
        <f t="shared" si="135"/>
        <v>0</v>
      </c>
      <c r="F163">
        <f t="shared" si="136"/>
        <v>0</v>
      </c>
      <c r="J163">
        <f t="shared" si="177"/>
        <v>0</v>
      </c>
      <c r="L163">
        <f t="shared" si="178"/>
        <v>0</v>
      </c>
      <c r="M163">
        <f t="shared" si="137"/>
        <v>0</v>
      </c>
      <c r="N163">
        <f t="shared" si="138"/>
        <v>0</v>
      </c>
      <c r="O163">
        <f t="shared" si="139"/>
        <v>0</v>
      </c>
      <c r="P163">
        <f t="shared" si="140"/>
        <v>0</v>
      </c>
      <c r="Q163">
        <f t="shared" si="141"/>
        <v>0</v>
      </c>
      <c r="R163">
        <f t="shared" si="142"/>
        <v>0</v>
      </c>
      <c r="S163">
        <f t="shared" si="143"/>
        <v>0</v>
      </c>
      <c r="T163">
        <f t="shared" si="144"/>
        <v>0</v>
      </c>
      <c r="U163">
        <f t="shared" si="145"/>
        <v>0</v>
      </c>
      <c r="V163">
        <f t="shared" si="146"/>
        <v>0</v>
      </c>
      <c r="W163">
        <f t="shared" si="147"/>
        <v>0</v>
      </c>
      <c r="X163">
        <f t="shared" si="148"/>
        <v>0</v>
      </c>
      <c r="Y163">
        <f t="shared" si="149"/>
        <v>0</v>
      </c>
      <c r="Z163">
        <f t="shared" si="150"/>
        <v>0</v>
      </c>
      <c r="AA163">
        <f t="shared" si="151"/>
        <v>0</v>
      </c>
      <c r="AB163">
        <f t="shared" si="152"/>
        <v>0</v>
      </c>
      <c r="AC163">
        <f t="shared" si="153"/>
        <v>0</v>
      </c>
      <c r="AD163">
        <f t="shared" si="154"/>
        <v>0</v>
      </c>
      <c r="AE163">
        <f t="shared" si="155"/>
        <v>0</v>
      </c>
      <c r="AF163">
        <f t="shared" si="156"/>
        <v>0</v>
      </c>
      <c r="AG163">
        <f t="shared" si="157"/>
        <v>0</v>
      </c>
      <c r="AH163">
        <f t="shared" si="158"/>
        <v>0</v>
      </c>
      <c r="AI163">
        <f t="shared" si="159"/>
        <v>0</v>
      </c>
      <c r="AJ163">
        <f t="shared" si="160"/>
        <v>0</v>
      </c>
      <c r="AK163">
        <f t="shared" si="161"/>
        <v>0</v>
      </c>
      <c r="AL163">
        <f t="shared" si="162"/>
        <v>0</v>
      </c>
      <c r="AM163">
        <f t="shared" si="163"/>
        <v>0</v>
      </c>
      <c r="AN163">
        <f t="shared" si="164"/>
        <v>0</v>
      </c>
      <c r="AO163">
        <f t="shared" si="165"/>
        <v>0</v>
      </c>
      <c r="AP163">
        <f t="shared" si="166"/>
        <v>0</v>
      </c>
      <c r="AQ163">
        <f t="shared" si="167"/>
        <v>0</v>
      </c>
      <c r="AR163">
        <f t="shared" si="168"/>
        <v>0</v>
      </c>
      <c r="AS163">
        <f t="shared" si="169"/>
        <v>0</v>
      </c>
      <c r="AT163">
        <f t="shared" si="170"/>
        <v>0</v>
      </c>
      <c r="AU163">
        <f t="shared" si="171"/>
        <v>0</v>
      </c>
      <c r="AV163">
        <f t="shared" si="172"/>
        <v>0</v>
      </c>
      <c r="AW163">
        <f t="shared" si="173"/>
        <v>0</v>
      </c>
      <c r="AX163">
        <f t="shared" si="174"/>
        <v>0</v>
      </c>
      <c r="AY163">
        <f t="shared" si="175"/>
        <v>0</v>
      </c>
      <c r="AZ163">
        <f t="shared" si="176"/>
        <v>0</v>
      </c>
    </row>
    <row r="164" spans="1:52" hidden="1" x14ac:dyDescent="0.25">
      <c r="A164">
        <f t="shared" si="131"/>
        <v>0</v>
      </c>
      <c r="B164">
        <f t="shared" si="132"/>
        <v>0</v>
      </c>
      <c r="C164">
        <f t="shared" si="133"/>
        <v>0</v>
      </c>
      <c r="D164">
        <f t="shared" si="134"/>
        <v>0</v>
      </c>
      <c r="E164">
        <f t="shared" si="135"/>
        <v>0</v>
      </c>
      <c r="F164">
        <f t="shared" si="136"/>
        <v>0</v>
      </c>
      <c r="J164">
        <f t="shared" si="177"/>
        <v>0</v>
      </c>
      <c r="L164">
        <f t="shared" si="178"/>
        <v>0</v>
      </c>
      <c r="M164">
        <f t="shared" si="137"/>
        <v>0</v>
      </c>
      <c r="N164">
        <f t="shared" si="138"/>
        <v>0</v>
      </c>
      <c r="O164">
        <f t="shared" si="139"/>
        <v>0</v>
      </c>
      <c r="P164">
        <f t="shared" si="140"/>
        <v>0</v>
      </c>
      <c r="Q164">
        <f t="shared" si="141"/>
        <v>0</v>
      </c>
      <c r="R164">
        <f t="shared" si="142"/>
        <v>0</v>
      </c>
      <c r="S164">
        <f t="shared" si="143"/>
        <v>0</v>
      </c>
      <c r="T164">
        <f t="shared" si="144"/>
        <v>0</v>
      </c>
      <c r="U164">
        <f t="shared" si="145"/>
        <v>0</v>
      </c>
      <c r="V164">
        <f t="shared" si="146"/>
        <v>0</v>
      </c>
      <c r="W164">
        <f t="shared" si="147"/>
        <v>0</v>
      </c>
      <c r="X164">
        <f t="shared" si="148"/>
        <v>0</v>
      </c>
      <c r="Y164">
        <f t="shared" si="149"/>
        <v>0</v>
      </c>
      <c r="Z164">
        <f t="shared" si="150"/>
        <v>0</v>
      </c>
      <c r="AA164">
        <f t="shared" si="151"/>
        <v>0</v>
      </c>
      <c r="AB164">
        <f t="shared" si="152"/>
        <v>0</v>
      </c>
      <c r="AC164">
        <f t="shared" si="153"/>
        <v>0</v>
      </c>
      <c r="AD164">
        <f t="shared" si="154"/>
        <v>0</v>
      </c>
      <c r="AE164">
        <f t="shared" si="155"/>
        <v>0</v>
      </c>
      <c r="AF164">
        <f t="shared" si="156"/>
        <v>0</v>
      </c>
      <c r="AG164">
        <f t="shared" si="157"/>
        <v>0</v>
      </c>
      <c r="AH164">
        <f t="shared" si="158"/>
        <v>0</v>
      </c>
      <c r="AI164">
        <f t="shared" si="159"/>
        <v>0</v>
      </c>
      <c r="AJ164">
        <f t="shared" si="160"/>
        <v>0</v>
      </c>
      <c r="AK164">
        <f t="shared" si="161"/>
        <v>0</v>
      </c>
      <c r="AL164">
        <f t="shared" si="162"/>
        <v>0</v>
      </c>
      <c r="AM164">
        <f t="shared" si="163"/>
        <v>0</v>
      </c>
      <c r="AN164">
        <f t="shared" si="164"/>
        <v>0</v>
      </c>
      <c r="AO164">
        <f t="shared" si="165"/>
        <v>0</v>
      </c>
      <c r="AP164">
        <f t="shared" si="166"/>
        <v>0</v>
      </c>
      <c r="AQ164">
        <f t="shared" si="167"/>
        <v>0</v>
      </c>
      <c r="AR164">
        <f t="shared" si="168"/>
        <v>0</v>
      </c>
      <c r="AS164">
        <f t="shared" si="169"/>
        <v>0</v>
      </c>
      <c r="AT164">
        <f t="shared" si="170"/>
        <v>0</v>
      </c>
      <c r="AU164">
        <f t="shared" si="171"/>
        <v>0</v>
      </c>
      <c r="AV164">
        <f t="shared" si="172"/>
        <v>0</v>
      </c>
      <c r="AW164">
        <f t="shared" si="173"/>
        <v>0</v>
      </c>
      <c r="AX164">
        <f t="shared" si="174"/>
        <v>0</v>
      </c>
      <c r="AY164">
        <f t="shared" si="175"/>
        <v>0</v>
      </c>
      <c r="AZ164">
        <f t="shared" si="176"/>
        <v>0</v>
      </c>
    </row>
    <row r="165" spans="1:52" hidden="1" x14ac:dyDescent="0.25">
      <c r="A165">
        <f t="shared" si="131"/>
        <v>0</v>
      </c>
      <c r="B165">
        <f t="shared" si="132"/>
        <v>0</v>
      </c>
      <c r="C165">
        <f t="shared" si="133"/>
        <v>0</v>
      </c>
      <c r="D165">
        <f t="shared" si="134"/>
        <v>0</v>
      </c>
      <c r="E165">
        <f t="shared" si="135"/>
        <v>0</v>
      </c>
      <c r="F165">
        <f t="shared" si="136"/>
        <v>0</v>
      </c>
      <c r="J165">
        <f t="shared" si="177"/>
        <v>0</v>
      </c>
      <c r="L165">
        <f t="shared" si="178"/>
        <v>0</v>
      </c>
      <c r="M165">
        <f t="shared" si="137"/>
        <v>0</v>
      </c>
      <c r="N165">
        <f t="shared" si="138"/>
        <v>0</v>
      </c>
      <c r="O165">
        <f t="shared" si="139"/>
        <v>0</v>
      </c>
      <c r="P165">
        <f t="shared" si="140"/>
        <v>0</v>
      </c>
      <c r="Q165">
        <f t="shared" si="141"/>
        <v>0</v>
      </c>
      <c r="R165">
        <f t="shared" si="142"/>
        <v>0</v>
      </c>
      <c r="S165">
        <f t="shared" si="143"/>
        <v>0</v>
      </c>
      <c r="T165">
        <f t="shared" si="144"/>
        <v>0</v>
      </c>
      <c r="U165">
        <f t="shared" si="145"/>
        <v>0</v>
      </c>
      <c r="V165">
        <f t="shared" si="146"/>
        <v>0</v>
      </c>
      <c r="W165">
        <f t="shared" si="147"/>
        <v>0</v>
      </c>
      <c r="X165">
        <f t="shared" si="148"/>
        <v>0</v>
      </c>
      <c r="Y165">
        <f t="shared" si="149"/>
        <v>0</v>
      </c>
      <c r="Z165">
        <f t="shared" si="150"/>
        <v>0</v>
      </c>
      <c r="AA165">
        <f t="shared" si="151"/>
        <v>0</v>
      </c>
      <c r="AB165">
        <f t="shared" si="152"/>
        <v>0</v>
      </c>
      <c r="AC165">
        <f t="shared" si="153"/>
        <v>0</v>
      </c>
      <c r="AD165">
        <f t="shared" si="154"/>
        <v>0</v>
      </c>
      <c r="AE165">
        <f t="shared" si="155"/>
        <v>0</v>
      </c>
      <c r="AF165">
        <f t="shared" si="156"/>
        <v>0</v>
      </c>
      <c r="AG165">
        <f t="shared" si="157"/>
        <v>0</v>
      </c>
      <c r="AH165">
        <f t="shared" si="158"/>
        <v>0</v>
      </c>
      <c r="AI165">
        <f t="shared" si="159"/>
        <v>0</v>
      </c>
      <c r="AJ165">
        <f t="shared" si="160"/>
        <v>0</v>
      </c>
      <c r="AK165">
        <f t="shared" si="161"/>
        <v>0</v>
      </c>
      <c r="AL165">
        <f t="shared" si="162"/>
        <v>0</v>
      </c>
      <c r="AM165">
        <f t="shared" si="163"/>
        <v>0</v>
      </c>
      <c r="AN165">
        <f t="shared" si="164"/>
        <v>0</v>
      </c>
      <c r="AO165">
        <f t="shared" si="165"/>
        <v>0</v>
      </c>
      <c r="AP165">
        <f t="shared" si="166"/>
        <v>0</v>
      </c>
      <c r="AQ165">
        <f t="shared" si="167"/>
        <v>0</v>
      </c>
      <c r="AR165">
        <f t="shared" si="168"/>
        <v>0</v>
      </c>
      <c r="AS165">
        <f t="shared" si="169"/>
        <v>0</v>
      </c>
      <c r="AT165">
        <f t="shared" si="170"/>
        <v>0</v>
      </c>
      <c r="AU165">
        <f t="shared" si="171"/>
        <v>0</v>
      </c>
      <c r="AV165">
        <f t="shared" si="172"/>
        <v>0</v>
      </c>
      <c r="AW165">
        <f t="shared" si="173"/>
        <v>0</v>
      </c>
      <c r="AX165">
        <f t="shared" si="174"/>
        <v>0</v>
      </c>
      <c r="AY165">
        <f t="shared" si="175"/>
        <v>0</v>
      </c>
      <c r="AZ165">
        <f t="shared" si="176"/>
        <v>0</v>
      </c>
    </row>
    <row r="166" spans="1:52" hidden="1" x14ac:dyDescent="0.25">
      <c r="A166">
        <f t="shared" si="131"/>
        <v>0</v>
      </c>
      <c r="B166">
        <f t="shared" si="132"/>
        <v>0</v>
      </c>
      <c r="C166">
        <f t="shared" si="133"/>
        <v>0</v>
      </c>
      <c r="D166">
        <f t="shared" si="134"/>
        <v>0</v>
      </c>
      <c r="E166">
        <f t="shared" si="135"/>
        <v>0</v>
      </c>
      <c r="F166">
        <f t="shared" si="136"/>
        <v>0</v>
      </c>
      <c r="J166">
        <f t="shared" si="177"/>
        <v>0</v>
      </c>
      <c r="L166">
        <f t="shared" si="178"/>
        <v>0</v>
      </c>
      <c r="M166">
        <f t="shared" si="137"/>
        <v>0</v>
      </c>
      <c r="N166">
        <f t="shared" si="138"/>
        <v>0</v>
      </c>
      <c r="O166">
        <f t="shared" si="139"/>
        <v>0</v>
      </c>
      <c r="P166">
        <f t="shared" si="140"/>
        <v>0</v>
      </c>
      <c r="Q166">
        <f t="shared" si="141"/>
        <v>0</v>
      </c>
      <c r="R166">
        <f t="shared" si="142"/>
        <v>0</v>
      </c>
      <c r="S166">
        <f t="shared" si="143"/>
        <v>0</v>
      </c>
      <c r="T166">
        <f t="shared" si="144"/>
        <v>0</v>
      </c>
      <c r="U166">
        <f t="shared" si="145"/>
        <v>0</v>
      </c>
      <c r="V166">
        <f t="shared" si="146"/>
        <v>0</v>
      </c>
      <c r="W166">
        <f t="shared" si="147"/>
        <v>0</v>
      </c>
      <c r="X166">
        <f t="shared" si="148"/>
        <v>0</v>
      </c>
      <c r="Y166">
        <f t="shared" si="149"/>
        <v>0</v>
      </c>
      <c r="Z166">
        <f t="shared" si="150"/>
        <v>0</v>
      </c>
      <c r="AA166">
        <f t="shared" si="151"/>
        <v>0</v>
      </c>
      <c r="AB166">
        <f t="shared" si="152"/>
        <v>0</v>
      </c>
      <c r="AC166">
        <f t="shared" si="153"/>
        <v>0</v>
      </c>
      <c r="AD166">
        <f t="shared" si="154"/>
        <v>0</v>
      </c>
      <c r="AE166">
        <f t="shared" si="155"/>
        <v>0</v>
      </c>
      <c r="AF166">
        <f t="shared" si="156"/>
        <v>0</v>
      </c>
      <c r="AG166">
        <f t="shared" si="157"/>
        <v>0</v>
      </c>
      <c r="AH166">
        <f t="shared" si="158"/>
        <v>0</v>
      </c>
      <c r="AI166">
        <f t="shared" si="159"/>
        <v>0</v>
      </c>
      <c r="AJ166">
        <f t="shared" si="160"/>
        <v>0</v>
      </c>
      <c r="AK166">
        <f t="shared" si="161"/>
        <v>0</v>
      </c>
      <c r="AL166">
        <f t="shared" si="162"/>
        <v>0</v>
      </c>
      <c r="AM166">
        <f t="shared" si="163"/>
        <v>0</v>
      </c>
      <c r="AN166">
        <f t="shared" si="164"/>
        <v>0</v>
      </c>
      <c r="AO166">
        <f t="shared" si="165"/>
        <v>0</v>
      </c>
      <c r="AP166">
        <f t="shared" si="166"/>
        <v>0</v>
      </c>
      <c r="AQ166">
        <f t="shared" si="167"/>
        <v>0</v>
      </c>
      <c r="AR166">
        <f t="shared" si="168"/>
        <v>0</v>
      </c>
      <c r="AS166">
        <f t="shared" si="169"/>
        <v>0</v>
      </c>
      <c r="AT166">
        <f t="shared" si="170"/>
        <v>0</v>
      </c>
      <c r="AU166">
        <f t="shared" si="171"/>
        <v>0</v>
      </c>
      <c r="AV166">
        <f t="shared" si="172"/>
        <v>0</v>
      </c>
      <c r="AW166">
        <f t="shared" si="173"/>
        <v>0</v>
      </c>
      <c r="AX166">
        <f t="shared" si="174"/>
        <v>0</v>
      </c>
      <c r="AY166">
        <f t="shared" si="175"/>
        <v>0</v>
      </c>
      <c r="AZ166">
        <f t="shared" si="176"/>
        <v>0</v>
      </c>
    </row>
    <row r="167" spans="1:52" hidden="1" x14ac:dyDescent="0.25">
      <c r="A167">
        <f t="shared" si="131"/>
        <v>0</v>
      </c>
      <c r="B167">
        <f t="shared" si="132"/>
        <v>0</v>
      </c>
      <c r="C167">
        <f t="shared" si="133"/>
        <v>0</v>
      </c>
      <c r="D167">
        <f t="shared" si="134"/>
        <v>0</v>
      </c>
      <c r="E167">
        <f t="shared" si="135"/>
        <v>0</v>
      </c>
      <c r="F167">
        <f t="shared" si="136"/>
        <v>0</v>
      </c>
      <c r="J167">
        <f t="shared" si="177"/>
        <v>0</v>
      </c>
      <c r="L167">
        <f t="shared" si="178"/>
        <v>0</v>
      </c>
      <c r="M167">
        <f t="shared" si="137"/>
        <v>0</v>
      </c>
      <c r="N167">
        <f t="shared" si="138"/>
        <v>0</v>
      </c>
      <c r="O167">
        <f t="shared" si="139"/>
        <v>0</v>
      </c>
      <c r="P167">
        <f t="shared" si="140"/>
        <v>0</v>
      </c>
      <c r="Q167">
        <f t="shared" si="141"/>
        <v>0</v>
      </c>
      <c r="R167">
        <f t="shared" si="142"/>
        <v>0</v>
      </c>
      <c r="S167">
        <f t="shared" si="143"/>
        <v>0</v>
      </c>
      <c r="T167">
        <f t="shared" si="144"/>
        <v>0</v>
      </c>
      <c r="U167">
        <f t="shared" si="145"/>
        <v>0</v>
      </c>
      <c r="V167">
        <f t="shared" si="146"/>
        <v>0</v>
      </c>
      <c r="W167">
        <f t="shared" si="147"/>
        <v>0</v>
      </c>
      <c r="X167">
        <f t="shared" si="148"/>
        <v>0</v>
      </c>
      <c r="Y167">
        <f t="shared" si="149"/>
        <v>0</v>
      </c>
      <c r="Z167">
        <f t="shared" si="150"/>
        <v>0</v>
      </c>
      <c r="AA167">
        <f t="shared" si="151"/>
        <v>0</v>
      </c>
      <c r="AB167">
        <f t="shared" si="152"/>
        <v>0</v>
      </c>
      <c r="AC167">
        <f t="shared" si="153"/>
        <v>0</v>
      </c>
      <c r="AD167">
        <f t="shared" si="154"/>
        <v>0</v>
      </c>
      <c r="AE167">
        <f t="shared" si="155"/>
        <v>0</v>
      </c>
      <c r="AF167">
        <f t="shared" si="156"/>
        <v>0</v>
      </c>
      <c r="AG167">
        <f t="shared" si="157"/>
        <v>0</v>
      </c>
      <c r="AH167">
        <f t="shared" si="158"/>
        <v>0</v>
      </c>
      <c r="AI167">
        <f t="shared" si="159"/>
        <v>0</v>
      </c>
      <c r="AJ167">
        <f t="shared" si="160"/>
        <v>0</v>
      </c>
      <c r="AK167">
        <f t="shared" si="161"/>
        <v>0</v>
      </c>
      <c r="AL167">
        <f t="shared" si="162"/>
        <v>0</v>
      </c>
      <c r="AM167">
        <f t="shared" si="163"/>
        <v>0</v>
      </c>
      <c r="AN167">
        <f t="shared" si="164"/>
        <v>0</v>
      </c>
      <c r="AO167">
        <f t="shared" si="165"/>
        <v>0</v>
      </c>
      <c r="AP167">
        <f t="shared" si="166"/>
        <v>0</v>
      </c>
      <c r="AQ167">
        <f t="shared" si="167"/>
        <v>0</v>
      </c>
      <c r="AR167">
        <f t="shared" si="168"/>
        <v>0</v>
      </c>
      <c r="AS167">
        <f t="shared" si="169"/>
        <v>0</v>
      </c>
      <c r="AT167">
        <f t="shared" si="170"/>
        <v>0</v>
      </c>
      <c r="AU167">
        <f t="shared" si="171"/>
        <v>0</v>
      </c>
      <c r="AV167">
        <f t="shared" si="172"/>
        <v>0</v>
      </c>
      <c r="AW167">
        <f t="shared" si="173"/>
        <v>0</v>
      </c>
      <c r="AX167">
        <f t="shared" si="174"/>
        <v>0</v>
      </c>
      <c r="AY167">
        <f t="shared" si="175"/>
        <v>0</v>
      </c>
      <c r="AZ167">
        <f t="shared" si="176"/>
        <v>0</v>
      </c>
    </row>
    <row r="168" spans="1:52" hidden="1" x14ac:dyDescent="0.25">
      <c r="A168">
        <f t="shared" si="131"/>
        <v>0</v>
      </c>
      <c r="B168">
        <f t="shared" si="132"/>
        <v>0</v>
      </c>
      <c r="C168">
        <f t="shared" si="133"/>
        <v>0</v>
      </c>
      <c r="D168">
        <f t="shared" si="134"/>
        <v>0</v>
      </c>
      <c r="E168">
        <f t="shared" si="135"/>
        <v>0</v>
      </c>
      <c r="F168">
        <f t="shared" si="136"/>
        <v>0</v>
      </c>
      <c r="J168">
        <f t="shared" si="177"/>
        <v>0</v>
      </c>
      <c r="L168">
        <f t="shared" si="178"/>
        <v>0</v>
      </c>
      <c r="M168">
        <f t="shared" si="137"/>
        <v>0</v>
      </c>
      <c r="N168">
        <f t="shared" si="138"/>
        <v>0</v>
      </c>
      <c r="O168">
        <f t="shared" si="139"/>
        <v>0</v>
      </c>
      <c r="P168">
        <f t="shared" si="140"/>
        <v>0</v>
      </c>
      <c r="Q168">
        <f t="shared" si="141"/>
        <v>0</v>
      </c>
      <c r="R168">
        <f t="shared" si="142"/>
        <v>0</v>
      </c>
      <c r="S168">
        <f t="shared" si="143"/>
        <v>0</v>
      </c>
      <c r="T168">
        <f t="shared" si="144"/>
        <v>0</v>
      </c>
      <c r="U168">
        <f t="shared" si="145"/>
        <v>0</v>
      </c>
      <c r="V168">
        <f t="shared" si="146"/>
        <v>0</v>
      </c>
      <c r="W168">
        <f t="shared" si="147"/>
        <v>0</v>
      </c>
      <c r="X168">
        <f t="shared" si="148"/>
        <v>0</v>
      </c>
      <c r="Y168">
        <f t="shared" si="149"/>
        <v>0</v>
      </c>
      <c r="Z168">
        <f t="shared" si="150"/>
        <v>0</v>
      </c>
      <c r="AA168">
        <f t="shared" si="151"/>
        <v>0</v>
      </c>
      <c r="AB168">
        <f t="shared" si="152"/>
        <v>0</v>
      </c>
      <c r="AC168">
        <f t="shared" si="153"/>
        <v>0</v>
      </c>
      <c r="AD168">
        <f t="shared" si="154"/>
        <v>0</v>
      </c>
      <c r="AE168">
        <f t="shared" si="155"/>
        <v>0</v>
      </c>
      <c r="AF168">
        <f t="shared" si="156"/>
        <v>0</v>
      </c>
      <c r="AG168">
        <f t="shared" si="157"/>
        <v>0</v>
      </c>
      <c r="AH168">
        <f t="shared" si="158"/>
        <v>0</v>
      </c>
      <c r="AI168">
        <f t="shared" si="159"/>
        <v>0</v>
      </c>
      <c r="AJ168">
        <f t="shared" si="160"/>
        <v>0</v>
      </c>
      <c r="AK168">
        <f t="shared" si="161"/>
        <v>0</v>
      </c>
      <c r="AL168">
        <f t="shared" si="162"/>
        <v>0</v>
      </c>
      <c r="AM168">
        <f t="shared" si="163"/>
        <v>0</v>
      </c>
      <c r="AN168">
        <f t="shared" si="164"/>
        <v>0</v>
      </c>
      <c r="AO168">
        <f t="shared" si="165"/>
        <v>0</v>
      </c>
      <c r="AP168">
        <f t="shared" si="166"/>
        <v>0</v>
      </c>
      <c r="AQ168">
        <f t="shared" si="167"/>
        <v>0</v>
      </c>
      <c r="AR168">
        <f t="shared" si="168"/>
        <v>0</v>
      </c>
      <c r="AS168">
        <f t="shared" si="169"/>
        <v>0</v>
      </c>
      <c r="AT168">
        <f t="shared" si="170"/>
        <v>0</v>
      </c>
      <c r="AU168">
        <f t="shared" si="171"/>
        <v>0</v>
      </c>
      <c r="AV168">
        <f t="shared" si="172"/>
        <v>0</v>
      </c>
      <c r="AW168">
        <f t="shared" si="173"/>
        <v>0</v>
      </c>
      <c r="AX168">
        <f t="shared" si="174"/>
        <v>0</v>
      </c>
      <c r="AY168">
        <f t="shared" si="175"/>
        <v>0</v>
      </c>
      <c r="AZ168">
        <f t="shared" si="176"/>
        <v>0</v>
      </c>
    </row>
    <row r="169" spans="1:52" hidden="1" x14ac:dyDescent="0.25">
      <c r="A169">
        <f t="shared" si="131"/>
        <v>0</v>
      </c>
      <c r="B169">
        <f t="shared" si="132"/>
        <v>0</v>
      </c>
      <c r="C169">
        <f t="shared" si="133"/>
        <v>0</v>
      </c>
      <c r="D169">
        <f t="shared" si="134"/>
        <v>0</v>
      </c>
      <c r="E169">
        <f t="shared" si="135"/>
        <v>0</v>
      </c>
      <c r="F169">
        <f t="shared" si="136"/>
        <v>0</v>
      </c>
      <c r="J169">
        <f t="shared" si="177"/>
        <v>0</v>
      </c>
      <c r="L169">
        <f t="shared" si="178"/>
        <v>0</v>
      </c>
      <c r="M169">
        <f t="shared" si="137"/>
        <v>0</v>
      </c>
      <c r="N169">
        <f t="shared" si="138"/>
        <v>0</v>
      </c>
      <c r="O169">
        <f t="shared" si="139"/>
        <v>0</v>
      </c>
      <c r="P169">
        <f t="shared" si="140"/>
        <v>0</v>
      </c>
      <c r="Q169">
        <f t="shared" si="141"/>
        <v>0</v>
      </c>
      <c r="R169">
        <f t="shared" si="142"/>
        <v>0</v>
      </c>
      <c r="S169">
        <f t="shared" si="143"/>
        <v>0</v>
      </c>
      <c r="T169">
        <f t="shared" si="144"/>
        <v>0</v>
      </c>
      <c r="U169">
        <f t="shared" si="145"/>
        <v>0</v>
      </c>
      <c r="V169">
        <f t="shared" si="146"/>
        <v>0</v>
      </c>
      <c r="W169">
        <f t="shared" si="147"/>
        <v>0</v>
      </c>
      <c r="X169">
        <f t="shared" si="148"/>
        <v>0</v>
      </c>
      <c r="Y169">
        <f t="shared" si="149"/>
        <v>0</v>
      </c>
      <c r="Z169">
        <f t="shared" si="150"/>
        <v>0</v>
      </c>
      <c r="AA169">
        <f t="shared" si="151"/>
        <v>0</v>
      </c>
      <c r="AB169">
        <f t="shared" si="152"/>
        <v>0</v>
      </c>
      <c r="AC169">
        <f t="shared" si="153"/>
        <v>0</v>
      </c>
      <c r="AD169">
        <f t="shared" si="154"/>
        <v>0</v>
      </c>
      <c r="AE169">
        <f t="shared" si="155"/>
        <v>0</v>
      </c>
      <c r="AF169">
        <f t="shared" si="156"/>
        <v>0</v>
      </c>
      <c r="AG169">
        <f t="shared" si="157"/>
        <v>0</v>
      </c>
      <c r="AH169">
        <f t="shared" si="158"/>
        <v>0</v>
      </c>
      <c r="AI169">
        <f t="shared" si="159"/>
        <v>0</v>
      </c>
      <c r="AJ169">
        <f t="shared" si="160"/>
        <v>0</v>
      </c>
      <c r="AK169">
        <f t="shared" si="161"/>
        <v>0</v>
      </c>
      <c r="AL169">
        <f t="shared" si="162"/>
        <v>0</v>
      </c>
      <c r="AM169">
        <f t="shared" si="163"/>
        <v>0</v>
      </c>
      <c r="AN169">
        <f t="shared" si="164"/>
        <v>0</v>
      </c>
      <c r="AO169">
        <f t="shared" si="165"/>
        <v>0</v>
      </c>
      <c r="AP169">
        <f t="shared" si="166"/>
        <v>0</v>
      </c>
      <c r="AQ169">
        <f t="shared" si="167"/>
        <v>0</v>
      </c>
      <c r="AR169">
        <f t="shared" si="168"/>
        <v>0</v>
      </c>
      <c r="AS169">
        <f t="shared" si="169"/>
        <v>0</v>
      </c>
      <c r="AT169">
        <f t="shared" si="170"/>
        <v>0</v>
      </c>
      <c r="AU169">
        <f t="shared" si="171"/>
        <v>0</v>
      </c>
      <c r="AV169">
        <f t="shared" si="172"/>
        <v>0</v>
      </c>
      <c r="AW169">
        <f t="shared" si="173"/>
        <v>0</v>
      </c>
      <c r="AX169">
        <f t="shared" si="174"/>
        <v>0</v>
      </c>
      <c r="AY169">
        <f t="shared" si="175"/>
        <v>0</v>
      </c>
      <c r="AZ169">
        <f t="shared" si="176"/>
        <v>0</v>
      </c>
    </row>
    <row r="170" spans="1:52" hidden="1" x14ac:dyDescent="0.25">
      <c r="A170">
        <f t="shared" si="131"/>
        <v>0</v>
      </c>
      <c r="B170">
        <f t="shared" si="132"/>
        <v>0</v>
      </c>
      <c r="C170">
        <f t="shared" si="133"/>
        <v>0</v>
      </c>
      <c r="D170">
        <f t="shared" si="134"/>
        <v>0</v>
      </c>
      <c r="E170">
        <f t="shared" si="135"/>
        <v>0</v>
      </c>
      <c r="F170">
        <f t="shared" si="136"/>
        <v>0</v>
      </c>
      <c r="J170">
        <f t="shared" si="177"/>
        <v>0</v>
      </c>
      <c r="L170">
        <f t="shared" si="178"/>
        <v>0</v>
      </c>
      <c r="M170">
        <f t="shared" si="137"/>
        <v>0</v>
      </c>
      <c r="N170">
        <f t="shared" si="138"/>
        <v>0</v>
      </c>
      <c r="O170">
        <f t="shared" si="139"/>
        <v>0</v>
      </c>
      <c r="P170">
        <f t="shared" si="140"/>
        <v>0</v>
      </c>
      <c r="Q170">
        <f t="shared" si="141"/>
        <v>0</v>
      </c>
      <c r="R170">
        <f t="shared" si="142"/>
        <v>0</v>
      </c>
      <c r="S170">
        <f t="shared" si="143"/>
        <v>0</v>
      </c>
      <c r="T170">
        <f t="shared" si="144"/>
        <v>0</v>
      </c>
      <c r="U170">
        <f t="shared" si="145"/>
        <v>0</v>
      </c>
      <c r="V170">
        <f t="shared" si="146"/>
        <v>0</v>
      </c>
      <c r="W170">
        <f t="shared" si="147"/>
        <v>0</v>
      </c>
      <c r="X170">
        <f t="shared" si="148"/>
        <v>0</v>
      </c>
      <c r="Y170">
        <f t="shared" si="149"/>
        <v>0</v>
      </c>
      <c r="Z170">
        <f t="shared" si="150"/>
        <v>0</v>
      </c>
      <c r="AA170">
        <f t="shared" si="151"/>
        <v>0</v>
      </c>
      <c r="AB170">
        <f t="shared" si="152"/>
        <v>0</v>
      </c>
      <c r="AC170">
        <f t="shared" si="153"/>
        <v>0</v>
      </c>
      <c r="AD170">
        <f t="shared" si="154"/>
        <v>0</v>
      </c>
      <c r="AE170">
        <f t="shared" si="155"/>
        <v>0</v>
      </c>
      <c r="AF170">
        <f t="shared" si="156"/>
        <v>0</v>
      </c>
      <c r="AG170">
        <f t="shared" si="157"/>
        <v>0</v>
      </c>
      <c r="AH170">
        <f t="shared" si="158"/>
        <v>0</v>
      </c>
      <c r="AI170">
        <f t="shared" si="159"/>
        <v>0</v>
      </c>
      <c r="AJ170">
        <f t="shared" si="160"/>
        <v>0</v>
      </c>
      <c r="AK170">
        <f t="shared" si="161"/>
        <v>0</v>
      </c>
      <c r="AL170">
        <f t="shared" si="162"/>
        <v>0</v>
      </c>
      <c r="AM170">
        <f t="shared" si="163"/>
        <v>0</v>
      </c>
      <c r="AN170">
        <f t="shared" si="164"/>
        <v>0</v>
      </c>
      <c r="AO170">
        <f t="shared" si="165"/>
        <v>0</v>
      </c>
      <c r="AP170">
        <f t="shared" si="166"/>
        <v>0</v>
      </c>
      <c r="AQ170">
        <f t="shared" si="167"/>
        <v>0</v>
      </c>
      <c r="AR170">
        <f t="shared" si="168"/>
        <v>0</v>
      </c>
      <c r="AS170">
        <f t="shared" si="169"/>
        <v>0</v>
      </c>
      <c r="AT170">
        <f t="shared" si="170"/>
        <v>0</v>
      </c>
      <c r="AU170">
        <f t="shared" si="171"/>
        <v>0</v>
      </c>
      <c r="AV170">
        <f t="shared" si="172"/>
        <v>0</v>
      </c>
      <c r="AW170">
        <f t="shared" si="173"/>
        <v>0</v>
      </c>
      <c r="AX170">
        <f t="shared" si="174"/>
        <v>0</v>
      </c>
      <c r="AY170">
        <f t="shared" si="175"/>
        <v>0</v>
      </c>
      <c r="AZ170">
        <f t="shared" si="176"/>
        <v>0</v>
      </c>
    </row>
    <row r="171" spans="1:52" hidden="1" x14ac:dyDescent="0.25">
      <c r="A171">
        <f t="shared" si="131"/>
        <v>0</v>
      </c>
      <c r="B171">
        <f t="shared" si="132"/>
        <v>0</v>
      </c>
      <c r="C171">
        <f t="shared" si="133"/>
        <v>0</v>
      </c>
      <c r="D171">
        <f t="shared" si="134"/>
        <v>0</v>
      </c>
      <c r="E171">
        <f t="shared" si="135"/>
        <v>0</v>
      </c>
      <c r="F171">
        <f t="shared" si="136"/>
        <v>0</v>
      </c>
      <c r="J171">
        <f t="shared" si="177"/>
        <v>0</v>
      </c>
      <c r="L171">
        <f t="shared" si="178"/>
        <v>0</v>
      </c>
      <c r="M171">
        <f t="shared" si="137"/>
        <v>0</v>
      </c>
      <c r="N171">
        <f t="shared" si="138"/>
        <v>0</v>
      </c>
      <c r="O171">
        <f t="shared" si="139"/>
        <v>0</v>
      </c>
      <c r="P171">
        <f t="shared" si="140"/>
        <v>0</v>
      </c>
      <c r="Q171">
        <f t="shared" si="141"/>
        <v>0</v>
      </c>
      <c r="R171">
        <f t="shared" si="142"/>
        <v>0</v>
      </c>
      <c r="S171">
        <f t="shared" si="143"/>
        <v>0</v>
      </c>
      <c r="T171">
        <f t="shared" si="144"/>
        <v>0</v>
      </c>
      <c r="U171">
        <f t="shared" si="145"/>
        <v>0</v>
      </c>
      <c r="V171">
        <f t="shared" si="146"/>
        <v>0</v>
      </c>
      <c r="W171">
        <f t="shared" si="147"/>
        <v>0</v>
      </c>
      <c r="X171">
        <f t="shared" si="148"/>
        <v>0</v>
      </c>
      <c r="Y171">
        <f t="shared" si="149"/>
        <v>0</v>
      </c>
      <c r="Z171">
        <f t="shared" si="150"/>
        <v>0</v>
      </c>
      <c r="AA171">
        <f t="shared" si="151"/>
        <v>0</v>
      </c>
      <c r="AB171">
        <f t="shared" si="152"/>
        <v>0</v>
      </c>
      <c r="AC171">
        <f t="shared" si="153"/>
        <v>0</v>
      </c>
      <c r="AD171">
        <f t="shared" si="154"/>
        <v>0</v>
      </c>
      <c r="AE171">
        <f t="shared" si="155"/>
        <v>0</v>
      </c>
      <c r="AF171">
        <f t="shared" si="156"/>
        <v>0</v>
      </c>
      <c r="AG171">
        <f t="shared" si="157"/>
        <v>0</v>
      </c>
      <c r="AH171">
        <f t="shared" si="158"/>
        <v>0</v>
      </c>
      <c r="AI171">
        <f t="shared" si="159"/>
        <v>0</v>
      </c>
      <c r="AJ171">
        <f t="shared" si="160"/>
        <v>0</v>
      </c>
      <c r="AK171">
        <f t="shared" si="161"/>
        <v>0</v>
      </c>
      <c r="AL171">
        <f t="shared" si="162"/>
        <v>0</v>
      </c>
      <c r="AM171">
        <f t="shared" si="163"/>
        <v>0</v>
      </c>
      <c r="AN171">
        <f t="shared" si="164"/>
        <v>0</v>
      </c>
      <c r="AO171">
        <f t="shared" si="165"/>
        <v>0</v>
      </c>
      <c r="AP171">
        <f t="shared" si="166"/>
        <v>0</v>
      </c>
      <c r="AQ171">
        <f t="shared" si="167"/>
        <v>0</v>
      </c>
      <c r="AR171">
        <f t="shared" si="168"/>
        <v>0</v>
      </c>
      <c r="AS171">
        <f t="shared" si="169"/>
        <v>0</v>
      </c>
      <c r="AT171">
        <f t="shared" si="170"/>
        <v>0</v>
      </c>
      <c r="AU171">
        <f t="shared" si="171"/>
        <v>0</v>
      </c>
      <c r="AV171">
        <f t="shared" si="172"/>
        <v>0</v>
      </c>
      <c r="AW171">
        <f t="shared" si="173"/>
        <v>0</v>
      </c>
      <c r="AX171">
        <f t="shared" si="174"/>
        <v>0</v>
      </c>
      <c r="AY171">
        <f t="shared" si="175"/>
        <v>0</v>
      </c>
      <c r="AZ171">
        <f t="shared" si="176"/>
        <v>0</v>
      </c>
    </row>
    <row r="172" spans="1:52" hidden="1" x14ac:dyDescent="0.25">
      <c r="A172">
        <f t="shared" si="131"/>
        <v>0</v>
      </c>
      <c r="B172">
        <f t="shared" si="132"/>
        <v>0</v>
      </c>
      <c r="C172">
        <f t="shared" si="133"/>
        <v>0</v>
      </c>
      <c r="D172">
        <f t="shared" si="134"/>
        <v>0</v>
      </c>
      <c r="E172">
        <f t="shared" si="135"/>
        <v>0</v>
      </c>
      <c r="F172">
        <f t="shared" si="136"/>
        <v>0</v>
      </c>
      <c r="J172">
        <f t="shared" si="177"/>
        <v>0</v>
      </c>
      <c r="L172">
        <f t="shared" si="178"/>
        <v>0</v>
      </c>
      <c r="M172">
        <f t="shared" si="137"/>
        <v>0</v>
      </c>
      <c r="N172">
        <f t="shared" si="138"/>
        <v>0</v>
      </c>
      <c r="O172">
        <f t="shared" si="139"/>
        <v>0</v>
      </c>
      <c r="P172">
        <f t="shared" si="140"/>
        <v>0</v>
      </c>
      <c r="Q172">
        <f t="shared" si="141"/>
        <v>0</v>
      </c>
      <c r="R172">
        <f t="shared" si="142"/>
        <v>0</v>
      </c>
      <c r="S172">
        <f t="shared" si="143"/>
        <v>0</v>
      </c>
      <c r="T172">
        <f t="shared" si="144"/>
        <v>0</v>
      </c>
      <c r="U172">
        <f t="shared" si="145"/>
        <v>0</v>
      </c>
      <c r="V172">
        <f t="shared" si="146"/>
        <v>0</v>
      </c>
      <c r="W172">
        <f t="shared" si="147"/>
        <v>0</v>
      </c>
      <c r="X172">
        <f t="shared" si="148"/>
        <v>0</v>
      </c>
      <c r="Y172">
        <f t="shared" si="149"/>
        <v>0</v>
      </c>
      <c r="Z172">
        <f t="shared" si="150"/>
        <v>0</v>
      </c>
      <c r="AA172">
        <f t="shared" si="151"/>
        <v>0</v>
      </c>
      <c r="AB172">
        <f t="shared" si="152"/>
        <v>0</v>
      </c>
      <c r="AC172">
        <f t="shared" si="153"/>
        <v>0</v>
      </c>
      <c r="AD172">
        <f t="shared" si="154"/>
        <v>0</v>
      </c>
      <c r="AE172">
        <f t="shared" si="155"/>
        <v>0</v>
      </c>
      <c r="AF172">
        <f t="shared" si="156"/>
        <v>0</v>
      </c>
      <c r="AG172">
        <f t="shared" si="157"/>
        <v>0</v>
      </c>
      <c r="AH172">
        <f t="shared" si="158"/>
        <v>0</v>
      </c>
      <c r="AI172">
        <f t="shared" si="159"/>
        <v>0</v>
      </c>
      <c r="AJ172">
        <f t="shared" si="160"/>
        <v>0</v>
      </c>
      <c r="AK172">
        <f t="shared" si="161"/>
        <v>0</v>
      </c>
      <c r="AL172">
        <f t="shared" si="162"/>
        <v>0</v>
      </c>
      <c r="AM172">
        <f t="shared" si="163"/>
        <v>0</v>
      </c>
      <c r="AN172">
        <f t="shared" si="164"/>
        <v>0</v>
      </c>
      <c r="AO172">
        <f t="shared" si="165"/>
        <v>0</v>
      </c>
      <c r="AP172">
        <f t="shared" si="166"/>
        <v>0</v>
      </c>
      <c r="AQ172">
        <f t="shared" si="167"/>
        <v>0</v>
      </c>
      <c r="AR172">
        <f t="shared" si="168"/>
        <v>0</v>
      </c>
      <c r="AS172">
        <f t="shared" si="169"/>
        <v>0</v>
      </c>
      <c r="AT172">
        <f t="shared" si="170"/>
        <v>0</v>
      </c>
      <c r="AU172">
        <f t="shared" si="171"/>
        <v>0</v>
      </c>
      <c r="AV172">
        <f t="shared" si="172"/>
        <v>0</v>
      </c>
      <c r="AW172">
        <f t="shared" si="173"/>
        <v>0</v>
      </c>
      <c r="AX172">
        <f t="shared" si="174"/>
        <v>0</v>
      </c>
      <c r="AY172">
        <f t="shared" si="175"/>
        <v>0</v>
      </c>
      <c r="AZ172">
        <f t="shared" si="176"/>
        <v>0</v>
      </c>
    </row>
    <row r="173" spans="1:52" hidden="1" x14ac:dyDescent="0.25">
      <c r="A173">
        <f t="shared" si="131"/>
        <v>0</v>
      </c>
      <c r="B173">
        <f t="shared" si="132"/>
        <v>0</v>
      </c>
      <c r="C173">
        <f t="shared" si="133"/>
        <v>0</v>
      </c>
      <c r="D173">
        <f t="shared" si="134"/>
        <v>0</v>
      </c>
      <c r="E173">
        <f t="shared" si="135"/>
        <v>0</v>
      </c>
      <c r="F173">
        <f t="shared" si="136"/>
        <v>0</v>
      </c>
      <c r="J173">
        <f t="shared" si="177"/>
        <v>0</v>
      </c>
      <c r="L173">
        <f t="shared" si="178"/>
        <v>0</v>
      </c>
      <c r="M173">
        <f t="shared" si="137"/>
        <v>0</v>
      </c>
      <c r="N173">
        <f t="shared" si="138"/>
        <v>0</v>
      </c>
      <c r="O173">
        <f t="shared" si="139"/>
        <v>0</v>
      </c>
      <c r="P173">
        <f t="shared" si="140"/>
        <v>0</v>
      </c>
      <c r="Q173">
        <f t="shared" si="141"/>
        <v>0</v>
      </c>
      <c r="R173">
        <f t="shared" si="142"/>
        <v>0</v>
      </c>
      <c r="S173">
        <f t="shared" si="143"/>
        <v>0</v>
      </c>
      <c r="T173">
        <f t="shared" si="144"/>
        <v>0</v>
      </c>
      <c r="U173">
        <f t="shared" si="145"/>
        <v>0</v>
      </c>
      <c r="V173">
        <f t="shared" si="146"/>
        <v>0</v>
      </c>
      <c r="W173">
        <f t="shared" si="147"/>
        <v>0</v>
      </c>
      <c r="X173">
        <f t="shared" si="148"/>
        <v>0</v>
      </c>
      <c r="Y173">
        <f t="shared" si="149"/>
        <v>0</v>
      </c>
      <c r="Z173">
        <f t="shared" si="150"/>
        <v>0</v>
      </c>
      <c r="AA173">
        <f t="shared" si="151"/>
        <v>0</v>
      </c>
      <c r="AB173">
        <f t="shared" si="152"/>
        <v>0</v>
      </c>
      <c r="AC173">
        <f t="shared" si="153"/>
        <v>0</v>
      </c>
      <c r="AD173">
        <f t="shared" si="154"/>
        <v>0</v>
      </c>
      <c r="AE173">
        <f t="shared" si="155"/>
        <v>0</v>
      </c>
      <c r="AF173">
        <f t="shared" si="156"/>
        <v>0</v>
      </c>
      <c r="AG173">
        <f t="shared" si="157"/>
        <v>0</v>
      </c>
      <c r="AH173">
        <f t="shared" si="158"/>
        <v>0</v>
      </c>
      <c r="AI173">
        <f t="shared" si="159"/>
        <v>0</v>
      </c>
      <c r="AJ173">
        <f t="shared" si="160"/>
        <v>0</v>
      </c>
      <c r="AK173">
        <f t="shared" si="161"/>
        <v>0</v>
      </c>
      <c r="AL173">
        <f t="shared" si="162"/>
        <v>0</v>
      </c>
      <c r="AM173">
        <f t="shared" si="163"/>
        <v>0</v>
      </c>
      <c r="AN173">
        <f t="shared" si="164"/>
        <v>0</v>
      </c>
      <c r="AO173">
        <f t="shared" si="165"/>
        <v>0</v>
      </c>
      <c r="AP173">
        <f t="shared" si="166"/>
        <v>0</v>
      </c>
      <c r="AQ173">
        <f t="shared" si="167"/>
        <v>0</v>
      </c>
      <c r="AR173">
        <f t="shared" si="168"/>
        <v>0</v>
      </c>
      <c r="AS173">
        <f t="shared" si="169"/>
        <v>0</v>
      </c>
      <c r="AT173">
        <f t="shared" si="170"/>
        <v>0</v>
      </c>
      <c r="AU173">
        <f t="shared" si="171"/>
        <v>0</v>
      </c>
      <c r="AV173">
        <f t="shared" si="172"/>
        <v>0</v>
      </c>
      <c r="AW173">
        <f t="shared" si="173"/>
        <v>0</v>
      </c>
      <c r="AX173">
        <f t="shared" si="174"/>
        <v>0</v>
      </c>
      <c r="AY173">
        <f t="shared" si="175"/>
        <v>0</v>
      </c>
      <c r="AZ173">
        <f t="shared" si="176"/>
        <v>0</v>
      </c>
    </row>
    <row r="174" spans="1:52" hidden="1" x14ac:dyDescent="0.25">
      <c r="A174">
        <f t="shared" si="131"/>
        <v>0</v>
      </c>
      <c r="B174">
        <f t="shared" si="132"/>
        <v>0</v>
      </c>
      <c r="C174">
        <f t="shared" si="133"/>
        <v>0</v>
      </c>
      <c r="D174">
        <f t="shared" si="134"/>
        <v>0</v>
      </c>
      <c r="E174">
        <f t="shared" si="135"/>
        <v>0</v>
      </c>
      <c r="F174">
        <f t="shared" si="136"/>
        <v>0</v>
      </c>
      <c r="J174">
        <f t="shared" si="177"/>
        <v>0</v>
      </c>
      <c r="L174">
        <f t="shared" si="178"/>
        <v>0</v>
      </c>
      <c r="M174">
        <f t="shared" si="137"/>
        <v>0</v>
      </c>
      <c r="N174">
        <f t="shared" si="138"/>
        <v>0</v>
      </c>
      <c r="O174">
        <f t="shared" si="139"/>
        <v>0</v>
      </c>
      <c r="P174">
        <f t="shared" si="140"/>
        <v>0</v>
      </c>
      <c r="Q174">
        <f t="shared" si="141"/>
        <v>0</v>
      </c>
      <c r="R174">
        <f t="shared" si="142"/>
        <v>0</v>
      </c>
      <c r="S174">
        <f t="shared" si="143"/>
        <v>0</v>
      </c>
      <c r="T174">
        <f t="shared" si="144"/>
        <v>0</v>
      </c>
      <c r="U174">
        <f t="shared" si="145"/>
        <v>0</v>
      </c>
      <c r="V174">
        <f t="shared" si="146"/>
        <v>0</v>
      </c>
      <c r="W174">
        <f t="shared" si="147"/>
        <v>0</v>
      </c>
      <c r="X174">
        <f t="shared" si="148"/>
        <v>0</v>
      </c>
      <c r="Y174">
        <f t="shared" si="149"/>
        <v>0</v>
      </c>
      <c r="Z174">
        <f t="shared" si="150"/>
        <v>0</v>
      </c>
      <c r="AA174">
        <f t="shared" si="151"/>
        <v>0</v>
      </c>
      <c r="AB174">
        <f t="shared" si="152"/>
        <v>0</v>
      </c>
      <c r="AC174">
        <f t="shared" si="153"/>
        <v>0</v>
      </c>
      <c r="AD174">
        <f t="shared" si="154"/>
        <v>0</v>
      </c>
      <c r="AE174">
        <f t="shared" si="155"/>
        <v>0</v>
      </c>
      <c r="AF174">
        <f t="shared" si="156"/>
        <v>0</v>
      </c>
      <c r="AG174">
        <f t="shared" si="157"/>
        <v>0</v>
      </c>
      <c r="AH174">
        <f t="shared" si="158"/>
        <v>0</v>
      </c>
      <c r="AI174">
        <f t="shared" si="159"/>
        <v>0</v>
      </c>
      <c r="AJ174">
        <f t="shared" si="160"/>
        <v>0</v>
      </c>
      <c r="AK174">
        <f t="shared" si="161"/>
        <v>0</v>
      </c>
      <c r="AL174">
        <f t="shared" si="162"/>
        <v>0</v>
      </c>
      <c r="AM174">
        <f t="shared" si="163"/>
        <v>0</v>
      </c>
      <c r="AN174">
        <f t="shared" si="164"/>
        <v>0</v>
      </c>
      <c r="AO174">
        <f t="shared" si="165"/>
        <v>0</v>
      </c>
      <c r="AP174">
        <f t="shared" si="166"/>
        <v>0</v>
      </c>
      <c r="AQ174">
        <f t="shared" si="167"/>
        <v>0</v>
      </c>
      <c r="AR174">
        <f t="shared" si="168"/>
        <v>0</v>
      </c>
      <c r="AS174">
        <f t="shared" si="169"/>
        <v>0</v>
      </c>
      <c r="AT174">
        <f t="shared" si="170"/>
        <v>0</v>
      </c>
      <c r="AU174">
        <f t="shared" si="171"/>
        <v>0</v>
      </c>
      <c r="AV174">
        <f t="shared" si="172"/>
        <v>0</v>
      </c>
      <c r="AW174">
        <f t="shared" si="173"/>
        <v>0</v>
      </c>
      <c r="AX174">
        <f t="shared" si="174"/>
        <v>0</v>
      </c>
      <c r="AY174">
        <f t="shared" si="175"/>
        <v>0</v>
      </c>
      <c r="AZ174">
        <f t="shared" si="176"/>
        <v>0</v>
      </c>
    </row>
    <row r="175" spans="1:52" hidden="1" x14ac:dyDescent="0.25">
      <c r="A175">
        <f t="shared" si="131"/>
        <v>0</v>
      </c>
      <c r="B175">
        <f t="shared" si="132"/>
        <v>0</v>
      </c>
      <c r="C175">
        <f t="shared" si="133"/>
        <v>0</v>
      </c>
      <c r="D175">
        <f t="shared" si="134"/>
        <v>0</v>
      </c>
      <c r="E175">
        <f t="shared" si="135"/>
        <v>0</v>
      </c>
      <c r="F175">
        <f t="shared" si="136"/>
        <v>0</v>
      </c>
      <c r="J175">
        <f>J138</f>
        <v>0</v>
      </c>
      <c r="L175">
        <f t="shared" si="178"/>
        <v>0</v>
      </c>
      <c r="M175">
        <f t="shared" si="137"/>
        <v>0</v>
      </c>
      <c r="N175">
        <f t="shared" si="138"/>
        <v>0</v>
      </c>
      <c r="O175">
        <f t="shared" si="139"/>
        <v>0</v>
      </c>
      <c r="P175">
        <f t="shared" si="140"/>
        <v>0</v>
      </c>
      <c r="Q175">
        <f t="shared" si="141"/>
        <v>0</v>
      </c>
      <c r="R175">
        <f t="shared" si="142"/>
        <v>0</v>
      </c>
      <c r="S175">
        <f t="shared" si="143"/>
        <v>0</v>
      </c>
      <c r="T175">
        <f t="shared" si="144"/>
        <v>0</v>
      </c>
      <c r="U175">
        <f t="shared" si="145"/>
        <v>0</v>
      </c>
      <c r="V175">
        <f t="shared" si="146"/>
        <v>0</v>
      </c>
      <c r="W175">
        <f t="shared" si="147"/>
        <v>0</v>
      </c>
      <c r="X175">
        <f t="shared" si="148"/>
        <v>0</v>
      </c>
      <c r="Y175">
        <f t="shared" si="149"/>
        <v>0</v>
      </c>
      <c r="Z175">
        <f t="shared" si="150"/>
        <v>0</v>
      </c>
      <c r="AA175">
        <f t="shared" si="151"/>
        <v>0</v>
      </c>
      <c r="AB175">
        <f t="shared" si="152"/>
        <v>0</v>
      </c>
      <c r="AC175">
        <f t="shared" si="153"/>
        <v>0</v>
      </c>
      <c r="AD175">
        <f t="shared" si="154"/>
        <v>0</v>
      </c>
      <c r="AE175">
        <f t="shared" si="155"/>
        <v>0</v>
      </c>
      <c r="AF175">
        <f t="shared" si="156"/>
        <v>0</v>
      </c>
      <c r="AG175">
        <f t="shared" si="157"/>
        <v>0</v>
      </c>
      <c r="AH175">
        <f t="shared" si="158"/>
        <v>0</v>
      </c>
      <c r="AI175">
        <f t="shared" si="159"/>
        <v>0</v>
      </c>
      <c r="AJ175">
        <f t="shared" si="160"/>
        <v>0</v>
      </c>
      <c r="AK175">
        <f t="shared" si="161"/>
        <v>0</v>
      </c>
      <c r="AL175">
        <f t="shared" si="162"/>
        <v>0</v>
      </c>
      <c r="AM175">
        <f t="shared" si="163"/>
        <v>0</v>
      </c>
      <c r="AN175">
        <f t="shared" si="164"/>
        <v>0</v>
      </c>
      <c r="AO175">
        <f t="shared" si="165"/>
        <v>0</v>
      </c>
      <c r="AP175">
        <f t="shared" si="166"/>
        <v>0</v>
      </c>
      <c r="AQ175">
        <f t="shared" si="167"/>
        <v>0</v>
      </c>
      <c r="AR175">
        <f t="shared" si="168"/>
        <v>0</v>
      </c>
      <c r="AS175">
        <f t="shared" si="169"/>
        <v>0</v>
      </c>
      <c r="AT175">
        <f t="shared" si="170"/>
        <v>0</v>
      </c>
      <c r="AU175">
        <f t="shared" si="171"/>
        <v>0</v>
      </c>
      <c r="AV175">
        <f t="shared" si="172"/>
        <v>0</v>
      </c>
      <c r="AW175">
        <f t="shared" si="173"/>
        <v>0</v>
      </c>
      <c r="AX175">
        <f t="shared" si="174"/>
        <v>0</v>
      </c>
      <c r="AY175">
        <f t="shared" si="175"/>
        <v>0</v>
      </c>
      <c r="AZ175">
        <f t="shared" si="176"/>
        <v>0</v>
      </c>
    </row>
    <row r="176" spans="1:52" hidden="1" x14ac:dyDescent="0.25">
      <c r="A176">
        <f t="shared" si="131"/>
        <v>0</v>
      </c>
      <c r="B176">
        <f t="shared" si="132"/>
        <v>0</v>
      </c>
      <c r="C176">
        <f t="shared" si="133"/>
        <v>0</v>
      </c>
      <c r="D176">
        <f t="shared" si="134"/>
        <v>0</v>
      </c>
      <c r="E176">
        <f t="shared" si="135"/>
        <v>0</v>
      </c>
      <c r="F176">
        <f t="shared" si="136"/>
        <v>0</v>
      </c>
      <c r="J176">
        <f t="shared" si="177"/>
        <v>0</v>
      </c>
      <c r="L176">
        <f t="shared" si="178"/>
        <v>0</v>
      </c>
      <c r="M176">
        <f t="shared" si="137"/>
        <v>0</v>
      </c>
      <c r="N176">
        <f t="shared" si="138"/>
        <v>0</v>
      </c>
      <c r="O176">
        <f t="shared" si="139"/>
        <v>0</v>
      </c>
      <c r="P176">
        <f t="shared" si="140"/>
        <v>0</v>
      </c>
      <c r="Q176">
        <f t="shared" si="141"/>
        <v>0</v>
      </c>
      <c r="R176">
        <f t="shared" si="142"/>
        <v>0</v>
      </c>
      <c r="S176">
        <f t="shared" si="143"/>
        <v>0</v>
      </c>
      <c r="T176">
        <f t="shared" si="144"/>
        <v>0</v>
      </c>
      <c r="U176">
        <f t="shared" si="145"/>
        <v>0</v>
      </c>
      <c r="V176">
        <f t="shared" si="146"/>
        <v>0</v>
      </c>
      <c r="W176">
        <f t="shared" si="147"/>
        <v>0</v>
      </c>
      <c r="X176">
        <f t="shared" si="148"/>
        <v>0</v>
      </c>
      <c r="Y176">
        <f t="shared" si="149"/>
        <v>0</v>
      </c>
      <c r="Z176">
        <f t="shared" si="150"/>
        <v>0</v>
      </c>
      <c r="AA176">
        <f t="shared" si="151"/>
        <v>0</v>
      </c>
      <c r="AB176">
        <f t="shared" si="152"/>
        <v>0</v>
      </c>
      <c r="AC176">
        <f t="shared" si="153"/>
        <v>0</v>
      </c>
      <c r="AD176">
        <f t="shared" si="154"/>
        <v>0</v>
      </c>
      <c r="AE176">
        <f t="shared" si="155"/>
        <v>0</v>
      </c>
      <c r="AF176">
        <f t="shared" si="156"/>
        <v>0</v>
      </c>
      <c r="AG176">
        <f t="shared" si="157"/>
        <v>0</v>
      </c>
      <c r="AH176">
        <f t="shared" si="158"/>
        <v>0</v>
      </c>
      <c r="AI176">
        <f t="shared" si="159"/>
        <v>0</v>
      </c>
      <c r="AJ176">
        <f t="shared" si="160"/>
        <v>0</v>
      </c>
      <c r="AK176">
        <f t="shared" si="161"/>
        <v>0</v>
      </c>
      <c r="AL176">
        <f t="shared" si="162"/>
        <v>0</v>
      </c>
      <c r="AM176">
        <f t="shared" si="163"/>
        <v>0</v>
      </c>
      <c r="AN176">
        <f t="shared" si="164"/>
        <v>0</v>
      </c>
      <c r="AO176">
        <f t="shared" si="165"/>
        <v>0</v>
      </c>
      <c r="AP176">
        <f t="shared" si="166"/>
        <v>0</v>
      </c>
      <c r="AQ176">
        <f t="shared" si="167"/>
        <v>0</v>
      </c>
      <c r="AR176">
        <f t="shared" si="168"/>
        <v>0</v>
      </c>
      <c r="AS176">
        <f t="shared" si="169"/>
        <v>0</v>
      </c>
      <c r="AT176">
        <f t="shared" si="170"/>
        <v>0</v>
      </c>
      <c r="AU176">
        <f t="shared" si="171"/>
        <v>0</v>
      </c>
      <c r="AV176">
        <f t="shared" si="172"/>
        <v>0</v>
      </c>
      <c r="AW176">
        <f t="shared" si="173"/>
        <v>0</v>
      </c>
      <c r="AX176">
        <f t="shared" si="174"/>
        <v>0</v>
      </c>
      <c r="AY176">
        <f t="shared" si="175"/>
        <v>0</v>
      </c>
      <c r="AZ176">
        <f t="shared" si="176"/>
        <v>0</v>
      </c>
    </row>
    <row r="177" spans="1:52" hidden="1" x14ac:dyDescent="0.25">
      <c r="A177">
        <f t="shared" si="131"/>
        <v>0</v>
      </c>
      <c r="B177">
        <f t="shared" si="132"/>
        <v>0</v>
      </c>
      <c r="C177">
        <f t="shared" si="133"/>
        <v>0</v>
      </c>
      <c r="D177">
        <f t="shared" si="134"/>
        <v>0</v>
      </c>
      <c r="E177">
        <f t="shared" si="135"/>
        <v>0</v>
      </c>
      <c r="F177">
        <f t="shared" si="136"/>
        <v>0</v>
      </c>
      <c r="J177">
        <f t="shared" si="177"/>
        <v>0</v>
      </c>
      <c r="L177">
        <f t="shared" si="178"/>
        <v>0</v>
      </c>
      <c r="M177">
        <f t="shared" si="137"/>
        <v>0</v>
      </c>
      <c r="N177">
        <f t="shared" si="138"/>
        <v>0</v>
      </c>
      <c r="O177">
        <f t="shared" si="139"/>
        <v>0</v>
      </c>
      <c r="P177">
        <f t="shared" si="140"/>
        <v>0</v>
      </c>
      <c r="Q177">
        <f t="shared" si="141"/>
        <v>0</v>
      </c>
      <c r="R177">
        <f t="shared" si="142"/>
        <v>0</v>
      </c>
      <c r="S177">
        <f t="shared" si="143"/>
        <v>0</v>
      </c>
      <c r="T177">
        <f t="shared" si="144"/>
        <v>0</v>
      </c>
      <c r="U177">
        <f t="shared" si="145"/>
        <v>0</v>
      </c>
      <c r="V177">
        <f t="shared" si="146"/>
        <v>0</v>
      </c>
      <c r="W177">
        <f t="shared" si="147"/>
        <v>0</v>
      </c>
      <c r="X177">
        <f t="shared" si="148"/>
        <v>0</v>
      </c>
      <c r="Y177">
        <f t="shared" si="149"/>
        <v>0</v>
      </c>
      <c r="Z177">
        <f t="shared" si="150"/>
        <v>0</v>
      </c>
      <c r="AA177">
        <f t="shared" si="151"/>
        <v>0</v>
      </c>
      <c r="AB177">
        <f t="shared" si="152"/>
        <v>0</v>
      </c>
      <c r="AC177">
        <f t="shared" si="153"/>
        <v>0</v>
      </c>
      <c r="AD177">
        <f t="shared" si="154"/>
        <v>0</v>
      </c>
      <c r="AE177">
        <f t="shared" si="155"/>
        <v>0</v>
      </c>
      <c r="AF177">
        <f t="shared" si="156"/>
        <v>0</v>
      </c>
      <c r="AG177">
        <f t="shared" si="157"/>
        <v>0</v>
      </c>
      <c r="AH177">
        <f t="shared" si="158"/>
        <v>0</v>
      </c>
      <c r="AI177">
        <f t="shared" si="159"/>
        <v>0</v>
      </c>
      <c r="AJ177">
        <f t="shared" si="160"/>
        <v>0</v>
      </c>
      <c r="AK177">
        <f t="shared" si="161"/>
        <v>0</v>
      </c>
      <c r="AL177">
        <f t="shared" si="162"/>
        <v>0</v>
      </c>
      <c r="AM177">
        <f t="shared" si="163"/>
        <v>0</v>
      </c>
      <c r="AN177">
        <f t="shared" si="164"/>
        <v>0</v>
      </c>
      <c r="AO177">
        <f t="shared" si="165"/>
        <v>0</v>
      </c>
      <c r="AP177">
        <f t="shared" si="166"/>
        <v>0</v>
      </c>
      <c r="AQ177">
        <f t="shared" si="167"/>
        <v>0</v>
      </c>
      <c r="AR177">
        <f t="shared" si="168"/>
        <v>0</v>
      </c>
      <c r="AS177">
        <f t="shared" si="169"/>
        <v>0</v>
      </c>
      <c r="AT177">
        <f t="shared" si="170"/>
        <v>0</v>
      </c>
      <c r="AU177">
        <f t="shared" si="171"/>
        <v>0</v>
      </c>
      <c r="AV177">
        <f t="shared" si="172"/>
        <v>0</v>
      </c>
      <c r="AW177">
        <f t="shared" si="173"/>
        <v>0</v>
      </c>
      <c r="AX177">
        <f t="shared" si="174"/>
        <v>0</v>
      </c>
      <c r="AY177">
        <f t="shared" si="175"/>
        <v>0</v>
      </c>
      <c r="AZ177">
        <f t="shared" si="176"/>
        <v>0</v>
      </c>
    </row>
    <row r="178" spans="1:52" hidden="1" x14ac:dyDescent="0.25">
      <c r="A178">
        <f t="shared" si="131"/>
        <v>0</v>
      </c>
      <c r="B178">
        <f t="shared" si="132"/>
        <v>0</v>
      </c>
      <c r="C178">
        <f t="shared" si="133"/>
        <v>0</v>
      </c>
      <c r="D178">
        <f t="shared" si="134"/>
        <v>0</v>
      </c>
      <c r="E178">
        <f t="shared" si="135"/>
        <v>0</v>
      </c>
      <c r="F178">
        <f t="shared" si="136"/>
        <v>0</v>
      </c>
      <c r="J178">
        <f t="shared" si="177"/>
        <v>0</v>
      </c>
      <c r="L178">
        <f t="shared" si="178"/>
        <v>0</v>
      </c>
      <c r="M178">
        <f t="shared" si="137"/>
        <v>0</v>
      </c>
      <c r="N178">
        <f t="shared" si="138"/>
        <v>0</v>
      </c>
      <c r="O178">
        <f t="shared" si="139"/>
        <v>0</v>
      </c>
      <c r="P178">
        <f t="shared" si="140"/>
        <v>0</v>
      </c>
      <c r="Q178">
        <f t="shared" si="141"/>
        <v>0</v>
      </c>
      <c r="R178">
        <f t="shared" si="142"/>
        <v>0</v>
      </c>
      <c r="S178">
        <f t="shared" si="143"/>
        <v>0</v>
      </c>
      <c r="T178">
        <f t="shared" si="144"/>
        <v>0</v>
      </c>
      <c r="U178">
        <f t="shared" si="145"/>
        <v>0</v>
      </c>
      <c r="V178">
        <f t="shared" si="146"/>
        <v>0</v>
      </c>
      <c r="W178">
        <f t="shared" si="147"/>
        <v>0</v>
      </c>
      <c r="X178">
        <f t="shared" si="148"/>
        <v>0</v>
      </c>
      <c r="Y178">
        <f t="shared" si="149"/>
        <v>0</v>
      </c>
      <c r="Z178">
        <f t="shared" si="150"/>
        <v>0</v>
      </c>
      <c r="AA178">
        <f t="shared" si="151"/>
        <v>0</v>
      </c>
      <c r="AB178">
        <f t="shared" si="152"/>
        <v>0</v>
      </c>
      <c r="AC178">
        <f t="shared" si="153"/>
        <v>0</v>
      </c>
      <c r="AD178">
        <f t="shared" si="154"/>
        <v>0</v>
      </c>
      <c r="AE178">
        <f t="shared" si="155"/>
        <v>0</v>
      </c>
      <c r="AF178">
        <f t="shared" si="156"/>
        <v>0</v>
      </c>
      <c r="AG178">
        <f t="shared" si="157"/>
        <v>0</v>
      </c>
      <c r="AH178">
        <f t="shared" si="158"/>
        <v>0</v>
      </c>
      <c r="AI178">
        <f t="shared" si="159"/>
        <v>0</v>
      </c>
      <c r="AJ178">
        <f t="shared" si="160"/>
        <v>0</v>
      </c>
      <c r="AK178">
        <f t="shared" si="161"/>
        <v>0</v>
      </c>
      <c r="AL178">
        <f t="shared" si="162"/>
        <v>0</v>
      </c>
      <c r="AM178">
        <f t="shared" si="163"/>
        <v>0</v>
      </c>
      <c r="AN178">
        <f t="shared" si="164"/>
        <v>0</v>
      </c>
      <c r="AO178">
        <f t="shared" si="165"/>
        <v>0</v>
      </c>
      <c r="AP178">
        <f t="shared" si="166"/>
        <v>0</v>
      </c>
      <c r="AQ178">
        <f t="shared" si="167"/>
        <v>0</v>
      </c>
      <c r="AR178">
        <f t="shared" si="168"/>
        <v>0</v>
      </c>
      <c r="AS178">
        <f t="shared" si="169"/>
        <v>0</v>
      </c>
      <c r="AT178">
        <f t="shared" si="170"/>
        <v>0</v>
      </c>
      <c r="AU178">
        <f t="shared" si="171"/>
        <v>0</v>
      </c>
      <c r="AV178">
        <f t="shared" si="172"/>
        <v>0</v>
      </c>
      <c r="AW178">
        <f t="shared" si="173"/>
        <v>0</v>
      </c>
      <c r="AX178">
        <f t="shared" si="174"/>
        <v>0</v>
      </c>
      <c r="AY178">
        <f t="shared" si="175"/>
        <v>0</v>
      </c>
      <c r="AZ178">
        <f t="shared" si="176"/>
        <v>0</v>
      </c>
    </row>
    <row r="179" spans="1:52" hidden="1" x14ac:dyDescent="0.25">
      <c r="A179">
        <f>SUM(A145:A178)</f>
        <v>0</v>
      </c>
      <c r="C179">
        <f t="shared" ref="C179:F179" si="179">SUM(C145:C178)</f>
        <v>0</v>
      </c>
      <c r="D179">
        <f t="shared" si="179"/>
        <v>0</v>
      </c>
      <c r="E179">
        <f t="shared" si="179"/>
        <v>0</v>
      </c>
      <c r="F179">
        <f t="shared" si="179"/>
        <v>0</v>
      </c>
    </row>
    <row r="180" spans="1:52" hidden="1" x14ac:dyDescent="0.25"/>
    <row r="181" spans="1:52" hidden="1" x14ac:dyDescent="0.25">
      <c r="L181" s="6" t="str">
        <f>instellingen!A7</f>
        <v>I</v>
      </c>
      <c r="M181" s="6">
        <v>1</v>
      </c>
      <c r="N181" s="6">
        <v>2</v>
      </c>
      <c r="O181" s="6">
        <v>3</v>
      </c>
      <c r="P181" s="6">
        <v>4</v>
      </c>
      <c r="Q181" s="6">
        <v>5</v>
      </c>
      <c r="R181" s="6">
        <v>6</v>
      </c>
      <c r="S181" s="6">
        <v>7</v>
      </c>
      <c r="T181" s="6">
        <v>8</v>
      </c>
      <c r="U181" s="6">
        <v>9</v>
      </c>
      <c r="V181" s="6">
        <v>10</v>
      </c>
      <c r="W181" s="6">
        <v>11</v>
      </c>
      <c r="X181" s="6">
        <v>12</v>
      </c>
      <c r="Y181" s="6">
        <v>13</v>
      </c>
      <c r="Z181" s="6">
        <v>14</v>
      </c>
      <c r="AA181" s="6">
        <v>15</v>
      </c>
      <c r="AB181" s="6">
        <v>16</v>
      </c>
      <c r="AC181" s="6">
        <v>17</v>
      </c>
      <c r="AD181" s="6">
        <v>18</v>
      </c>
      <c r="AE181" s="6">
        <v>19</v>
      </c>
      <c r="AF181" s="6">
        <v>20</v>
      </c>
      <c r="AG181" s="6">
        <v>21</v>
      </c>
      <c r="AH181" s="6">
        <v>22</v>
      </c>
      <c r="AI181" s="6">
        <v>23</v>
      </c>
      <c r="AJ181" s="6">
        <v>24</v>
      </c>
      <c r="AK181" s="6">
        <v>25</v>
      </c>
      <c r="AL181" s="6">
        <v>26</v>
      </c>
      <c r="AM181" s="6">
        <v>27</v>
      </c>
      <c r="AN181" s="6">
        <v>28</v>
      </c>
      <c r="AO181" s="6">
        <v>29</v>
      </c>
      <c r="AP181" s="6">
        <v>30</v>
      </c>
      <c r="AQ181" s="6">
        <v>31</v>
      </c>
      <c r="AR181" s="6">
        <v>32</v>
      </c>
      <c r="AS181" s="6">
        <v>33</v>
      </c>
      <c r="AT181" s="6">
        <v>34</v>
      </c>
      <c r="AU181" s="6">
        <v>35</v>
      </c>
      <c r="AV181" s="6">
        <v>36</v>
      </c>
      <c r="AW181" s="6">
        <v>37</v>
      </c>
      <c r="AX181" s="6">
        <v>38</v>
      </c>
      <c r="AY181" s="6">
        <v>39</v>
      </c>
      <c r="AZ181" s="6">
        <v>40</v>
      </c>
    </row>
    <row r="182" spans="1:52" hidden="1" x14ac:dyDescent="0.25">
      <c r="J182">
        <f>J145</f>
        <v>0</v>
      </c>
      <c r="L182">
        <f>SUM(M182:AZ182)</f>
        <v>0</v>
      </c>
      <c r="M182">
        <f t="shared" ref="M182:M215" si="180">$M$63*$M7</f>
        <v>0</v>
      </c>
      <c r="N182">
        <f t="shared" ref="N182:N215" si="181">$N$63*$N7</f>
        <v>0</v>
      </c>
      <c r="O182">
        <f t="shared" ref="O182:O215" si="182">$O$63*$O7</f>
        <v>0</v>
      </c>
      <c r="P182">
        <f t="shared" ref="P182:P215" si="183">$P$63*$P7</f>
        <v>0</v>
      </c>
      <c r="Q182">
        <f t="shared" ref="Q182:Q215" si="184">$Q$63*$Q7</f>
        <v>0</v>
      </c>
      <c r="R182">
        <f t="shared" ref="R182:R215" si="185">$R$63*$R7</f>
        <v>0</v>
      </c>
      <c r="S182">
        <f t="shared" ref="S182:S215" si="186">$S$63*$S7</f>
        <v>0</v>
      </c>
      <c r="T182">
        <f t="shared" ref="T182:T215" si="187">$T$63*$T7</f>
        <v>0</v>
      </c>
      <c r="U182">
        <f t="shared" ref="U182:U215" si="188">$U$63*$U7</f>
        <v>0</v>
      </c>
      <c r="V182">
        <f t="shared" ref="V182:V215" si="189">$V$63*$V7</f>
        <v>0</v>
      </c>
      <c r="W182">
        <f t="shared" ref="W182:W215" si="190">$W$63*$W7</f>
        <v>0</v>
      </c>
      <c r="X182">
        <f t="shared" ref="X182:X215" si="191">$X$63*$X7</f>
        <v>0</v>
      </c>
      <c r="Y182">
        <f t="shared" ref="Y182:Y215" si="192">$Y$63*$Y7</f>
        <v>0</v>
      </c>
      <c r="Z182">
        <f t="shared" ref="Z182:Z215" si="193">$Z$63*$Z7</f>
        <v>0</v>
      </c>
      <c r="AA182">
        <f t="shared" ref="AA182:AA215" si="194">$AA$63*$AA7</f>
        <v>0</v>
      </c>
      <c r="AB182">
        <f t="shared" ref="AB182:AB215" si="195">$AB$63*$AB7</f>
        <v>0</v>
      </c>
      <c r="AC182">
        <f t="shared" ref="AC182:AC215" si="196">$AC$63*$AC7</f>
        <v>0</v>
      </c>
      <c r="AD182">
        <f t="shared" ref="AD182:AD215" si="197">$AD$63*$AD7</f>
        <v>0</v>
      </c>
      <c r="AE182">
        <f t="shared" ref="AE182:AE215" si="198">$AE$63*$AE7</f>
        <v>0</v>
      </c>
      <c r="AF182">
        <f t="shared" ref="AF182:AF215" si="199">$AF$63*$AF7</f>
        <v>0</v>
      </c>
      <c r="AG182">
        <f t="shared" ref="AG182:AG215" si="200">$AG$63*$AG7</f>
        <v>0</v>
      </c>
      <c r="AH182">
        <f t="shared" ref="AH182:AH215" si="201">$AH$63*$AH7</f>
        <v>0</v>
      </c>
      <c r="AI182">
        <f t="shared" ref="AI182:AI215" si="202">$AI$63*$AI7</f>
        <v>0</v>
      </c>
      <c r="AJ182">
        <f t="shared" ref="AJ182:AJ215" si="203">$AJ$63*$AJ7</f>
        <v>0</v>
      </c>
      <c r="AK182">
        <f t="shared" ref="AK182:AK215" si="204">$AK$63*$AK7</f>
        <v>0</v>
      </c>
      <c r="AL182">
        <f t="shared" ref="AL182:AL215" si="205">$AL$63*$AL7</f>
        <v>0</v>
      </c>
      <c r="AM182">
        <f t="shared" ref="AM182:AM215" si="206">$AM$63*$AM7</f>
        <v>0</v>
      </c>
      <c r="AN182">
        <f t="shared" ref="AN182:AN215" si="207">$AN$63*$AN7</f>
        <v>0</v>
      </c>
      <c r="AO182">
        <f t="shared" ref="AO182:AO215" si="208">$AO$63*$AO7</f>
        <v>0</v>
      </c>
      <c r="AP182">
        <f t="shared" ref="AP182:AP215" si="209">$AP$63*$AP7</f>
        <v>0</v>
      </c>
      <c r="AQ182">
        <f t="shared" ref="AQ182:AQ215" si="210">$AQ$63*$AQ7</f>
        <v>0</v>
      </c>
      <c r="AR182">
        <f t="shared" ref="AR182:AR215" si="211">$AR$63*$AR7</f>
        <v>0</v>
      </c>
      <c r="AS182">
        <f t="shared" ref="AS182:AS215" si="212">$AS$63*$AS7</f>
        <v>0</v>
      </c>
      <c r="AT182">
        <f t="shared" ref="AT182:AT215" si="213">$AT$63*$AT7</f>
        <v>0</v>
      </c>
      <c r="AU182">
        <f t="shared" ref="AU182:AU215" si="214">$AU$63*$AU7</f>
        <v>0</v>
      </c>
      <c r="AV182">
        <f t="shared" ref="AV182:AV215" si="215">$AV$63*$AV7</f>
        <v>0</v>
      </c>
      <c r="AW182">
        <f t="shared" ref="AW182:AW215" si="216">$AW$63*$AW7</f>
        <v>0</v>
      </c>
      <c r="AX182">
        <f t="shared" ref="AX182:AX215" si="217">$AX$63*$AX7</f>
        <v>0</v>
      </c>
      <c r="AY182">
        <f t="shared" ref="AY182:AY215" si="218">$AY$63*$AY7</f>
        <v>0</v>
      </c>
      <c r="AZ182">
        <f t="shared" ref="AZ182:AZ215" si="219">$AZ$63*$AZ7</f>
        <v>0</v>
      </c>
    </row>
    <row r="183" spans="1:52" hidden="1" x14ac:dyDescent="0.25">
      <c r="J183">
        <f t="shared" ref="J183:J215" si="220">J146</f>
        <v>0</v>
      </c>
      <c r="L183">
        <f t="shared" ref="L183:L215" si="221">SUM(M183:AZ183)</f>
        <v>0</v>
      </c>
      <c r="M183">
        <f t="shared" si="180"/>
        <v>0</v>
      </c>
      <c r="N183">
        <f t="shared" si="181"/>
        <v>0</v>
      </c>
      <c r="O183">
        <f t="shared" si="182"/>
        <v>0</v>
      </c>
      <c r="P183">
        <f t="shared" si="183"/>
        <v>0</v>
      </c>
      <c r="Q183">
        <f t="shared" si="184"/>
        <v>0</v>
      </c>
      <c r="R183">
        <f t="shared" si="185"/>
        <v>0</v>
      </c>
      <c r="S183">
        <f t="shared" si="186"/>
        <v>0</v>
      </c>
      <c r="T183">
        <f t="shared" si="187"/>
        <v>0</v>
      </c>
      <c r="U183">
        <f t="shared" si="188"/>
        <v>0</v>
      </c>
      <c r="V183">
        <f t="shared" si="189"/>
        <v>0</v>
      </c>
      <c r="W183">
        <f t="shared" si="190"/>
        <v>0</v>
      </c>
      <c r="X183">
        <f t="shared" si="191"/>
        <v>0</v>
      </c>
      <c r="Y183">
        <f t="shared" si="192"/>
        <v>0</v>
      </c>
      <c r="Z183">
        <f t="shared" si="193"/>
        <v>0</v>
      </c>
      <c r="AA183">
        <f t="shared" si="194"/>
        <v>0</v>
      </c>
      <c r="AB183">
        <f t="shared" si="195"/>
        <v>0</v>
      </c>
      <c r="AC183">
        <f t="shared" si="196"/>
        <v>0</v>
      </c>
      <c r="AD183">
        <f t="shared" si="197"/>
        <v>0</v>
      </c>
      <c r="AE183">
        <f t="shared" si="198"/>
        <v>0</v>
      </c>
      <c r="AF183">
        <f t="shared" si="199"/>
        <v>0</v>
      </c>
      <c r="AG183">
        <f t="shared" si="200"/>
        <v>0</v>
      </c>
      <c r="AH183">
        <f t="shared" si="201"/>
        <v>0</v>
      </c>
      <c r="AI183">
        <f t="shared" si="202"/>
        <v>0</v>
      </c>
      <c r="AJ183">
        <f t="shared" si="203"/>
        <v>0</v>
      </c>
      <c r="AK183">
        <f t="shared" si="204"/>
        <v>0</v>
      </c>
      <c r="AL183">
        <f t="shared" si="205"/>
        <v>0</v>
      </c>
      <c r="AM183">
        <f t="shared" si="206"/>
        <v>0</v>
      </c>
      <c r="AN183">
        <f t="shared" si="207"/>
        <v>0</v>
      </c>
      <c r="AO183">
        <f t="shared" si="208"/>
        <v>0</v>
      </c>
      <c r="AP183">
        <f t="shared" si="209"/>
        <v>0</v>
      </c>
      <c r="AQ183">
        <f t="shared" si="210"/>
        <v>0</v>
      </c>
      <c r="AR183">
        <f t="shared" si="211"/>
        <v>0</v>
      </c>
      <c r="AS183">
        <f t="shared" si="212"/>
        <v>0</v>
      </c>
      <c r="AT183">
        <f t="shared" si="213"/>
        <v>0</v>
      </c>
      <c r="AU183">
        <f t="shared" si="214"/>
        <v>0</v>
      </c>
      <c r="AV183">
        <f t="shared" si="215"/>
        <v>0</v>
      </c>
      <c r="AW183">
        <f t="shared" si="216"/>
        <v>0</v>
      </c>
      <c r="AX183">
        <f t="shared" si="217"/>
        <v>0</v>
      </c>
      <c r="AY183">
        <f t="shared" si="218"/>
        <v>0</v>
      </c>
      <c r="AZ183">
        <f t="shared" si="219"/>
        <v>0</v>
      </c>
    </row>
    <row r="184" spans="1:52" hidden="1" x14ac:dyDescent="0.25">
      <c r="J184">
        <f t="shared" si="220"/>
        <v>0</v>
      </c>
      <c r="L184">
        <f t="shared" si="221"/>
        <v>0</v>
      </c>
      <c r="M184">
        <f t="shared" si="180"/>
        <v>0</v>
      </c>
      <c r="N184">
        <f t="shared" si="181"/>
        <v>0</v>
      </c>
      <c r="O184">
        <f t="shared" si="182"/>
        <v>0</v>
      </c>
      <c r="P184">
        <f t="shared" si="183"/>
        <v>0</v>
      </c>
      <c r="Q184">
        <f t="shared" si="184"/>
        <v>0</v>
      </c>
      <c r="R184">
        <f t="shared" si="185"/>
        <v>0</v>
      </c>
      <c r="S184">
        <f t="shared" si="186"/>
        <v>0</v>
      </c>
      <c r="T184">
        <f t="shared" si="187"/>
        <v>0</v>
      </c>
      <c r="U184">
        <f t="shared" si="188"/>
        <v>0</v>
      </c>
      <c r="V184">
        <f t="shared" si="189"/>
        <v>0</v>
      </c>
      <c r="W184">
        <f t="shared" si="190"/>
        <v>0</v>
      </c>
      <c r="X184">
        <f t="shared" si="191"/>
        <v>0</v>
      </c>
      <c r="Y184">
        <f t="shared" si="192"/>
        <v>0</v>
      </c>
      <c r="Z184">
        <f t="shared" si="193"/>
        <v>0</v>
      </c>
      <c r="AA184">
        <f t="shared" si="194"/>
        <v>0</v>
      </c>
      <c r="AB184">
        <f t="shared" si="195"/>
        <v>0</v>
      </c>
      <c r="AC184">
        <f t="shared" si="196"/>
        <v>0</v>
      </c>
      <c r="AD184">
        <f t="shared" si="197"/>
        <v>0</v>
      </c>
      <c r="AE184">
        <f t="shared" si="198"/>
        <v>0</v>
      </c>
      <c r="AF184">
        <f t="shared" si="199"/>
        <v>0</v>
      </c>
      <c r="AG184">
        <f t="shared" si="200"/>
        <v>0</v>
      </c>
      <c r="AH184">
        <f t="shared" si="201"/>
        <v>0</v>
      </c>
      <c r="AI184">
        <f t="shared" si="202"/>
        <v>0</v>
      </c>
      <c r="AJ184">
        <f t="shared" si="203"/>
        <v>0</v>
      </c>
      <c r="AK184">
        <f t="shared" si="204"/>
        <v>0</v>
      </c>
      <c r="AL184">
        <f t="shared" si="205"/>
        <v>0</v>
      </c>
      <c r="AM184">
        <f t="shared" si="206"/>
        <v>0</v>
      </c>
      <c r="AN184">
        <f t="shared" si="207"/>
        <v>0</v>
      </c>
      <c r="AO184">
        <f t="shared" si="208"/>
        <v>0</v>
      </c>
      <c r="AP184">
        <f t="shared" si="209"/>
        <v>0</v>
      </c>
      <c r="AQ184">
        <f t="shared" si="210"/>
        <v>0</v>
      </c>
      <c r="AR184">
        <f t="shared" si="211"/>
        <v>0</v>
      </c>
      <c r="AS184">
        <f t="shared" si="212"/>
        <v>0</v>
      </c>
      <c r="AT184">
        <f t="shared" si="213"/>
        <v>0</v>
      </c>
      <c r="AU184">
        <f t="shared" si="214"/>
        <v>0</v>
      </c>
      <c r="AV184">
        <f t="shared" si="215"/>
        <v>0</v>
      </c>
      <c r="AW184">
        <f t="shared" si="216"/>
        <v>0</v>
      </c>
      <c r="AX184">
        <f t="shared" si="217"/>
        <v>0</v>
      </c>
      <c r="AY184">
        <f t="shared" si="218"/>
        <v>0</v>
      </c>
      <c r="AZ184">
        <f t="shared" si="219"/>
        <v>0</v>
      </c>
    </row>
    <row r="185" spans="1:52" hidden="1" x14ac:dyDescent="0.25">
      <c r="J185">
        <f t="shared" si="220"/>
        <v>0</v>
      </c>
      <c r="L185">
        <f t="shared" si="221"/>
        <v>0</v>
      </c>
      <c r="M185">
        <f t="shared" si="180"/>
        <v>0</v>
      </c>
      <c r="N185">
        <f t="shared" si="181"/>
        <v>0</v>
      </c>
      <c r="O185">
        <f t="shared" si="182"/>
        <v>0</v>
      </c>
      <c r="P185">
        <f t="shared" si="183"/>
        <v>0</v>
      </c>
      <c r="Q185">
        <f t="shared" si="184"/>
        <v>0</v>
      </c>
      <c r="R185">
        <f t="shared" si="185"/>
        <v>0</v>
      </c>
      <c r="S185">
        <f t="shared" si="186"/>
        <v>0</v>
      </c>
      <c r="T185">
        <f t="shared" si="187"/>
        <v>0</v>
      </c>
      <c r="U185">
        <f t="shared" si="188"/>
        <v>0</v>
      </c>
      <c r="V185">
        <f t="shared" si="189"/>
        <v>0</v>
      </c>
      <c r="W185">
        <f t="shared" si="190"/>
        <v>0</v>
      </c>
      <c r="X185">
        <f t="shared" si="191"/>
        <v>0</v>
      </c>
      <c r="Y185">
        <f t="shared" si="192"/>
        <v>0</v>
      </c>
      <c r="Z185">
        <f t="shared" si="193"/>
        <v>0</v>
      </c>
      <c r="AA185">
        <f t="shared" si="194"/>
        <v>0</v>
      </c>
      <c r="AB185">
        <f t="shared" si="195"/>
        <v>0</v>
      </c>
      <c r="AC185">
        <f t="shared" si="196"/>
        <v>0</v>
      </c>
      <c r="AD185">
        <f t="shared" si="197"/>
        <v>0</v>
      </c>
      <c r="AE185">
        <f t="shared" si="198"/>
        <v>0</v>
      </c>
      <c r="AF185">
        <f t="shared" si="199"/>
        <v>0</v>
      </c>
      <c r="AG185">
        <f t="shared" si="200"/>
        <v>0</v>
      </c>
      <c r="AH185">
        <f t="shared" si="201"/>
        <v>0</v>
      </c>
      <c r="AI185">
        <f t="shared" si="202"/>
        <v>0</v>
      </c>
      <c r="AJ185">
        <f t="shared" si="203"/>
        <v>0</v>
      </c>
      <c r="AK185">
        <f t="shared" si="204"/>
        <v>0</v>
      </c>
      <c r="AL185">
        <f t="shared" si="205"/>
        <v>0</v>
      </c>
      <c r="AM185">
        <f t="shared" si="206"/>
        <v>0</v>
      </c>
      <c r="AN185">
        <f t="shared" si="207"/>
        <v>0</v>
      </c>
      <c r="AO185">
        <f t="shared" si="208"/>
        <v>0</v>
      </c>
      <c r="AP185">
        <f t="shared" si="209"/>
        <v>0</v>
      </c>
      <c r="AQ185">
        <f t="shared" si="210"/>
        <v>0</v>
      </c>
      <c r="AR185">
        <f t="shared" si="211"/>
        <v>0</v>
      </c>
      <c r="AS185">
        <f t="shared" si="212"/>
        <v>0</v>
      </c>
      <c r="AT185">
        <f t="shared" si="213"/>
        <v>0</v>
      </c>
      <c r="AU185">
        <f t="shared" si="214"/>
        <v>0</v>
      </c>
      <c r="AV185">
        <f t="shared" si="215"/>
        <v>0</v>
      </c>
      <c r="AW185">
        <f t="shared" si="216"/>
        <v>0</v>
      </c>
      <c r="AX185">
        <f t="shared" si="217"/>
        <v>0</v>
      </c>
      <c r="AY185">
        <f t="shared" si="218"/>
        <v>0</v>
      </c>
      <c r="AZ185">
        <f t="shared" si="219"/>
        <v>0</v>
      </c>
    </row>
    <row r="186" spans="1:52" hidden="1" x14ac:dyDescent="0.25">
      <c r="J186">
        <f t="shared" si="220"/>
        <v>0</v>
      </c>
      <c r="L186">
        <f t="shared" si="221"/>
        <v>0</v>
      </c>
      <c r="M186">
        <f t="shared" si="180"/>
        <v>0</v>
      </c>
      <c r="N186">
        <f t="shared" si="181"/>
        <v>0</v>
      </c>
      <c r="O186">
        <f t="shared" si="182"/>
        <v>0</v>
      </c>
      <c r="P186">
        <f t="shared" si="183"/>
        <v>0</v>
      </c>
      <c r="Q186">
        <f t="shared" si="184"/>
        <v>0</v>
      </c>
      <c r="R186">
        <f t="shared" si="185"/>
        <v>0</v>
      </c>
      <c r="S186">
        <f t="shared" si="186"/>
        <v>0</v>
      </c>
      <c r="T186">
        <f t="shared" si="187"/>
        <v>0</v>
      </c>
      <c r="U186">
        <f t="shared" si="188"/>
        <v>0</v>
      </c>
      <c r="V186">
        <f t="shared" si="189"/>
        <v>0</v>
      </c>
      <c r="W186">
        <f t="shared" si="190"/>
        <v>0</v>
      </c>
      <c r="X186">
        <f t="shared" si="191"/>
        <v>0</v>
      </c>
      <c r="Y186">
        <f t="shared" si="192"/>
        <v>0</v>
      </c>
      <c r="Z186">
        <f t="shared" si="193"/>
        <v>0</v>
      </c>
      <c r="AA186">
        <f t="shared" si="194"/>
        <v>0</v>
      </c>
      <c r="AB186">
        <f t="shared" si="195"/>
        <v>0</v>
      </c>
      <c r="AC186">
        <f t="shared" si="196"/>
        <v>0</v>
      </c>
      <c r="AD186">
        <f t="shared" si="197"/>
        <v>0</v>
      </c>
      <c r="AE186">
        <f t="shared" si="198"/>
        <v>0</v>
      </c>
      <c r="AF186">
        <f t="shared" si="199"/>
        <v>0</v>
      </c>
      <c r="AG186">
        <f t="shared" si="200"/>
        <v>0</v>
      </c>
      <c r="AH186">
        <f t="shared" si="201"/>
        <v>0</v>
      </c>
      <c r="AI186">
        <f t="shared" si="202"/>
        <v>0</v>
      </c>
      <c r="AJ186">
        <f t="shared" si="203"/>
        <v>0</v>
      </c>
      <c r="AK186">
        <f t="shared" si="204"/>
        <v>0</v>
      </c>
      <c r="AL186">
        <f t="shared" si="205"/>
        <v>0</v>
      </c>
      <c r="AM186">
        <f t="shared" si="206"/>
        <v>0</v>
      </c>
      <c r="AN186">
        <f t="shared" si="207"/>
        <v>0</v>
      </c>
      <c r="AO186">
        <f t="shared" si="208"/>
        <v>0</v>
      </c>
      <c r="AP186">
        <f t="shared" si="209"/>
        <v>0</v>
      </c>
      <c r="AQ186">
        <f t="shared" si="210"/>
        <v>0</v>
      </c>
      <c r="AR186">
        <f t="shared" si="211"/>
        <v>0</v>
      </c>
      <c r="AS186">
        <f t="shared" si="212"/>
        <v>0</v>
      </c>
      <c r="AT186">
        <f t="shared" si="213"/>
        <v>0</v>
      </c>
      <c r="AU186">
        <f t="shared" si="214"/>
        <v>0</v>
      </c>
      <c r="AV186">
        <f t="shared" si="215"/>
        <v>0</v>
      </c>
      <c r="AW186">
        <f t="shared" si="216"/>
        <v>0</v>
      </c>
      <c r="AX186">
        <f t="shared" si="217"/>
        <v>0</v>
      </c>
      <c r="AY186">
        <f t="shared" si="218"/>
        <v>0</v>
      </c>
      <c r="AZ186">
        <f t="shared" si="219"/>
        <v>0</v>
      </c>
    </row>
    <row r="187" spans="1:52" hidden="1" x14ac:dyDescent="0.25">
      <c r="J187">
        <f t="shared" si="220"/>
        <v>0</v>
      </c>
      <c r="L187">
        <f t="shared" si="221"/>
        <v>0</v>
      </c>
      <c r="M187">
        <f t="shared" si="180"/>
        <v>0</v>
      </c>
      <c r="N187">
        <f t="shared" si="181"/>
        <v>0</v>
      </c>
      <c r="O187">
        <f t="shared" si="182"/>
        <v>0</v>
      </c>
      <c r="P187">
        <f t="shared" si="183"/>
        <v>0</v>
      </c>
      <c r="Q187">
        <f t="shared" si="184"/>
        <v>0</v>
      </c>
      <c r="R187">
        <f t="shared" si="185"/>
        <v>0</v>
      </c>
      <c r="S187">
        <f t="shared" si="186"/>
        <v>0</v>
      </c>
      <c r="T187">
        <f t="shared" si="187"/>
        <v>0</v>
      </c>
      <c r="U187">
        <f t="shared" si="188"/>
        <v>0</v>
      </c>
      <c r="V187">
        <f t="shared" si="189"/>
        <v>0</v>
      </c>
      <c r="W187">
        <f t="shared" si="190"/>
        <v>0</v>
      </c>
      <c r="X187">
        <f t="shared" si="191"/>
        <v>0</v>
      </c>
      <c r="Y187">
        <f t="shared" si="192"/>
        <v>0</v>
      </c>
      <c r="Z187">
        <f t="shared" si="193"/>
        <v>0</v>
      </c>
      <c r="AA187">
        <f t="shared" si="194"/>
        <v>0</v>
      </c>
      <c r="AB187">
        <f t="shared" si="195"/>
        <v>0</v>
      </c>
      <c r="AC187">
        <f t="shared" si="196"/>
        <v>0</v>
      </c>
      <c r="AD187">
        <f t="shared" si="197"/>
        <v>0</v>
      </c>
      <c r="AE187">
        <f t="shared" si="198"/>
        <v>0</v>
      </c>
      <c r="AF187">
        <f t="shared" si="199"/>
        <v>0</v>
      </c>
      <c r="AG187">
        <f t="shared" si="200"/>
        <v>0</v>
      </c>
      <c r="AH187">
        <f t="shared" si="201"/>
        <v>0</v>
      </c>
      <c r="AI187">
        <f t="shared" si="202"/>
        <v>0</v>
      </c>
      <c r="AJ187">
        <f t="shared" si="203"/>
        <v>0</v>
      </c>
      <c r="AK187">
        <f t="shared" si="204"/>
        <v>0</v>
      </c>
      <c r="AL187">
        <f t="shared" si="205"/>
        <v>0</v>
      </c>
      <c r="AM187">
        <f t="shared" si="206"/>
        <v>0</v>
      </c>
      <c r="AN187">
        <f t="shared" si="207"/>
        <v>0</v>
      </c>
      <c r="AO187">
        <f t="shared" si="208"/>
        <v>0</v>
      </c>
      <c r="AP187">
        <f t="shared" si="209"/>
        <v>0</v>
      </c>
      <c r="AQ187">
        <f t="shared" si="210"/>
        <v>0</v>
      </c>
      <c r="AR187">
        <f t="shared" si="211"/>
        <v>0</v>
      </c>
      <c r="AS187">
        <f t="shared" si="212"/>
        <v>0</v>
      </c>
      <c r="AT187">
        <f t="shared" si="213"/>
        <v>0</v>
      </c>
      <c r="AU187">
        <f t="shared" si="214"/>
        <v>0</v>
      </c>
      <c r="AV187">
        <f t="shared" si="215"/>
        <v>0</v>
      </c>
      <c r="AW187">
        <f t="shared" si="216"/>
        <v>0</v>
      </c>
      <c r="AX187">
        <f t="shared" si="217"/>
        <v>0</v>
      </c>
      <c r="AY187">
        <f t="shared" si="218"/>
        <v>0</v>
      </c>
      <c r="AZ187">
        <f t="shared" si="219"/>
        <v>0</v>
      </c>
    </row>
    <row r="188" spans="1:52" hidden="1" x14ac:dyDescent="0.25">
      <c r="J188">
        <f t="shared" si="220"/>
        <v>0</v>
      </c>
      <c r="L188">
        <f t="shared" si="221"/>
        <v>0</v>
      </c>
      <c r="M188">
        <f t="shared" si="180"/>
        <v>0</v>
      </c>
      <c r="N188">
        <f t="shared" si="181"/>
        <v>0</v>
      </c>
      <c r="O188">
        <f t="shared" si="182"/>
        <v>0</v>
      </c>
      <c r="P188">
        <f t="shared" si="183"/>
        <v>0</v>
      </c>
      <c r="Q188">
        <f t="shared" si="184"/>
        <v>0</v>
      </c>
      <c r="R188">
        <f t="shared" si="185"/>
        <v>0</v>
      </c>
      <c r="S188">
        <f t="shared" si="186"/>
        <v>0</v>
      </c>
      <c r="T188">
        <f t="shared" si="187"/>
        <v>0</v>
      </c>
      <c r="U188">
        <f t="shared" si="188"/>
        <v>0</v>
      </c>
      <c r="V188">
        <f t="shared" si="189"/>
        <v>0</v>
      </c>
      <c r="W188">
        <f t="shared" si="190"/>
        <v>0</v>
      </c>
      <c r="X188">
        <f t="shared" si="191"/>
        <v>0</v>
      </c>
      <c r="Y188">
        <f t="shared" si="192"/>
        <v>0</v>
      </c>
      <c r="Z188">
        <f t="shared" si="193"/>
        <v>0</v>
      </c>
      <c r="AA188">
        <f t="shared" si="194"/>
        <v>0</v>
      </c>
      <c r="AB188">
        <f t="shared" si="195"/>
        <v>0</v>
      </c>
      <c r="AC188">
        <f t="shared" si="196"/>
        <v>0</v>
      </c>
      <c r="AD188">
        <f t="shared" si="197"/>
        <v>0</v>
      </c>
      <c r="AE188">
        <f t="shared" si="198"/>
        <v>0</v>
      </c>
      <c r="AF188">
        <f t="shared" si="199"/>
        <v>0</v>
      </c>
      <c r="AG188">
        <f t="shared" si="200"/>
        <v>0</v>
      </c>
      <c r="AH188">
        <f t="shared" si="201"/>
        <v>0</v>
      </c>
      <c r="AI188">
        <f t="shared" si="202"/>
        <v>0</v>
      </c>
      <c r="AJ188">
        <f t="shared" si="203"/>
        <v>0</v>
      </c>
      <c r="AK188">
        <f t="shared" si="204"/>
        <v>0</v>
      </c>
      <c r="AL188">
        <f t="shared" si="205"/>
        <v>0</v>
      </c>
      <c r="AM188">
        <f t="shared" si="206"/>
        <v>0</v>
      </c>
      <c r="AN188">
        <f t="shared" si="207"/>
        <v>0</v>
      </c>
      <c r="AO188">
        <f t="shared" si="208"/>
        <v>0</v>
      </c>
      <c r="AP188">
        <f t="shared" si="209"/>
        <v>0</v>
      </c>
      <c r="AQ188">
        <f t="shared" si="210"/>
        <v>0</v>
      </c>
      <c r="AR188">
        <f t="shared" si="211"/>
        <v>0</v>
      </c>
      <c r="AS188">
        <f t="shared" si="212"/>
        <v>0</v>
      </c>
      <c r="AT188">
        <f t="shared" si="213"/>
        <v>0</v>
      </c>
      <c r="AU188">
        <f t="shared" si="214"/>
        <v>0</v>
      </c>
      <c r="AV188">
        <f t="shared" si="215"/>
        <v>0</v>
      </c>
      <c r="AW188">
        <f t="shared" si="216"/>
        <v>0</v>
      </c>
      <c r="AX188">
        <f t="shared" si="217"/>
        <v>0</v>
      </c>
      <c r="AY188">
        <f t="shared" si="218"/>
        <v>0</v>
      </c>
      <c r="AZ188">
        <f t="shared" si="219"/>
        <v>0</v>
      </c>
    </row>
    <row r="189" spans="1:52" hidden="1" x14ac:dyDescent="0.25">
      <c r="J189">
        <f t="shared" si="220"/>
        <v>0</v>
      </c>
      <c r="L189">
        <f t="shared" si="221"/>
        <v>0</v>
      </c>
      <c r="M189">
        <f t="shared" si="180"/>
        <v>0</v>
      </c>
      <c r="N189">
        <f t="shared" si="181"/>
        <v>0</v>
      </c>
      <c r="O189">
        <f t="shared" si="182"/>
        <v>0</v>
      </c>
      <c r="P189">
        <f t="shared" si="183"/>
        <v>0</v>
      </c>
      <c r="Q189">
        <f t="shared" si="184"/>
        <v>0</v>
      </c>
      <c r="R189">
        <f t="shared" si="185"/>
        <v>0</v>
      </c>
      <c r="S189">
        <f t="shared" si="186"/>
        <v>0</v>
      </c>
      <c r="T189">
        <f t="shared" si="187"/>
        <v>0</v>
      </c>
      <c r="U189">
        <f t="shared" si="188"/>
        <v>0</v>
      </c>
      <c r="V189">
        <f t="shared" si="189"/>
        <v>0</v>
      </c>
      <c r="W189">
        <f t="shared" si="190"/>
        <v>0</v>
      </c>
      <c r="X189">
        <f t="shared" si="191"/>
        <v>0</v>
      </c>
      <c r="Y189">
        <f t="shared" si="192"/>
        <v>0</v>
      </c>
      <c r="Z189">
        <f t="shared" si="193"/>
        <v>0</v>
      </c>
      <c r="AA189">
        <f t="shared" si="194"/>
        <v>0</v>
      </c>
      <c r="AB189">
        <f t="shared" si="195"/>
        <v>0</v>
      </c>
      <c r="AC189">
        <f t="shared" si="196"/>
        <v>0</v>
      </c>
      <c r="AD189">
        <f t="shared" si="197"/>
        <v>0</v>
      </c>
      <c r="AE189">
        <f t="shared" si="198"/>
        <v>0</v>
      </c>
      <c r="AF189">
        <f t="shared" si="199"/>
        <v>0</v>
      </c>
      <c r="AG189">
        <f t="shared" si="200"/>
        <v>0</v>
      </c>
      <c r="AH189">
        <f t="shared" si="201"/>
        <v>0</v>
      </c>
      <c r="AI189">
        <f t="shared" si="202"/>
        <v>0</v>
      </c>
      <c r="AJ189">
        <f t="shared" si="203"/>
        <v>0</v>
      </c>
      <c r="AK189">
        <f t="shared" si="204"/>
        <v>0</v>
      </c>
      <c r="AL189">
        <f t="shared" si="205"/>
        <v>0</v>
      </c>
      <c r="AM189">
        <f t="shared" si="206"/>
        <v>0</v>
      </c>
      <c r="AN189">
        <f t="shared" si="207"/>
        <v>0</v>
      </c>
      <c r="AO189">
        <f t="shared" si="208"/>
        <v>0</v>
      </c>
      <c r="AP189">
        <f t="shared" si="209"/>
        <v>0</v>
      </c>
      <c r="AQ189">
        <f t="shared" si="210"/>
        <v>0</v>
      </c>
      <c r="AR189">
        <f t="shared" si="211"/>
        <v>0</v>
      </c>
      <c r="AS189">
        <f t="shared" si="212"/>
        <v>0</v>
      </c>
      <c r="AT189">
        <f t="shared" si="213"/>
        <v>0</v>
      </c>
      <c r="AU189">
        <f t="shared" si="214"/>
        <v>0</v>
      </c>
      <c r="AV189">
        <f t="shared" si="215"/>
        <v>0</v>
      </c>
      <c r="AW189">
        <f t="shared" si="216"/>
        <v>0</v>
      </c>
      <c r="AX189">
        <f t="shared" si="217"/>
        <v>0</v>
      </c>
      <c r="AY189">
        <f t="shared" si="218"/>
        <v>0</v>
      </c>
      <c r="AZ189">
        <f t="shared" si="219"/>
        <v>0</v>
      </c>
    </row>
    <row r="190" spans="1:52" hidden="1" x14ac:dyDescent="0.25">
      <c r="J190">
        <f t="shared" si="220"/>
        <v>0</v>
      </c>
      <c r="L190">
        <f t="shared" si="221"/>
        <v>0</v>
      </c>
      <c r="M190">
        <f t="shared" si="180"/>
        <v>0</v>
      </c>
      <c r="N190">
        <f t="shared" si="181"/>
        <v>0</v>
      </c>
      <c r="O190">
        <f t="shared" si="182"/>
        <v>0</v>
      </c>
      <c r="P190">
        <f t="shared" si="183"/>
        <v>0</v>
      </c>
      <c r="Q190">
        <f t="shared" si="184"/>
        <v>0</v>
      </c>
      <c r="R190">
        <f t="shared" si="185"/>
        <v>0</v>
      </c>
      <c r="S190">
        <f t="shared" si="186"/>
        <v>0</v>
      </c>
      <c r="T190">
        <f t="shared" si="187"/>
        <v>0</v>
      </c>
      <c r="U190">
        <f t="shared" si="188"/>
        <v>0</v>
      </c>
      <c r="V190">
        <f t="shared" si="189"/>
        <v>0</v>
      </c>
      <c r="W190">
        <f t="shared" si="190"/>
        <v>0</v>
      </c>
      <c r="X190">
        <f t="shared" si="191"/>
        <v>0</v>
      </c>
      <c r="Y190">
        <f t="shared" si="192"/>
        <v>0</v>
      </c>
      <c r="Z190">
        <f t="shared" si="193"/>
        <v>0</v>
      </c>
      <c r="AA190">
        <f t="shared" si="194"/>
        <v>0</v>
      </c>
      <c r="AB190">
        <f t="shared" si="195"/>
        <v>0</v>
      </c>
      <c r="AC190">
        <f t="shared" si="196"/>
        <v>0</v>
      </c>
      <c r="AD190">
        <f t="shared" si="197"/>
        <v>0</v>
      </c>
      <c r="AE190">
        <f t="shared" si="198"/>
        <v>0</v>
      </c>
      <c r="AF190">
        <f t="shared" si="199"/>
        <v>0</v>
      </c>
      <c r="AG190">
        <f t="shared" si="200"/>
        <v>0</v>
      </c>
      <c r="AH190">
        <f t="shared" si="201"/>
        <v>0</v>
      </c>
      <c r="AI190">
        <f t="shared" si="202"/>
        <v>0</v>
      </c>
      <c r="AJ190">
        <f t="shared" si="203"/>
        <v>0</v>
      </c>
      <c r="AK190">
        <f t="shared" si="204"/>
        <v>0</v>
      </c>
      <c r="AL190">
        <f t="shared" si="205"/>
        <v>0</v>
      </c>
      <c r="AM190">
        <f t="shared" si="206"/>
        <v>0</v>
      </c>
      <c r="AN190">
        <f t="shared" si="207"/>
        <v>0</v>
      </c>
      <c r="AO190">
        <f t="shared" si="208"/>
        <v>0</v>
      </c>
      <c r="AP190">
        <f t="shared" si="209"/>
        <v>0</v>
      </c>
      <c r="AQ190">
        <f t="shared" si="210"/>
        <v>0</v>
      </c>
      <c r="AR190">
        <f t="shared" si="211"/>
        <v>0</v>
      </c>
      <c r="AS190">
        <f t="shared" si="212"/>
        <v>0</v>
      </c>
      <c r="AT190">
        <f t="shared" si="213"/>
        <v>0</v>
      </c>
      <c r="AU190">
        <f t="shared" si="214"/>
        <v>0</v>
      </c>
      <c r="AV190">
        <f t="shared" si="215"/>
        <v>0</v>
      </c>
      <c r="AW190">
        <f t="shared" si="216"/>
        <v>0</v>
      </c>
      <c r="AX190">
        <f t="shared" si="217"/>
        <v>0</v>
      </c>
      <c r="AY190">
        <f t="shared" si="218"/>
        <v>0</v>
      </c>
      <c r="AZ190">
        <f t="shared" si="219"/>
        <v>0</v>
      </c>
    </row>
    <row r="191" spans="1:52" hidden="1" x14ac:dyDescent="0.25">
      <c r="J191">
        <f t="shared" si="220"/>
        <v>0</v>
      </c>
      <c r="L191">
        <f t="shared" si="221"/>
        <v>0</v>
      </c>
      <c r="M191">
        <f t="shared" si="180"/>
        <v>0</v>
      </c>
      <c r="N191">
        <f t="shared" si="181"/>
        <v>0</v>
      </c>
      <c r="O191">
        <f t="shared" si="182"/>
        <v>0</v>
      </c>
      <c r="P191">
        <f t="shared" si="183"/>
        <v>0</v>
      </c>
      <c r="Q191">
        <f t="shared" si="184"/>
        <v>0</v>
      </c>
      <c r="R191">
        <f t="shared" si="185"/>
        <v>0</v>
      </c>
      <c r="S191">
        <f t="shared" si="186"/>
        <v>0</v>
      </c>
      <c r="T191">
        <f t="shared" si="187"/>
        <v>0</v>
      </c>
      <c r="U191">
        <f t="shared" si="188"/>
        <v>0</v>
      </c>
      <c r="V191">
        <f t="shared" si="189"/>
        <v>0</v>
      </c>
      <c r="W191">
        <f t="shared" si="190"/>
        <v>0</v>
      </c>
      <c r="X191">
        <f t="shared" si="191"/>
        <v>0</v>
      </c>
      <c r="Y191">
        <f t="shared" si="192"/>
        <v>0</v>
      </c>
      <c r="Z191">
        <f t="shared" si="193"/>
        <v>0</v>
      </c>
      <c r="AA191">
        <f t="shared" si="194"/>
        <v>0</v>
      </c>
      <c r="AB191">
        <f t="shared" si="195"/>
        <v>0</v>
      </c>
      <c r="AC191">
        <f t="shared" si="196"/>
        <v>0</v>
      </c>
      <c r="AD191">
        <f t="shared" si="197"/>
        <v>0</v>
      </c>
      <c r="AE191">
        <f t="shared" si="198"/>
        <v>0</v>
      </c>
      <c r="AF191">
        <f t="shared" si="199"/>
        <v>0</v>
      </c>
      <c r="AG191">
        <f t="shared" si="200"/>
        <v>0</v>
      </c>
      <c r="AH191">
        <f t="shared" si="201"/>
        <v>0</v>
      </c>
      <c r="AI191">
        <f t="shared" si="202"/>
        <v>0</v>
      </c>
      <c r="AJ191">
        <f t="shared" si="203"/>
        <v>0</v>
      </c>
      <c r="AK191">
        <f t="shared" si="204"/>
        <v>0</v>
      </c>
      <c r="AL191">
        <f t="shared" si="205"/>
        <v>0</v>
      </c>
      <c r="AM191">
        <f t="shared" si="206"/>
        <v>0</v>
      </c>
      <c r="AN191">
        <f t="shared" si="207"/>
        <v>0</v>
      </c>
      <c r="AO191">
        <f t="shared" si="208"/>
        <v>0</v>
      </c>
      <c r="AP191">
        <f t="shared" si="209"/>
        <v>0</v>
      </c>
      <c r="AQ191">
        <f t="shared" si="210"/>
        <v>0</v>
      </c>
      <c r="AR191">
        <f t="shared" si="211"/>
        <v>0</v>
      </c>
      <c r="AS191">
        <f t="shared" si="212"/>
        <v>0</v>
      </c>
      <c r="AT191">
        <f t="shared" si="213"/>
        <v>0</v>
      </c>
      <c r="AU191">
        <f t="shared" si="214"/>
        <v>0</v>
      </c>
      <c r="AV191">
        <f t="shared" si="215"/>
        <v>0</v>
      </c>
      <c r="AW191">
        <f t="shared" si="216"/>
        <v>0</v>
      </c>
      <c r="AX191">
        <f t="shared" si="217"/>
        <v>0</v>
      </c>
      <c r="AY191">
        <f t="shared" si="218"/>
        <v>0</v>
      </c>
      <c r="AZ191">
        <f t="shared" si="219"/>
        <v>0</v>
      </c>
    </row>
    <row r="192" spans="1:52" hidden="1" x14ac:dyDescent="0.25">
      <c r="J192">
        <f t="shared" si="220"/>
        <v>0</v>
      </c>
      <c r="L192">
        <f t="shared" si="221"/>
        <v>0</v>
      </c>
      <c r="M192">
        <f t="shared" si="180"/>
        <v>0</v>
      </c>
      <c r="N192">
        <f t="shared" si="181"/>
        <v>0</v>
      </c>
      <c r="O192">
        <f t="shared" si="182"/>
        <v>0</v>
      </c>
      <c r="P192">
        <f t="shared" si="183"/>
        <v>0</v>
      </c>
      <c r="Q192">
        <f t="shared" si="184"/>
        <v>0</v>
      </c>
      <c r="R192">
        <f t="shared" si="185"/>
        <v>0</v>
      </c>
      <c r="S192">
        <f t="shared" si="186"/>
        <v>0</v>
      </c>
      <c r="T192">
        <f t="shared" si="187"/>
        <v>0</v>
      </c>
      <c r="U192">
        <f t="shared" si="188"/>
        <v>0</v>
      </c>
      <c r="V192">
        <f t="shared" si="189"/>
        <v>0</v>
      </c>
      <c r="W192">
        <f t="shared" si="190"/>
        <v>0</v>
      </c>
      <c r="X192">
        <f t="shared" si="191"/>
        <v>0</v>
      </c>
      <c r="Y192">
        <f t="shared" si="192"/>
        <v>0</v>
      </c>
      <c r="Z192">
        <f t="shared" si="193"/>
        <v>0</v>
      </c>
      <c r="AA192">
        <f t="shared" si="194"/>
        <v>0</v>
      </c>
      <c r="AB192">
        <f t="shared" si="195"/>
        <v>0</v>
      </c>
      <c r="AC192">
        <f t="shared" si="196"/>
        <v>0</v>
      </c>
      <c r="AD192">
        <f t="shared" si="197"/>
        <v>0</v>
      </c>
      <c r="AE192">
        <f t="shared" si="198"/>
        <v>0</v>
      </c>
      <c r="AF192">
        <f t="shared" si="199"/>
        <v>0</v>
      </c>
      <c r="AG192">
        <f t="shared" si="200"/>
        <v>0</v>
      </c>
      <c r="AH192">
        <f t="shared" si="201"/>
        <v>0</v>
      </c>
      <c r="AI192">
        <f t="shared" si="202"/>
        <v>0</v>
      </c>
      <c r="AJ192">
        <f t="shared" si="203"/>
        <v>0</v>
      </c>
      <c r="AK192">
        <f t="shared" si="204"/>
        <v>0</v>
      </c>
      <c r="AL192">
        <f t="shared" si="205"/>
        <v>0</v>
      </c>
      <c r="AM192">
        <f t="shared" si="206"/>
        <v>0</v>
      </c>
      <c r="AN192">
        <f t="shared" si="207"/>
        <v>0</v>
      </c>
      <c r="AO192">
        <f t="shared" si="208"/>
        <v>0</v>
      </c>
      <c r="AP192">
        <f t="shared" si="209"/>
        <v>0</v>
      </c>
      <c r="AQ192">
        <f t="shared" si="210"/>
        <v>0</v>
      </c>
      <c r="AR192">
        <f t="shared" si="211"/>
        <v>0</v>
      </c>
      <c r="AS192">
        <f t="shared" si="212"/>
        <v>0</v>
      </c>
      <c r="AT192">
        <f t="shared" si="213"/>
        <v>0</v>
      </c>
      <c r="AU192">
        <f t="shared" si="214"/>
        <v>0</v>
      </c>
      <c r="AV192">
        <f t="shared" si="215"/>
        <v>0</v>
      </c>
      <c r="AW192">
        <f t="shared" si="216"/>
        <v>0</v>
      </c>
      <c r="AX192">
        <f t="shared" si="217"/>
        <v>0</v>
      </c>
      <c r="AY192">
        <f t="shared" si="218"/>
        <v>0</v>
      </c>
      <c r="AZ192">
        <f t="shared" si="219"/>
        <v>0</v>
      </c>
    </row>
    <row r="193" spans="10:52" hidden="1" x14ac:dyDescent="0.25">
      <c r="J193">
        <f t="shared" si="220"/>
        <v>0</v>
      </c>
      <c r="L193">
        <f t="shared" si="221"/>
        <v>0</v>
      </c>
      <c r="M193">
        <f t="shared" si="180"/>
        <v>0</v>
      </c>
      <c r="N193">
        <f t="shared" si="181"/>
        <v>0</v>
      </c>
      <c r="O193">
        <f t="shared" si="182"/>
        <v>0</v>
      </c>
      <c r="P193">
        <f t="shared" si="183"/>
        <v>0</v>
      </c>
      <c r="Q193">
        <f t="shared" si="184"/>
        <v>0</v>
      </c>
      <c r="R193">
        <f t="shared" si="185"/>
        <v>0</v>
      </c>
      <c r="S193">
        <f t="shared" si="186"/>
        <v>0</v>
      </c>
      <c r="T193">
        <f t="shared" si="187"/>
        <v>0</v>
      </c>
      <c r="U193">
        <f t="shared" si="188"/>
        <v>0</v>
      </c>
      <c r="V193">
        <f t="shared" si="189"/>
        <v>0</v>
      </c>
      <c r="W193">
        <f t="shared" si="190"/>
        <v>0</v>
      </c>
      <c r="X193">
        <f t="shared" si="191"/>
        <v>0</v>
      </c>
      <c r="Y193">
        <f t="shared" si="192"/>
        <v>0</v>
      </c>
      <c r="Z193">
        <f t="shared" si="193"/>
        <v>0</v>
      </c>
      <c r="AA193">
        <f t="shared" si="194"/>
        <v>0</v>
      </c>
      <c r="AB193">
        <f t="shared" si="195"/>
        <v>0</v>
      </c>
      <c r="AC193">
        <f t="shared" si="196"/>
        <v>0</v>
      </c>
      <c r="AD193">
        <f t="shared" si="197"/>
        <v>0</v>
      </c>
      <c r="AE193">
        <f t="shared" si="198"/>
        <v>0</v>
      </c>
      <c r="AF193">
        <f t="shared" si="199"/>
        <v>0</v>
      </c>
      <c r="AG193">
        <f t="shared" si="200"/>
        <v>0</v>
      </c>
      <c r="AH193">
        <f t="shared" si="201"/>
        <v>0</v>
      </c>
      <c r="AI193">
        <f t="shared" si="202"/>
        <v>0</v>
      </c>
      <c r="AJ193">
        <f t="shared" si="203"/>
        <v>0</v>
      </c>
      <c r="AK193">
        <f t="shared" si="204"/>
        <v>0</v>
      </c>
      <c r="AL193">
        <f t="shared" si="205"/>
        <v>0</v>
      </c>
      <c r="AM193">
        <f t="shared" si="206"/>
        <v>0</v>
      </c>
      <c r="AN193">
        <f t="shared" si="207"/>
        <v>0</v>
      </c>
      <c r="AO193">
        <f t="shared" si="208"/>
        <v>0</v>
      </c>
      <c r="AP193">
        <f t="shared" si="209"/>
        <v>0</v>
      </c>
      <c r="AQ193">
        <f t="shared" si="210"/>
        <v>0</v>
      </c>
      <c r="AR193">
        <f t="shared" si="211"/>
        <v>0</v>
      </c>
      <c r="AS193">
        <f t="shared" si="212"/>
        <v>0</v>
      </c>
      <c r="AT193">
        <f t="shared" si="213"/>
        <v>0</v>
      </c>
      <c r="AU193">
        <f t="shared" si="214"/>
        <v>0</v>
      </c>
      <c r="AV193">
        <f t="shared" si="215"/>
        <v>0</v>
      </c>
      <c r="AW193">
        <f t="shared" si="216"/>
        <v>0</v>
      </c>
      <c r="AX193">
        <f t="shared" si="217"/>
        <v>0</v>
      </c>
      <c r="AY193">
        <f t="shared" si="218"/>
        <v>0</v>
      </c>
      <c r="AZ193">
        <f t="shared" si="219"/>
        <v>0</v>
      </c>
    </row>
    <row r="194" spans="10:52" hidden="1" x14ac:dyDescent="0.25">
      <c r="J194">
        <f t="shared" si="220"/>
        <v>0</v>
      </c>
      <c r="L194">
        <f t="shared" si="221"/>
        <v>0</v>
      </c>
      <c r="M194">
        <f t="shared" si="180"/>
        <v>0</v>
      </c>
      <c r="N194">
        <f t="shared" si="181"/>
        <v>0</v>
      </c>
      <c r="O194">
        <f t="shared" si="182"/>
        <v>0</v>
      </c>
      <c r="P194">
        <f t="shared" si="183"/>
        <v>0</v>
      </c>
      <c r="Q194">
        <f t="shared" si="184"/>
        <v>0</v>
      </c>
      <c r="R194">
        <f t="shared" si="185"/>
        <v>0</v>
      </c>
      <c r="S194">
        <f t="shared" si="186"/>
        <v>0</v>
      </c>
      <c r="T194">
        <f t="shared" si="187"/>
        <v>0</v>
      </c>
      <c r="U194">
        <f t="shared" si="188"/>
        <v>0</v>
      </c>
      <c r="V194">
        <f t="shared" si="189"/>
        <v>0</v>
      </c>
      <c r="W194">
        <f t="shared" si="190"/>
        <v>0</v>
      </c>
      <c r="X194">
        <f t="shared" si="191"/>
        <v>0</v>
      </c>
      <c r="Y194">
        <f t="shared" si="192"/>
        <v>0</v>
      </c>
      <c r="Z194">
        <f t="shared" si="193"/>
        <v>0</v>
      </c>
      <c r="AA194">
        <f t="shared" si="194"/>
        <v>0</v>
      </c>
      <c r="AB194">
        <f t="shared" si="195"/>
        <v>0</v>
      </c>
      <c r="AC194">
        <f t="shared" si="196"/>
        <v>0</v>
      </c>
      <c r="AD194">
        <f t="shared" si="197"/>
        <v>0</v>
      </c>
      <c r="AE194">
        <f t="shared" si="198"/>
        <v>0</v>
      </c>
      <c r="AF194">
        <f t="shared" si="199"/>
        <v>0</v>
      </c>
      <c r="AG194">
        <f t="shared" si="200"/>
        <v>0</v>
      </c>
      <c r="AH194">
        <f t="shared" si="201"/>
        <v>0</v>
      </c>
      <c r="AI194">
        <f t="shared" si="202"/>
        <v>0</v>
      </c>
      <c r="AJ194">
        <f t="shared" si="203"/>
        <v>0</v>
      </c>
      <c r="AK194">
        <f t="shared" si="204"/>
        <v>0</v>
      </c>
      <c r="AL194">
        <f t="shared" si="205"/>
        <v>0</v>
      </c>
      <c r="AM194">
        <f t="shared" si="206"/>
        <v>0</v>
      </c>
      <c r="AN194">
        <f t="shared" si="207"/>
        <v>0</v>
      </c>
      <c r="AO194">
        <f t="shared" si="208"/>
        <v>0</v>
      </c>
      <c r="AP194">
        <f t="shared" si="209"/>
        <v>0</v>
      </c>
      <c r="AQ194">
        <f t="shared" si="210"/>
        <v>0</v>
      </c>
      <c r="AR194">
        <f t="shared" si="211"/>
        <v>0</v>
      </c>
      <c r="AS194">
        <f t="shared" si="212"/>
        <v>0</v>
      </c>
      <c r="AT194">
        <f t="shared" si="213"/>
        <v>0</v>
      </c>
      <c r="AU194">
        <f t="shared" si="214"/>
        <v>0</v>
      </c>
      <c r="AV194">
        <f t="shared" si="215"/>
        <v>0</v>
      </c>
      <c r="AW194">
        <f t="shared" si="216"/>
        <v>0</v>
      </c>
      <c r="AX194">
        <f t="shared" si="217"/>
        <v>0</v>
      </c>
      <c r="AY194">
        <f t="shared" si="218"/>
        <v>0</v>
      </c>
      <c r="AZ194">
        <f t="shared" si="219"/>
        <v>0</v>
      </c>
    </row>
    <row r="195" spans="10:52" hidden="1" x14ac:dyDescent="0.25">
      <c r="J195">
        <f t="shared" si="220"/>
        <v>0</v>
      </c>
      <c r="L195">
        <f t="shared" si="221"/>
        <v>0</v>
      </c>
      <c r="M195">
        <f t="shared" si="180"/>
        <v>0</v>
      </c>
      <c r="N195">
        <f t="shared" si="181"/>
        <v>0</v>
      </c>
      <c r="O195">
        <f t="shared" si="182"/>
        <v>0</v>
      </c>
      <c r="P195">
        <f t="shared" si="183"/>
        <v>0</v>
      </c>
      <c r="Q195">
        <f t="shared" si="184"/>
        <v>0</v>
      </c>
      <c r="R195">
        <f t="shared" si="185"/>
        <v>0</v>
      </c>
      <c r="S195">
        <f t="shared" si="186"/>
        <v>0</v>
      </c>
      <c r="T195">
        <f t="shared" si="187"/>
        <v>0</v>
      </c>
      <c r="U195">
        <f t="shared" si="188"/>
        <v>0</v>
      </c>
      <c r="V195">
        <f t="shared" si="189"/>
        <v>0</v>
      </c>
      <c r="W195">
        <f t="shared" si="190"/>
        <v>0</v>
      </c>
      <c r="X195">
        <f t="shared" si="191"/>
        <v>0</v>
      </c>
      <c r="Y195">
        <f t="shared" si="192"/>
        <v>0</v>
      </c>
      <c r="Z195">
        <f t="shared" si="193"/>
        <v>0</v>
      </c>
      <c r="AA195">
        <f t="shared" si="194"/>
        <v>0</v>
      </c>
      <c r="AB195">
        <f t="shared" si="195"/>
        <v>0</v>
      </c>
      <c r="AC195">
        <f t="shared" si="196"/>
        <v>0</v>
      </c>
      <c r="AD195">
        <f t="shared" si="197"/>
        <v>0</v>
      </c>
      <c r="AE195">
        <f t="shared" si="198"/>
        <v>0</v>
      </c>
      <c r="AF195">
        <f t="shared" si="199"/>
        <v>0</v>
      </c>
      <c r="AG195">
        <f t="shared" si="200"/>
        <v>0</v>
      </c>
      <c r="AH195">
        <f t="shared" si="201"/>
        <v>0</v>
      </c>
      <c r="AI195">
        <f t="shared" si="202"/>
        <v>0</v>
      </c>
      <c r="AJ195">
        <f t="shared" si="203"/>
        <v>0</v>
      </c>
      <c r="AK195">
        <f t="shared" si="204"/>
        <v>0</v>
      </c>
      <c r="AL195">
        <f t="shared" si="205"/>
        <v>0</v>
      </c>
      <c r="AM195">
        <f t="shared" si="206"/>
        <v>0</v>
      </c>
      <c r="AN195">
        <f t="shared" si="207"/>
        <v>0</v>
      </c>
      <c r="AO195">
        <f t="shared" si="208"/>
        <v>0</v>
      </c>
      <c r="AP195">
        <f t="shared" si="209"/>
        <v>0</v>
      </c>
      <c r="AQ195">
        <f t="shared" si="210"/>
        <v>0</v>
      </c>
      <c r="AR195">
        <f t="shared" si="211"/>
        <v>0</v>
      </c>
      <c r="AS195">
        <f t="shared" si="212"/>
        <v>0</v>
      </c>
      <c r="AT195">
        <f t="shared" si="213"/>
        <v>0</v>
      </c>
      <c r="AU195">
        <f t="shared" si="214"/>
        <v>0</v>
      </c>
      <c r="AV195">
        <f t="shared" si="215"/>
        <v>0</v>
      </c>
      <c r="AW195">
        <f t="shared" si="216"/>
        <v>0</v>
      </c>
      <c r="AX195">
        <f t="shared" si="217"/>
        <v>0</v>
      </c>
      <c r="AY195">
        <f t="shared" si="218"/>
        <v>0</v>
      </c>
      <c r="AZ195">
        <f t="shared" si="219"/>
        <v>0</v>
      </c>
    </row>
    <row r="196" spans="10:52" hidden="1" x14ac:dyDescent="0.25">
      <c r="J196">
        <f t="shared" si="220"/>
        <v>0</v>
      </c>
      <c r="L196">
        <f t="shared" si="221"/>
        <v>0</v>
      </c>
      <c r="M196">
        <f t="shared" si="180"/>
        <v>0</v>
      </c>
      <c r="N196">
        <f t="shared" si="181"/>
        <v>0</v>
      </c>
      <c r="O196">
        <f t="shared" si="182"/>
        <v>0</v>
      </c>
      <c r="P196">
        <f t="shared" si="183"/>
        <v>0</v>
      </c>
      <c r="Q196">
        <f t="shared" si="184"/>
        <v>0</v>
      </c>
      <c r="R196">
        <f t="shared" si="185"/>
        <v>0</v>
      </c>
      <c r="S196">
        <f t="shared" si="186"/>
        <v>0</v>
      </c>
      <c r="T196">
        <f t="shared" si="187"/>
        <v>0</v>
      </c>
      <c r="U196">
        <f t="shared" si="188"/>
        <v>0</v>
      </c>
      <c r="V196">
        <f t="shared" si="189"/>
        <v>0</v>
      </c>
      <c r="W196">
        <f t="shared" si="190"/>
        <v>0</v>
      </c>
      <c r="X196">
        <f t="shared" si="191"/>
        <v>0</v>
      </c>
      <c r="Y196">
        <f t="shared" si="192"/>
        <v>0</v>
      </c>
      <c r="Z196">
        <f t="shared" si="193"/>
        <v>0</v>
      </c>
      <c r="AA196">
        <f t="shared" si="194"/>
        <v>0</v>
      </c>
      <c r="AB196">
        <f t="shared" si="195"/>
        <v>0</v>
      </c>
      <c r="AC196">
        <f t="shared" si="196"/>
        <v>0</v>
      </c>
      <c r="AD196">
        <f t="shared" si="197"/>
        <v>0</v>
      </c>
      <c r="AE196">
        <f t="shared" si="198"/>
        <v>0</v>
      </c>
      <c r="AF196">
        <f t="shared" si="199"/>
        <v>0</v>
      </c>
      <c r="AG196">
        <f t="shared" si="200"/>
        <v>0</v>
      </c>
      <c r="AH196">
        <f t="shared" si="201"/>
        <v>0</v>
      </c>
      <c r="AI196">
        <f t="shared" si="202"/>
        <v>0</v>
      </c>
      <c r="AJ196">
        <f t="shared" si="203"/>
        <v>0</v>
      </c>
      <c r="AK196">
        <f t="shared" si="204"/>
        <v>0</v>
      </c>
      <c r="AL196">
        <f t="shared" si="205"/>
        <v>0</v>
      </c>
      <c r="AM196">
        <f t="shared" si="206"/>
        <v>0</v>
      </c>
      <c r="AN196">
        <f t="shared" si="207"/>
        <v>0</v>
      </c>
      <c r="AO196">
        <f t="shared" si="208"/>
        <v>0</v>
      </c>
      <c r="AP196">
        <f t="shared" si="209"/>
        <v>0</v>
      </c>
      <c r="AQ196">
        <f t="shared" si="210"/>
        <v>0</v>
      </c>
      <c r="AR196">
        <f t="shared" si="211"/>
        <v>0</v>
      </c>
      <c r="AS196">
        <f t="shared" si="212"/>
        <v>0</v>
      </c>
      <c r="AT196">
        <f t="shared" si="213"/>
        <v>0</v>
      </c>
      <c r="AU196">
        <f t="shared" si="214"/>
        <v>0</v>
      </c>
      <c r="AV196">
        <f t="shared" si="215"/>
        <v>0</v>
      </c>
      <c r="AW196">
        <f t="shared" si="216"/>
        <v>0</v>
      </c>
      <c r="AX196">
        <f t="shared" si="217"/>
        <v>0</v>
      </c>
      <c r="AY196">
        <f t="shared" si="218"/>
        <v>0</v>
      </c>
      <c r="AZ196">
        <f t="shared" si="219"/>
        <v>0</v>
      </c>
    </row>
    <row r="197" spans="10:52" hidden="1" x14ac:dyDescent="0.25">
      <c r="J197">
        <f t="shared" si="220"/>
        <v>0</v>
      </c>
      <c r="L197">
        <f t="shared" si="221"/>
        <v>0</v>
      </c>
      <c r="M197">
        <f t="shared" si="180"/>
        <v>0</v>
      </c>
      <c r="N197">
        <f t="shared" si="181"/>
        <v>0</v>
      </c>
      <c r="O197">
        <f t="shared" si="182"/>
        <v>0</v>
      </c>
      <c r="P197">
        <f t="shared" si="183"/>
        <v>0</v>
      </c>
      <c r="Q197">
        <f t="shared" si="184"/>
        <v>0</v>
      </c>
      <c r="R197">
        <f t="shared" si="185"/>
        <v>0</v>
      </c>
      <c r="S197">
        <f t="shared" si="186"/>
        <v>0</v>
      </c>
      <c r="T197">
        <f t="shared" si="187"/>
        <v>0</v>
      </c>
      <c r="U197">
        <f t="shared" si="188"/>
        <v>0</v>
      </c>
      <c r="V197">
        <f t="shared" si="189"/>
        <v>0</v>
      </c>
      <c r="W197">
        <f t="shared" si="190"/>
        <v>0</v>
      </c>
      <c r="X197">
        <f t="shared" si="191"/>
        <v>0</v>
      </c>
      <c r="Y197">
        <f t="shared" si="192"/>
        <v>0</v>
      </c>
      <c r="Z197">
        <f t="shared" si="193"/>
        <v>0</v>
      </c>
      <c r="AA197">
        <f t="shared" si="194"/>
        <v>0</v>
      </c>
      <c r="AB197">
        <f t="shared" si="195"/>
        <v>0</v>
      </c>
      <c r="AC197">
        <f t="shared" si="196"/>
        <v>0</v>
      </c>
      <c r="AD197">
        <f t="shared" si="197"/>
        <v>0</v>
      </c>
      <c r="AE197">
        <f t="shared" si="198"/>
        <v>0</v>
      </c>
      <c r="AF197">
        <f t="shared" si="199"/>
        <v>0</v>
      </c>
      <c r="AG197">
        <f t="shared" si="200"/>
        <v>0</v>
      </c>
      <c r="AH197">
        <f t="shared" si="201"/>
        <v>0</v>
      </c>
      <c r="AI197">
        <f t="shared" si="202"/>
        <v>0</v>
      </c>
      <c r="AJ197">
        <f t="shared" si="203"/>
        <v>0</v>
      </c>
      <c r="AK197">
        <f t="shared" si="204"/>
        <v>0</v>
      </c>
      <c r="AL197">
        <f t="shared" si="205"/>
        <v>0</v>
      </c>
      <c r="AM197">
        <f t="shared" si="206"/>
        <v>0</v>
      </c>
      <c r="AN197">
        <f t="shared" si="207"/>
        <v>0</v>
      </c>
      <c r="AO197">
        <f t="shared" si="208"/>
        <v>0</v>
      </c>
      <c r="AP197">
        <f t="shared" si="209"/>
        <v>0</v>
      </c>
      <c r="AQ197">
        <f t="shared" si="210"/>
        <v>0</v>
      </c>
      <c r="AR197">
        <f t="shared" si="211"/>
        <v>0</v>
      </c>
      <c r="AS197">
        <f t="shared" si="212"/>
        <v>0</v>
      </c>
      <c r="AT197">
        <f t="shared" si="213"/>
        <v>0</v>
      </c>
      <c r="AU197">
        <f t="shared" si="214"/>
        <v>0</v>
      </c>
      <c r="AV197">
        <f t="shared" si="215"/>
        <v>0</v>
      </c>
      <c r="AW197">
        <f t="shared" si="216"/>
        <v>0</v>
      </c>
      <c r="AX197">
        <f t="shared" si="217"/>
        <v>0</v>
      </c>
      <c r="AY197">
        <f t="shared" si="218"/>
        <v>0</v>
      </c>
      <c r="AZ197">
        <f t="shared" si="219"/>
        <v>0</v>
      </c>
    </row>
    <row r="198" spans="10:52" hidden="1" x14ac:dyDescent="0.25">
      <c r="J198">
        <f t="shared" si="220"/>
        <v>0</v>
      </c>
      <c r="L198">
        <f t="shared" si="221"/>
        <v>0</v>
      </c>
      <c r="M198">
        <f t="shared" si="180"/>
        <v>0</v>
      </c>
      <c r="N198">
        <f t="shared" si="181"/>
        <v>0</v>
      </c>
      <c r="O198">
        <f t="shared" si="182"/>
        <v>0</v>
      </c>
      <c r="P198">
        <f t="shared" si="183"/>
        <v>0</v>
      </c>
      <c r="Q198">
        <f t="shared" si="184"/>
        <v>0</v>
      </c>
      <c r="R198">
        <f t="shared" si="185"/>
        <v>0</v>
      </c>
      <c r="S198">
        <f t="shared" si="186"/>
        <v>0</v>
      </c>
      <c r="T198">
        <f t="shared" si="187"/>
        <v>0</v>
      </c>
      <c r="U198">
        <f t="shared" si="188"/>
        <v>0</v>
      </c>
      <c r="V198">
        <f t="shared" si="189"/>
        <v>0</v>
      </c>
      <c r="W198">
        <f t="shared" si="190"/>
        <v>0</v>
      </c>
      <c r="X198">
        <f t="shared" si="191"/>
        <v>0</v>
      </c>
      <c r="Y198">
        <f t="shared" si="192"/>
        <v>0</v>
      </c>
      <c r="Z198">
        <f t="shared" si="193"/>
        <v>0</v>
      </c>
      <c r="AA198">
        <f t="shared" si="194"/>
        <v>0</v>
      </c>
      <c r="AB198">
        <f t="shared" si="195"/>
        <v>0</v>
      </c>
      <c r="AC198">
        <f t="shared" si="196"/>
        <v>0</v>
      </c>
      <c r="AD198">
        <f t="shared" si="197"/>
        <v>0</v>
      </c>
      <c r="AE198">
        <f t="shared" si="198"/>
        <v>0</v>
      </c>
      <c r="AF198">
        <f t="shared" si="199"/>
        <v>0</v>
      </c>
      <c r="AG198">
        <f t="shared" si="200"/>
        <v>0</v>
      </c>
      <c r="AH198">
        <f t="shared" si="201"/>
        <v>0</v>
      </c>
      <c r="AI198">
        <f t="shared" si="202"/>
        <v>0</v>
      </c>
      <c r="AJ198">
        <f t="shared" si="203"/>
        <v>0</v>
      </c>
      <c r="AK198">
        <f t="shared" si="204"/>
        <v>0</v>
      </c>
      <c r="AL198">
        <f t="shared" si="205"/>
        <v>0</v>
      </c>
      <c r="AM198">
        <f t="shared" si="206"/>
        <v>0</v>
      </c>
      <c r="AN198">
        <f t="shared" si="207"/>
        <v>0</v>
      </c>
      <c r="AO198">
        <f t="shared" si="208"/>
        <v>0</v>
      </c>
      <c r="AP198">
        <f t="shared" si="209"/>
        <v>0</v>
      </c>
      <c r="AQ198">
        <f t="shared" si="210"/>
        <v>0</v>
      </c>
      <c r="AR198">
        <f t="shared" si="211"/>
        <v>0</v>
      </c>
      <c r="AS198">
        <f t="shared" si="212"/>
        <v>0</v>
      </c>
      <c r="AT198">
        <f t="shared" si="213"/>
        <v>0</v>
      </c>
      <c r="AU198">
        <f t="shared" si="214"/>
        <v>0</v>
      </c>
      <c r="AV198">
        <f t="shared" si="215"/>
        <v>0</v>
      </c>
      <c r="AW198">
        <f t="shared" si="216"/>
        <v>0</v>
      </c>
      <c r="AX198">
        <f t="shared" si="217"/>
        <v>0</v>
      </c>
      <c r="AY198">
        <f t="shared" si="218"/>
        <v>0</v>
      </c>
      <c r="AZ198">
        <f t="shared" si="219"/>
        <v>0</v>
      </c>
    </row>
    <row r="199" spans="10:52" hidden="1" x14ac:dyDescent="0.25">
      <c r="J199">
        <f t="shared" si="220"/>
        <v>0</v>
      </c>
      <c r="L199">
        <f t="shared" si="221"/>
        <v>0</v>
      </c>
      <c r="M199">
        <f t="shared" si="180"/>
        <v>0</v>
      </c>
      <c r="N199">
        <f t="shared" si="181"/>
        <v>0</v>
      </c>
      <c r="O199">
        <f t="shared" si="182"/>
        <v>0</v>
      </c>
      <c r="P199">
        <f t="shared" si="183"/>
        <v>0</v>
      </c>
      <c r="Q199">
        <f t="shared" si="184"/>
        <v>0</v>
      </c>
      <c r="R199">
        <f t="shared" si="185"/>
        <v>0</v>
      </c>
      <c r="S199">
        <f t="shared" si="186"/>
        <v>0</v>
      </c>
      <c r="T199">
        <f t="shared" si="187"/>
        <v>0</v>
      </c>
      <c r="U199">
        <f t="shared" si="188"/>
        <v>0</v>
      </c>
      <c r="V199">
        <f t="shared" si="189"/>
        <v>0</v>
      </c>
      <c r="W199">
        <f t="shared" si="190"/>
        <v>0</v>
      </c>
      <c r="X199">
        <f t="shared" si="191"/>
        <v>0</v>
      </c>
      <c r="Y199">
        <f t="shared" si="192"/>
        <v>0</v>
      </c>
      <c r="Z199">
        <f t="shared" si="193"/>
        <v>0</v>
      </c>
      <c r="AA199">
        <f t="shared" si="194"/>
        <v>0</v>
      </c>
      <c r="AB199">
        <f t="shared" si="195"/>
        <v>0</v>
      </c>
      <c r="AC199">
        <f t="shared" si="196"/>
        <v>0</v>
      </c>
      <c r="AD199">
        <f t="shared" si="197"/>
        <v>0</v>
      </c>
      <c r="AE199">
        <f t="shared" si="198"/>
        <v>0</v>
      </c>
      <c r="AF199">
        <f t="shared" si="199"/>
        <v>0</v>
      </c>
      <c r="AG199">
        <f t="shared" si="200"/>
        <v>0</v>
      </c>
      <c r="AH199">
        <f t="shared" si="201"/>
        <v>0</v>
      </c>
      <c r="AI199">
        <f t="shared" si="202"/>
        <v>0</v>
      </c>
      <c r="AJ199">
        <f t="shared" si="203"/>
        <v>0</v>
      </c>
      <c r="AK199">
        <f t="shared" si="204"/>
        <v>0</v>
      </c>
      <c r="AL199">
        <f t="shared" si="205"/>
        <v>0</v>
      </c>
      <c r="AM199">
        <f t="shared" si="206"/>
        <v>0</v>
      </c>
      <c r="AN199">
        <f t="shared" si="207"/>
        <v>0</v>
      </c>
      <c r="AO199">
        <f t="shared" si="208"/>
        <v>0</v>
      </c>
      <c r="AP199">
        <f t="shared" si="209"/>
        <v>0</v>
      </c>
      <c r="AQ199">
        <f t="shared" si="210"/>
        <v>0</v>
      </c>
      <c r="AR199">
        <f t="shared" si="211"/>
        <v>0</v>
      </c>
      <c r="AS199">
        <f t="shared" si="212"/>
        <v>0</v>
      </c>
      <c r="AT199">
        <f t="shared" si="213"/>
        <v>0</v>
      </c>
      <c r="AU199">
        <f t="shared" si="214"/>
        <v>0</v>
      </c>
      <c r="AV199">
        <f t="shared" si="215"/>
        <v>0</v>
      </c>
      <c r="AW199">
        <f t="shared" si="216"/>
        <v>0</v>
      </c>
      <c r="AX199">
        <f t="shared" si="217"/>
        <v>0</v>
      </c>
      <c r="AY199">
        <f t="shared" si="218"/>
        <v>0</v>
      </c>
      <c r="AZ199">
        <f t="shared" si="219"/>
        <v>0</v>
      </c>
    </row>
    <row r="200" spans="10:52" hidden="1" x14ac:dyDescent="0.25">
      <c r="J200">
        <f t="shared" si="220"/>
        <v>0</v>
      </c>
      <c r="L200">
        <f t="shared" si="221"/>
        <v>0</v>
      </c>
      <c r="M200">
        <f t="shared" si="180"/>
        <v>0</v>
      </c>
      <c r="N200">
        <f t="shared" si="181"/>
        <v>0</v>
      </c>
      <c r="O200">
        <f t="shared" si="182"/>
        <v>0</v>
      </c>
      <c r="P200">
        <f t="shared" si="183"/>
        <v>0</v>
      </c>
      <c r="Q200">
        <f t="shared" si="184"/>
        <v>0</v>
      </c>
      <c r="R200">
        <f t="shared" si="185"/>
        <v>0</v>
      </c>
      <c r="S200">
        <f t="shared" si="186"/>
        <v>0</v>
      </c>
      <c r="T200">
        <f t="shared" si="187"/>
        <v>0</v>
      </c>
      <c r="U200">
        <f t="shared" si="188"/>
        <v>0</v>
      </c>
      <c r="V200">
        <f t="shared" si="189"/>
        <v>0</v>
      </c>
      <c r="W200">
        <f t="shared" si="190"/>
        <v>0</v>
      </c>
      <c r="X200">
        <f t="shared" si="191"/>
        <v>0</v>
      </c>
      <c r="Y200">
        <f t="shared" si="192"/>
        <v>0</v>
      </c>
      <c r="Z200">
        <f t="shared" si="193"/>
        <v>0</v>
      </c>
      <c r="AA200">
        <f t="shared" si="194"/>
        <v>0</v>
      </c>
      <c r="AB200">
        <f t="shared" si="195"/>
        <v>0</v>
      </c>
      <c r="AC200">
        <f t="shared" si="196"/>
        <v>0</v>
      </c>
      <c r="AD200">
        <f t="shared" si="197"/>
        <v>0</v>
      </c>
      <c r="AE200">
        <f t="shared" si="198"/>
        <v>0</v>
      </c>
      <c r="AF200">
        <f t="shared" si="199"/>
        <v>0</v>
      </c>
      <c r="AG200">
        <f t="shared" si="200"/>
        <v>0</v>
      </c>
      <c r="AH200">
        <f t="shared" si="201"/>
        <v>0</v>
      </c>
      <c r="AI200">
        <f t="shared" si="202"/>
        <v>0</v>
      </c>
      <c r="AJ200">
        <f t="shared" si="203"/>
        <v>0</v>
      </c>
      <c r="AK200">
        <f t="shared" si="204"/>
        <v>0</v>
      </c>
      <c r="AL200">
        <f t="shared" si="205"/>
        <v>0</v>
      </c>
      <c r="AM200">
        <f t="shared" si="206"/>
        <v>0</v>
      </c>
      <c r="AN200">
        <f t="shared" si="207"/>
        <v>0</v>
      </c>
      <c r="AO200">
        <f t="shared" si="208"/>
        <v>0</v>
      </c>
      <c r="AP200">
        <f t="shared" si="209"/>
        <v>0</v>
      </c>
      <c r="AQ200">
        <f t="shared" si="210"/>
        <v>0</v>
      </c>
      <c r="AR200">
        <f t="shared" si="211"/>
        <v>0</v>
      </c>
      <c r="AS200">
        <f t="shared" si="212"/>
        <v>0</v>
      </c>
      <c r="AT200">
        <f t="shared" si="213"/>
        <v>0</v>
      </c>
      <c r="AU200">
        <f t="shared" si="214"/>
        <v>0</v>
      </c>
      <c r="AV200">
        <f t="shared" si="215"/>
        <v>0</v>
      </c>
      <c r="AW200">
        <f t="shared" si="216"/>
        <v>0</v>
      </c>
      <c r="AX200">
        <f t="shared" si="217"/>
        <v>0</v>
      </c>
      <c r="AY200">
        <f t="shared" si="218"/>
        <v>0</v>
      </c>
      <c r="AZ200">
        <f t="shared" si="219"/>
        <v>0</v>
      </c>
    </row>
    <row r="201" spans="10:52" hidden="1" x14ac:dyDescent="0.25">
      <c r="J201">
        <f t="shared" si="220"/>
        <v>0</v>
      </c>
      <c r="L201">
        <f t="shared" si="221"/>
        <v>0</v>
      </c>
      <c r="M201">
        <f t="shared" si="180"/>
        <v>0</v>
      </c>
      <c r="N201">
        <f t="shared" si="181"/>
        <v>0</v>
      </c>
      <c r="O201">
        <f t="shared" si="182"/>
        <v>0</v>
      </c>
      <c r="P201">
        <f t="shared" si="183"/>
        <v>0</v>
      </c>
      <c r="Q201">
        <f t="shared" si="184"/>
        <v>0</v>
      </c>
      <c r="R201">
        <f t="shared" si="185"/>
        <v>0</v>
      </c>
      <c r="S201">
        <f t="shared" si="186"/>
        <v>0</v>
      </c>
      <c r="T201">
        <f t="shared" si="187"/>
        <v>0</v>
      </c>
      <c r="U201">
        <f t="shared" si="188"/>
        <v>0</v>
      </c>
      <c r="V201">
        <f t="shared" si="189"/>
        <v>0</v>
      </c>
      <c r="W201">
        <f t="shared" si="190"/>
        <v>0</v>
      </c>
      <c r="X201">
        <f t="shared" si="191"/>
        <v>0</v>
      </c>
      <c r="Y201">
        <f t="shared" si="192"/>
        <v>0</v>
      </c>
      <c r="Z201">
        <f t="shared" si="193"/>
        <v>0</v>
      </c>
      <c r="AA201">
        <f t="shared" si="194"/>
        <v>0</v>
      </c>
      <c r="AB201">
        <f t="shared" si="195"/>
        <v>0</v>
      </c>
      <c r="AC201">
        <f t="shared" si="196"/>
        <v>0</v>
      </c>
      <c r="AD201">
        <f t="shared" si="197"/>
        <v>0</v>
      </c>
      <c r="AE201">
        <f t="shared" si="198"/>
        <v>0</v>
      </c>
      <c r="AF201">
        <f t="shared" si="199"/>
        <v>0</v>
      </c>
      <c r="AG201">
        <f t="shared" si="200"/>
        <v>0</v>
      </c>
      <c r="AH201">
        <f t="shared" si="201"/>
        <v>0</v>
      </c>
      <c r="AI201">
        <f t="shared" si="202"/>
        <v>0</v>
      </c>
      <c r="AJ201">
        <f t="shared" si="203"/>
        <v>0</v>
      </c>
      <c r="AK201">
        <f t="shared" si="204"/>
        <v>0</v>
      </c>
      <c r="AL201">
        <f t="shared" si="205"/>
        <v>0</v>
      </c>
      <c r="AM201">
        <f t="shared" si="206"/>
        <v>0</v>
      </c>
      <c r="AN201">
        <f t="shared" si="207"/>
        <v>0</v>
      </c>
      <c r="AO201">
        <f t="shared" si="208"/>
        <v>0</v>
      </c>
      <c r="AP201">
        <f t="shared" si="209"/>
        <v>0</v>
      </c>
      <c r="AQ201">
        <f t="shared" si="210"/>
        <v>0</v>
      </c>
      <c r="AR201">
        <f t="shared" si="211"/>
        <v>0</v>
      </c>
      <c r="AS201">
        <f t="shared" si="212"/>
        <v>0</v>
      </c>
      <c r="AT201">
        <f t="shared" si="213"/>
        <v>0</v>
      </c>
      <c r="AU201">
        <f t="shared" si="214"/>
        <v>0</v>
      </c>
      <c r="AV201">
        <f t="shared" si="215"/>
        <v>0</v>
      </c>
      <c r="AW201">
        <f t="shared" si="216"/>
        <v>0</v>
      </c>
      <c r="AX201">
        <f t="shared" si="217"/>
        <v>0</v>
      </c>
      <c r="AY201">
        <f t="shared" si="218"/>
        <v>0</v>
      </c>
      <c r="AZ201">
        <f t="shared" si="219"/>
        <v>0</v>
      </c>
    </row>
    <row r="202" spans="10:52" hidden="1" x14ac:dyDescent="0.25">
      <c r="J202">
        <f t="shared" si="220"/>
        <v>0</v>
      </c>
      <c r="L202">
        <f t="shared" si="221"/>
        <v>0</v>
      </c>
      <c r="M202">
        <f t="shared" si="180"/>
        <v>0</v>
      </c>
      <c r="N202">
        <f t="shared" si="181"/>
        <v>0</v>
      </c>
      <c r="O202">
        <f t="shared" si="182"/>
        <v>0</v>
      </c>
      <c r="P202">
        <f t="shared" si="183"/>
        <v>0</v>
      </c>
      <c r="Q202">
        <f t="shared" si="184"/>
        <v>0</v>
      </c>
      <c r="R202">
        <f t="shared" si="185"/>
        <v>0</v>
      </c>
      <c r="S202">
        <f t="shared" si="186"/>
        <v>0</v>
      </c>
      <c r="T202">
        <f t="shared" si="187"/>
        <v>0</v>
      </c>
      <c r="U202">
        <f t="shared" si="188"/>
        <v>0</v>
      </c>
      <c r="V202">
        <f t="shared" si="189"/>
        <v>0</v>
      </c>
      <c r="W202">
        <f t="shared" si="190"/>
        <v>0</v>
      </c>
      <c r="X202">
        <f t="shared" si="191"/>
        <v>0</v>
      </c>
      <c r="Y202">
        <f t="shared" si="192"/>
        <v>0</v>
      </c>
      <c r="Z202">
        <f t="shared" si="193"/>
        <v>0</v>
      </c>
      <c r="AA202">
        <f t="shared" si="194"/>
        <v>0</v>
      </c>
      <c r="AB202">
        <f t="shared" si="195"/>
        <v>0</v>
      </c>
      <c r="AC202">
        <f t="shared" si="196"/>
        <v>0</v>
      </c>
      <c r="AD202">
        <f t="shared" si="197"/>
        <v>0</v>
      </c>
      <c r="AE202">
        <f t="shared" si="198"/>
        <v>0</v>
      </c>
      <c r="AF202">
        <f t="shared" si="199"/>
        <v>0</v>
      </c>
      <c r="AG202">
        <f t="shared" si="200"/>
        <v>0</v>
      </c>
      <c r="AH202">
        <f t="shared" si="201"/>
        <v>0</v>
      </c>
      <c r="AI202">
        <f t="shared" si="202"/>
        <v>0</v>
      </c>
      <c r="AJ202">
        <f t="shared" si="203"/>
        <v>0</v>
      </c>
      <c r="AK202">
        <f t="shared" si="204"/>
        <v>0</v>
      </c>
      <c r="AL202">
        <f t="shared" si="205"/>
        <v>0</v>
      </c>
      <c r="AM202">
        <f t="shared" si="206"/>
        <v>0</v>
      </c>
      <c r="AN202">
        <f t="shared" si="207"/>
        <v>0</v>
      </c>
      <c r="AO202">
        <f t="shared" si="208"/>
        <v>0</v>
      </c>
      <c r="AP202">
        <f t="shared" si="209"/>
        <v>0</v>
      </c>
      <c r="AQ202">
        <f t="shared" si="210"/>
        <v>0</v>
      </c>
      <c r="AR202">
        <f t="shared" si="211"/>
        <v>0</v>
      </c>
      <c r="AS202">
        <f t="shared" si="212"/>
        <v>0</v>
      </c>
      <c r="AT202">
        <f t="shared" si="213"/>
        <v>0</v>
      </c>
      <c r="AU202">
        <f t="shared" si="214"/>
        <v>0</v>
      </c>
      <c r="AV202">
        <f t="shared" si="215"/>
        <v>0</v>
      </c>
      <c r="AW202">
        <f t="shared" si="216"/>
        <v>0</v>
      </c>
      <c r="AX202">
        <f t="shared" si="217"/>
        <v>0</v>
      </c>
      <c r="AY202">
        <f t="shared" si="218"/>
        <v>0</v>
      </c>
      <c r="AZ202">
        <f t="shared" si="219"/>
        <v>0</v>
      </c>
    </row>
    <row r="203" spans="10:52" hidden="1" x14ac:dyDescent="0.25">
      <c r="J203">
        <f t="shared" si="220"/>
        <v>0</v>
      </c>
      <c r="L203">
        <f t="shared" si="221"/>
        <v>0</v>
      </c>
      <c r="M203">
        <f t="shared" si="180"/>
        <v>0</v>
      </c>
      <c r="N203">
        <f t="shared" si="181"/>
        <v>0</v>
      </c>
      <c r="O203">
        <f t="shared" si="182"/>
        <v>0</v>
      </c>
      <c r="P203">
        <f t="shared" si="183"/>
        <v>0</v>
      </c>
      <c r="Q203">
        <f t="shared" si="184"/>
        <v>0</v>
      </c>
      <c r="R203">
        <f t="shared" si="185"/>
        <v>0</v>
      </c>
      <c r="S203">
        <f t="shared" si="186"/>
        <v>0</v>
      </c>
      <c r="T203">
        <f t="shared" si="187"/>
        <v>0</v>
      </c>
      <c r="U203">
        <f t="shared" si="188"/>
        <v>0</v>
      </c>
      <c r="V203">
        <f t="shared" si="189"/>
        <v>0</v>
      </c>
      <c r="W203">
        <f t="shared" si="190"/>
        <v>0</v>
      </c>
      <c r="X203">
        <f t="shared" si="191"/>
        <v>0</v>
      </c>
      <c r="Y203">
        <f t="shared" si="192"/>
        <v>0</v>
      </c>
      <c r="Z203">
        <f t="shared" si="193"/>
        <v>0</v>
      </c>
      <c r="AA203">
        <f t="shared" si="194"/>
        <v>0</v>
      </c>
      <c r="AB203">
        <f t="shared" si="195"/>
        <v>0</v>
      </c>
      <c r="AC203">
        <f t="shared" si="196"/>
        <v>0</v>
      </c>
      <c r="AD203">
        <f t="shared" si="197"/>
        <v>0</v>
      </c>
      <c r="AE203">
        <f t="shared" si="198"/>
        <v>0</v>
      </c>
      <c r="AF203">
        <f t="shared" si="199"/>
        <v>0</v>
      </c>
      <c r="AG203">
        <f t="shared" si="200"/>
        <v>0</v>
      </c>
      <c r="AH203">
        <f t="shared" si="201"/>
        <v>0</v>
      </c>
      <c r="AI203">
        <f t="shared" si="202"/>
        <v>0</v>
      </c>
      <c r="AJ203">
        <f t="shared" si="203"/>
        <v>0</v>
      </c>
      <c r="AK203">
        <f t="shared" si="204"/>
        <v>0</v>
      </c>
      <c r="AL203">
        <f t="shared" si="205"/>
        <v>0</v>
      </c>
      <c r="AM203">
        <f t="shared" si="206"/>
        <v>0</v>
      </c>
      <c r="AN203">
        <f t="shared" si="207"/>
        <v>0</v>
      </c>
      <c r="AO203">
        <f t="shared" si="208"/>
        <v>0</v>
      </c>
      <c r="AP203">
        <f t="shared" si="209"/>
        <v>0</v>
      </c>
      <c r="AQ203">
        <f t="shared" si="210"/>
        <v>0</v>
      </c>
      <c r="AR203">
        <f t="shared" si="211"/>
        <v>0</v>
      </c>
      <c r="AS203">
        <f t="shared" si="212"/>
        <v>0</v>
      </c>
      <c r="AT203">
        <f t="shared" si="213"/>
        <v>0</v>
      </c>
      <c r="AU203">
        <f t="shared" si="214"/>
        <v>0</v>
      </c>
      <c r="AV203">
        <f t="shared" si="215"/>
        <v>0</v>
      </c>
      <c r="AW203">
        <f t="shared" si="216"/>
        <v>0</v>
      </c>
      <c r="AX203">
        <f t="shared" si="217"/>
        <v>0</v>
      </c>
      <c r="AY203">
        <f t="shared" si="218"/>
        <v>0</v>
      </c>
      <c r="AZ203">
        <f t="shared" si="219"/>
        <v>0</v>
      </c>
    </row>
    <row r="204" spans="10:52" hidden="1" x14ac:dyDescent="0.25">
      <c r="J204">
        <f t="shared" si="220"/>
        <v>0</v>
      </c>
      <c r="L204">
        <f t="shared" si="221"/>
        <v>0</v>
      </c>
      <c r="M204">
        <f t="shared" si="180"/>
        <v>0</v>
      </c>
      <c r="N204">
        <f t="shared" si="181"/>
        <v>0</v>
      </c>
      <c r="O204">
        <f t="shared" si="182"/>
        <v>0</v>
      </c>
      <c r="P204">
        <f t="shared" si="183"/>
        <v>0</v>
      </c>
      <c r="Q204">
        <f t="shared" si="184"/>
        <v>0</v>
      </c>
      <c r="R204">
        <f t="shared" si="185"/>
        <v>0</v>
      </c>
      <c r="S204">
        <f t="shared" si="186"/>
        <v>0</v>
      </c>
      <c r="T204">
        <f t="shared" si="187"/>
        <v>0</v>
      </c>
      <c r="U204">
        <f t="shared" si="188"/>
        <v>0</v>
      </c>
      <c r="V204">
        <f t="shared" si="189"/>
        <v>0</v>
      </c>
      <c r="W204">
        <f t="shared" si="190"/>
        <v>0</v>
      </c>
      <c r="X204">
        <f t="shared" si="191"/>
        <v>0</v>
      </c>
      <c r="Y204">
        <f t="shared" si="192"/>
        <v>0</v>
      </c>
      <c r="Z204">
        <f t="shared" si="193"/>
        <v>0</v>
      </c>
      <c r="AA204">
        <f t="shared" si="194"/>
        <v>0</v>
      </c>
      <c r="AB204">
        <f t="shared" si="195"/>
        <v>0</v>
      </c>
      <c r="AC204">
        <f t="shared" si="196"/>
        <v>0</v>
      </c>
      <c r="AD204">
        <f t="shared" si="197"/>
        <v>0</v>
      </c>
      <c r="AE204">
        <f t="shared" si="198"/>
        <v>0</v>
      </c>
      <c r="AF204">
        <f t="shared" si="199"/>
        <v>0</v>
      </c>
      <c r="AG204">
        <f t="shared" si="200"/>
        <v>0</v>
      </c>
      <c r="AH204">
        <f t="shared" si="201"/>
        <v>0</v>
      </c>
      <c r="AI204">
        <f t="shared" si="202"/>
        <v>0</v>
      </c>
      <c r="AJ204">
        <f t="shared" si="203"/>
        <v>0</v>
      </c>
      <c r="AK204">
        <f t="shared" si="204"/>
        <v>0</v>
      </c>
      <c r="AL204">
        <f t="shared" si="205"/>
        <v>0</v>
      </c>
      <c r="AM204">
        <f t="shared" si="206"/>
        <v>0</v>
      </c>
      <c r="AN204">
        <f t="shared" si="207"/>
        <v>0</v>
      </c>
      <c r="AO204">
        <f t="shared" si="208"/>
        <v>0</v>
      </c>
      <c r="AP204">
        <f t="shared" si="209"/>
        <v>0</v>
      </c>
      <c r="AQ204">
        <f t="shared" si="210"/>
        <v>0</v>
      </c>
      <c r="AR204">
        <f t="shared" si="211"/>
        <v>0</v>
      </c>
      <c r="AS204">
        <f t="shared" si="212"/>
        <v>0</v>
      </c>
      <c r="AT204">
        <f t="shared" si="213"/>
        <v>0</v>
      </c>
      <c r="AU204">
        <f t="shared" si="214"/>
        <v>0</v>
      </c>
      <c r="AV204">
        <f t="shared" si="215"/>
        <v>0</v>
      </c>
      <c r="AW204">
        <f t="shared" si="216"/>
        <v>0</v>
      </c>
      <c r="AX204">
        <f t="shared" si="217"/>
        <v>0</v>
      </c>
      <c r="AY204">
        <f t="shared" si="218"/>
        <v>0</v>
      </c>
      <c r="AZ204">
        <f t="shared" si="219"/>
        <v>0</v>
      </c>
    </row>
    <row r="205" spans="10:52" hidden="1" x14ac:dyDescent="0.25">
      <c r="J205">
        <f t="shared" si="220"/>
        <v>0</v>
      </c>
      <c r="L205">
        <f t="shared" si="221"/>
        <v>0</v>
      </c>
      <c r="M205">
        <f t="shared" si="180"/>
        <v>0</v>
      </c>
      <c r="N205">
        <f t="shared" si="181"/>
        <v>0</v>
      </c>
      <c r="O205">
        <f t="shared" si="182"/>
        <v>0</v>
      </c>
      <c r="P205">
        <f t="shared" si="183"/>
        <v>0</v>
      </c>
      <c r="Q205">
        <f t="shared" si="184"/>
        <v>0</v>
      </c>
      <c r="R205">
        <f t="shared" si="185"/>
        <v>0</v>
      </c>
      <c r="S205">
        <f t="shared" si="186"/>
        <v>0</v>
      </c>
      <c r="T205">
        <f t="shared" si="187"/>
        <v>0</v>
      </c>
      <c r="U205">
        <f t="shared" si="188"/>
        <v>0</v>
      </c>
      <c r="V205">
        <f t="shared" si="189"/>
        <v>0</v>
      </c>
      <c r="W205">
        <f t="shared" si="190"/>
        <v>0</v>
      </c>
      <c r="X205">
        <f t="shared" si="191"/>
        <v>0</v>
      </c>
      <c r="Y205">
        <f t="shared" si="192"/>
        <v>0</v>
      </c>
      <c r="Z205">
        <f t="shared" si="193"/>
        <v>0</v>
      </c>
      <c r="AA205">
        <f t="shared" si="194"/>
        <v>0</v>
      </c>
      <c r="AB205">
        <f t="shared" si="195"/>
        <v>0</v>
      </c>
      <c r="AC205">
        <f t="shared" si="196"/>
        <v>0</v>
      </c>
      <c r="AD205">
        <f t="shared" si="197"/>
        <v>0</v>
      </c>
      <c r="AE205">
        <f t="shared" si="198"/>
        <v>0</v>
      </c>
      <c r="AF205">
        <f t="shared" si="199"/>
        <v>0</v>
      </c>
      <c r="AG205">
        <f t="shared" si="200"/>
        <v>0</v>
      </c>
      <c r="AH205">
        <f t="shared" si="201"/>
        <v>0</v>
      </c>
      <c r="AI205">
        <f t="shared" si="202"/>
        <v>0</v>
      </c>
      <c r="AJ205">
        <f t="shared" si="203"/>
        <v>0</v>
      </c>
      <c r="AK205">
        <f t="shared" si="204"/>
        <v>0</v>
      </c>
      <c r="AL205">
        <f t="shared" si="205"/>
        <v>0</v>
      </c>
      <c r="AM205">
        <f t="shared" si="206"/>
        <v>0</v>
      </c>
      <c r="AN205">
        <f t="shared" si="207"/>
        <v>0</v>
      </c>
      <c r="AO205">
        <f t="shared" si="208"/>
        <v>0</v>
      </c>
      <c r="AP205">
        <f t="shared" si="209"/>
        <v>0</v>
      </c>
      <c r="AQ205">
        <f t="shared" si="210"/>
        <v>0</v>
      </c>
      <c r="AR205">
        <f t="shared" si="211"/>
        <v>0</v>
      </c>
      <c r="AS205">
        <f t="shared" si="212"/>
        <v>0</v>
      </c>
      <c r="AT205">
        <f t="shared" si="213"/>
        <v>0</v>
      </c>
      <c r="AU205">
        <f t="shared" si="214"/>
        <v>0</v>
      </c>
      <c r="AV205">
        <f t="shared" si="215"/>
        <v>0</v>
      </c>
      <c r="AW205">
        <f t="shared" si="216"/>
        <v>0</v>
      </c>
      <c r="AX205">
        <f t="shared" si="217"/>
        <v>0</v>
      </c>
      <c r="AY205">
        <f t="shared" si="218"/>
        <v>0</v>
      </c>
      <c r="AZ205">
        <f t="shared" si="219"/>
        <v>0</v>
      </c>
    </row>
    <row r="206" spans="10:52" hidden="1" x14ac:dyDescent="0.25">
      <c r="J206">
        <f t="shared" si="220"/>
        <v>0</v>
      </c>
      <c r="L206">
        <f t="shared" si="221"/>
        <v>0</v>
      </c>
      <c r="M206">
        <f t="shared" si="180"/>
        <v>0</v>
      </c>
      <c r="N206">
        <f t="shared" si="181"/>
        <v>0</v>
      </c>
      <c r="O206">
        <f t="shared" si="182"/>
        <v>0</v>
      </c>
      <c r="P206">
        <f t="shared" si="183"/>
        <v>0</v>
      </c>
      <c r="Q206">
        <f t="shared" si="184"/>
        <v>0</v>
      </c>
      <c r="R206">
        <f t="shared" si="185"/>
        <v>0</v>
      </c>
      <c r="S206">
        <f t="shared" si="186"/>
        <v>0</v>
      </c>
      <c r="T206">
        <f t="shared" si="187"/>
        <v>0</v>
      </c>
      <c r="U206">
        <f t="shared" si="188"/>
        <v>0</v>
      </c>
      <c r="V206">
        <f t="shared" si="189"/>
        <v>0</v>
      </c>
      <c r="W206">
        <f t="shared" si="190"/>
        <v>0</v>
      </c>
      <c r="X206">
        <f t="shared" si="191"/>
        <v>0</v>
      </c>
      <c r="Y206">
        <f t="shared" si="192"/>
        <v>0</v>
      </c>
      <c r="Z206">
        <f t="shared" si="193"/>
        <v>0</v>
      </c>
      <c r="AA206">
        <f t="shared" si="194"/>
        <v>0</v>
      </c>
      <c r="AB206">
        <f t="shared" si="195"/>
        <v>0</v>
      </c>
      <c r="AC206">
        <f t="shared" si="196"/>
        <v>0</v>
      </c>
      <c r="AD206">
        <f t="shared" si="197"/>
        <v>0</v>
      </c>
      <c r="AE206">
        <f t="shared" si="198"/>
        <v>0</v>
      </c>
      <c r="AF206">
        <f t="shared" si="199"/>
        <v>0</v>
      </c>
      <c r="AG206">
        <f t="shared" si="200"/>
        <v>0</v>
      </c>
      <c r="AH206">
        <f t="shared" si="201"/>
        <v>0</v>
      </c>
      <c r="AI206">
        <f t="shared" si="202"/>
        <v>0</v>
      </c>
      <c r="AJ206">
        <f t="shared" si="203"/>
        <v>0</v>
      </c>
      <c r="AK206">
        <f t="shared" si="204"/>
        <v>0</v>
      </c>
      <c r="AL206">
        <f t="shared" si="205"/>
        <v>0</v>
      </c>
      <c r="AM206">
        <f t="shared" si="206"/>
        <v>0</v>
      </c>
      <c r="AN206">
        <f t="shared" si="207"/>
        <v>0</v>
      </c>
      <c r="AO206">
        <f t="shared" si="208"/>
        <v>0</v>
      </c>
      <c r="AP206">
        <f t="shared" si="209"/>
        <v>0</v>
      </c>
      <c r="AQ206">
        <f t="shared" si="210"/>
        <v>0</v>
      </c>
      <c r="AR206">
        <f t="shared" si="211"/>
        <v>0</v>
      </c>
      <c r="AS206">
        <f t="shared" si="212"/>
        <v>0</v>
      </c>
      <c r="AT206">
        <f t="shared" si="213"/>
        <v>0</v>
      </c>
      <c r="AU206">
        <f t="shared" si="214"/>
        <v>0</v>
      </c>
      <c r="AV206">
        <f t="shared" si="215"/>
        <v>0</v>
      </c>
      <c r="AW206">
        <f t="shared" si="216"/>
        <v>0</v>
      </c>
      <c r="AX206">
        <f t="shared" si="217"/>
        <v>0</v>
      </c>
      <c r="AY206">
        <f t="shared" si="218"/>
        <v>0</v>
      </c>
      <c r="AZ206">
        <f t="shared" si="219"/>
        <v>0</v>
      </c>
    </row>
    <row r="207" spans="10:52" hidden="1" x14ac:dyDescent="0.25">
      <c r="J207">
        <f t="shared" si="220"/>
        <v>0</v>
      </c>
      <c r="L207">
        <f t="shared" si="221"/>
        <v>0</v>
      </c>
      <c r="M207">
        <f t="shared" si="180"/>
        <v>0</v>
      </c>
      <c r="N207">
        <f t="shared" si="181"/>
        <v>0</v>
      </c>
      <c r="O207">
        <f t="shared" si="182"/>
        <v>0</v>
      </c>
      <c r="P207">
        <f t="shared" si="183"/>
        <v>0</v>
      </c>
      <c r="Q207">
        <f t="shared" si="184"/>
        <v>0</v>
      </c>
      <c r="R207">
        <f t="shared" si="185"/>
        <v>0</v>
      </c>
      <c r="S207">
        <f t="shared" si="186"/>
        <v>0</v>
      </c>
      <c r="T207">
        <f t="shared" si="187"/>
        <v>0</v>
      </c>
      <c r="U207">
        <f t="shared" si="188"/>
        <v>0</v>
      </c>
      <c r="V207">
        <f t="shared" si="189"/>
        <v>0</v>
      </c>
      <c r="W207">
        <f t="shared" si="190"/>
        <v>0</v>
      </c>
      <c r="X207">
        <f t="shared" si="191"/>
        <v>0</v>
      </c>
      <c r="Y207">
        <f t="shared" si="192"/>
        <v>0</v>
      </c>
      <c r="Z207">
        <f t="shared" si="193"/>
        <v>0</v>
      </c>
      <c r="AA207">
        <f t="shared" si="194"/>
        <v>0</v>
      </c>
      <c r="AB207">
        <f t="shared" si="195"/>
        <v>0</v>
      </c>
      <c r="AC207">
        <f t="shared" si="196"/>
        <v>0</v>
      </c>
      <c r="AD207">
        <f t="shared" si="197"/>
        <v>0</v>
      </c>
      <c r="AE207">
        <f t="shared" si="198"/>
        <v>0</v>
      </c>
      <c r="AF207">
        <f t="shared" si="199"/>
        <v>0</v>
      </c>
      <c r="AG207">
        <f t="shared" si="200"/>
        <v>0</v>
      </c>
      <c r="AH207">
        <f t="shared" si="201"/>
        <v>0</v>
      </c>
      <c r="AI207">
        <f t="shared" si="202"/>
        <v>0</v>
      </c>
      <c r="AJ207">
        <f t="shared" si="203"/>
        <v>0</v>
      </c>
      <c r="AK207">
        <f t="shared" si="204"/>
        <v>0</v>
      </c>
      <c r="AL207">
        <f t="shared" si="205"/>
        <v>0</v>
      </c>
      <c r="AM207">
        <f t="shared" si="206"/>
        <v>0</v>
      </c>
      <c r="AN207">
        <f t="shared" si="207"/>
        <v>0</v>
      </c>
      <c r="AO207">
        <f t="shared" si="208"/>
        <v>0</v>
      </c>
      <c r="AP207">
        <f t="shared" si="209"/>
        <v>0</v>
      </c>
      <c r="AQ207">
        <f t="shared" si="210"/>
        <v>0</v>
      </c>
      <c r="AR207">
        <f t="shared" si="211"/>
        <v>0</v>
      </c>
      <c r="AS207">
        <f t="shared" si="212"/>
        <v>0</v>
      </c>
      <c r="AT207">
        <f t="shared" si="213"/>
        <v>0</v>
      </c>
      <c r="AU207">
        <f t="shared" si="214"/>
        <v>0</v>
      </c>
      <c r="AV207">
        <f t="shared" si="215"/>
        <v>0</v>
      </c>
      <c r="AW207">
        <f t="shared" si="216"/>
        <v>0</v>
      </c>
      <c r="AX207">
        <f t="shared" si="217"/>
        <v>0</v>
      </c>
      <c r="AY207">
        <f t="shared" si="218"/>
        <v>0</v>
      </c>
      <c r="AZ207">
        <f t="shared" si="219"/>
        <v>0</v>
      </c>
    </row>
    <row r="208" spans="10:52" hidden="1" x14ac:dyDescent="0.25">
      <c r="J208">
        <f t="shared" si="220"/>
        <v>0</v>
      </c>
      <c r="L208">
        <f t="shared" si="221"/>
        <v>0</v>
      </c>
      <c r="M208">
        <f t="shared" si="180"/>
        <v>0</v>
      </c>
      <c r="N208">
        <f t="shared" si="181"/>
        <v>0</v>
      </c>
      <c r="O208">
        <f t="shared" si="182"/>
        <v>0</v>
      </c>
      <c r="P208">
        <f t="shared" si="183"/>
        <v>0</v>
      </c>
      <c r="Q208">
        <f t="shared" si="184"/>
        <v>0</v>
      </c>
      <c r="R208">
        <f t="shared" si="185"/>
        <v>0</v>
      </c>
      <c r="S208">
        <f t="shared" si="186"/>
        <v>0</v>
      </c>
      <c r="T208">
        <f t="shared" si="187"/>
        <v>0</v>
      </c>
      <c r="U208">
        <f t="shared" si="188"/>
        <v>0</v>
      </c>
      <c r="V208">
        <f t="shared" si="189"/>
        <v>0</v>
      </c>
      <c r="W208">
        <f t="shared" si="190"/>
        <v>0</v>
      </c>
      <c r="X208">
        <f t="shared" si="191"/>
        <v>0</v>
      </c>
      <c r="Y208">
        <f t="shared" si="192"/>
        <v>0</v>
      </c>
      <c r="Z208">
        <f t="shared" si="193"/>
        <v>0</v>
      </c>
      <c r="AA208">
        <f t="shared" si="194"/>
        <v>0</v>
      </c>
      <c r="AB208">
        <f t="shared" si="195"/>
        <v>0</v>
      </c>
      <c r="AC208">
        <f t="shared" si="196"/>
        <v>0</v>
      </c>
      <c r="AD208">
        <f t="shared" si="197"/>
        <v>0</v>
      </c>
      <c r="AE208">
        <f t="shared" si="198"/>
        <v>0</v>
      </c>
      <c r="AF208">
        <f t="shared" si="199"/>
        <v>0</v>
      </c>
      <c r="AG208">
        <f t="shared" si="200"/>
        <v>0</v>
      </c>
      <c r="AH208">
        <f t="shared" si="201"/>
        <v>0</v>
      </c>
      <c r="AI208">
        <f t="shared" si="202"/>
        <v>0</v>
      </c>
      <c r="AJ208">
        <f t="shared" si="203"/>
        <v>0</v>
      </c>
      <c r="AK208">
        <f t="shared" si="204"/>
        <v>0</v>
      </c>
      <c r="AL208">
        <f t="shared" si="205"/>
        <v>0</v>
      </c>
      <c r="AM208">
        <f t="shared" si="206"/>
        <v>0</v>
      </c>
      <c r="AN208">
        <f t="shared" si="207"/>
        <v>0</v>
      </c>
      <c r="AO208">
        <f t="shared" si="208"/>
        <v>0</v>
      </c>
      <c r="AP208">
        <f t="shared" si="209"/>
        <v>0</v>
      </c>
      <c r="AQ208">
        <f t="shared" si="210"/>
        <v>0</v>
      </c>
      <c r="AR208">
        <f t="shared" si="211"/>
        <v>0</v>
      </c>
      <c r="AS208">
        <f t="shared" si="212"/>
        <v>0</v>
      </c>
      <c r="AT208">
        <f t="shared" si="213"/>
        <v>0</v>
      </c>
      <c r="AU208">
        <f t="shared" si="214"/>
        <v>0</v>
      </c>
      <c r="AV208">
        <f t="shared" si="215"/>
        <v>0</v>
      </c>
      <c r="AW208">
        <f t="shared" si="216"/>
        <v>0</v>
      </c>
      <c r="AX208">
        <f t="shared" si="217"/>
        <v>0</v>
      </c>
      <c r="AY208">
        <f t="shared" si="218"/>
        <v>0</v>
      </c>
      <c r="AZ208">
        <f t="shared" si="219"/>
        <v>0</v>
      </c>
    </row>
    <row r="209" spans="10:52" hidden="1" x14ac:dyDescent="0.25">
      <c r="J209">
        <f t="shared" si="220"/>
        <v>0</v>
      </c>
      <c r="L209">
        <f t="shared" si="221"/>
        <v>0</v>
      </c>
      <c r="M209">
        <f t="shared" si="180"/>
        <v>0</v>
      </c>
      <c r="N209">
        <f t="shared" si="181"/>
        <v>0</v>
      </c>
      <c r="O209">
        <f t="shared" si="182"/>
        <v>0</v>
      </c>
      <c r="P209">
        <f t="shared" si="183"/>
        <v>0</v>
      </c>
      <c r="Q209">
        <f t="shared" si="184"/>
        <v>0</v>
      </c>
      <c r="R209">
        <f t="shared" si="185"/>
        <v>0</v>
      </c>
      <c r="S209">
        <f t="shared" si="186"/>
        <v>0</v>
      </c>
      <c r="T209">
        <f t="shared" si="187"/>
        <v>0</v>
      </c>
      <c r="U209">
        <f t="shared" si="188"/>
        <v>0</v>
      </c>
      <c r="V209">
        <f t="shared" si="189"/>
        <v>0</v>
      </c>
      <c r="W209">
        <f t="shared" si="190"/>
        <v>0</v>
      </c>
      <c r="X209">
        <f t="shared" si="191"/>
        <v>0</v>
      </c>
      <c r="Y209">
        <f t="shared" si="192"/>
        <v>0</v>
      </c>
      <c r="Z209">
        <f t="shared" si="193"/>
        <v>0</v>
      </c>
      <c r="AA209">
        <f t="shared" si="194"/>
        <v>0</v>
      </c>
      <c r="AB209">
        <f t="shared" si="195"/>
        <v>0</v>
      </c>
      <c r="AC209">
        <f t="shared" si="196"/>
        <v>0</v>
      </c>
      <c r="AD209">
        <f t="shared" si="197"/>
        <v>0</v>
      </c>
      <c r="AE209">
        <f t="shared" si="198"/>
        <v>0</v>
      </c>
      <c r="AF209">
        <f t="shared" si="199"/>
        <v>0</v>
      </c>
      <c r="AG209">
        <f t="shared" si="200"/>
        <v>0</v>
      </c>
      <c r="AH209">
        <f t="shared" si="201"/>
        <v>0</v>
      </c>
      <c r="AI209">
        <f t="shared" si="202"/>
        <v>0</v>
      </c>
      <c r="AJ209">
        <f t="shared" si="203"/>
        <v>0</v>
      </c>
      <c r="AK209">
        <f t="shared" si="204"/>
        <v>0</v>
      </c>
      <c r="AL209">
        <f t="shared" si="205"/>
        <v>0</v>
      </c>
      <c r="AM209">
        <f t="shared" si="206"/>
        <v>0</v>
      </c>
      <c r="AN209">
        <f t="shared" si="207"/>
        <v>0</v>
      </c>
      <c r="AO209">
        <f t="shared" si="208"/>
        <v>0</v>
      </c>
      <c r="AP209">
        <f t="shared" si="209"/>
        <v>0</v>
      </c>
      <c r="AQ209">
        <f t="shared" si="210"/>
        <v>0</v>
      </c>
      <c r="AR209">
        <f t="shared" si="211"/>
        <v>0</v>
      </c>
      <c r="AS209">
        <f t="shared" si="212"/>
        <v>0</v>
      </c>
      <c r="AT209">
        <f t="shared" si="213"/>
        <v>0</v>
      </c>
      <c r="AU209">
        <f t="shared" si="214"/>
        <v>0</v>
      </c>
      <c r="AV209">
        <f t="shared" si="215"/>
        <v>0</v>
      </c>
      <c r="AW209">
        <f t="shared" si="216"/>
        <v>0</v>
      </c>
      <c r="AX209">
        <f t="shared" si="217"/>
        <v>0</v>
      </c>
      <c r="AY209">
        <f t="shared" si="218"/>
        <v>0</v>
      </c>
      <c r="AZ209">
        <f t="shared" si="219"/>
        <v>0</v>
      </c>
    </row>
    <row r="210" spans="10:52" hidden="1" x14ac:dyDescent="0.25">
      <c r="J210">
        <f t="shared" si="220"/>
        <v>0</v>
      </c>
      <c r="L210">
        <f t="shared" si="221"/>
        <v>0</v>
      </c>
      <c r="M210">
        <f t="shared" si="180"/>
        <v>0</v>
      </c>
      <c r="N210">
        <f t="shared" si="181"/>
        <v>0</v>
      </c>
      <c r="O210">
        <f t="shared" si="182"/>
        <v>0</v>
      </c>
      <c r="P210">
        <f t="shared" si="183"/>
        <v>0</v>
      </c>
      <c r="Q210">
        <f t="shared" si="184"/>
        <v>0</v>
      </c>
      <c r="R210">
        <f t="shared" si="185"/>
        <v>0</v>
      </c>
      <c r="S210">
        <f t="shared" si="186"/>
        <v>0</v>
      </c>
      <c r="T210">
        <f t="shared" si="187"/>
        <v>0</v>
      </c>
      <c r="U210">
        <f t="shared" si="188"/>
        <v>0</v>
      </c>
      <c r="V210">
        <f t="shared" si="189"/>
        <v>0</v>
      </c>
      <c r="W210">
        <f t="shared" si="190"/>
        <v>0</v>
      </c>
      <c r="X210">
        <f t="shared" si="191"/>
        <v>0</v>
      </c>
      <c r="Y210">
        <f t="shared" si="192"/>
        <v>0</v>
      </c>
      <c r="Z210">
        <f t="shared" si="193"/>
        <v>0</v>
      </c>
      <c r="AA210">
        <f t="shared" si="194"/>
        <v>0</v>
      </c>
      <c r="AB210">
        <f t="shared" si="195"/>
        <v>0</v>
      </c>
      <c r="AC210">
        <f t="shared" si="196"/>
        <v>0</v>
      </c>
      <c r="AD210">
        <f t="shared" si="197"/>
        <v>0</v>
      </c>
      <c r="AE210">
        <f t="shared" si="198"/>
        <v>0</v>
      </c>
      <c r="AF210">
        <f t="shared" si="199"/>
        <v>0</v>
      </c>
      <c r="AG210">
        <f t="shared" si="200"/>
        <v>0</v>
      </c>
      <c r="AH210">
        <f t="shared" si="201"/>
        <v>0</v>
      </c>
      <c r="AI210">
        <f t="shared" si="202"/>
        <v>0</v>
      </c>
      <c r="AJ210">
        <f t="shared" si="203"/>
        <v>0</v>
      </c>
      <c r="AK210">
        <f t="shared" si="204"/>
        <v>0</v>
      </c>
      <c r="AL210">
        <f t="shared" si="205"/>
        <v>0</v>
      </c>
      <c r="AM210">
        <f t="shared" si="206"/>
        <v>0</v>
      </c>
      <c r="AN210">
        <f t="shared" si="207"/>
        <v>0</v>
      </c>
      <c r="AO210">
        <f t="shared" si="208"/>
        <v>0</v>
      </c>
      <c r="AP210">
        <f t="shared" si="209"/>
        <v>0</v>
      </c>
      <c r="AQ210">
        <f t="shared" si="210"/>
        <v>0</v>
      </c>
      <c r="AR210">
        <f t="shared" si="211"/>
        <v>0</v>
      </c>
      <c r="AS210">
        <f t="shared" si="212"/>
        <v>0</v>
      </c>
      <c r="AT210">
        <f t="shared" si="213"/>
        <v>0</v>
      </c>
      <c r="AU210">
        <f t="shared" si="214"/>
        <v>0</v>
      </c>
      <c r="AV210">
        <f t="shared" si="215"/>
        <v>0</v>
      </c>
      <c r="AW210">
        <f t="shared" si="216"/>
        <v>0</v>
      </c>
      <c r="AX210">
        <f t="shared" si="217"/>
        <v>0</v>
      </c>
      <c r="AY210">
        <f t="shared" si="218"/>
        <v>0</v>
      </c>
      <c r="AZ210">
        <f t="shared" si="219"/>
        <v>0</v>
      </c>
    </row>
    <row r="211" spans="10:52" hidden="1" x14ac:dyDescent="0.25">
      <c r="J211">
        <f t="shared" si="220"/>
        <v>0</v>
      </c>
      <c r="L211">
        <f t="shared" si="221"/>
        <v>0</v>
      </c>
      <c r="M211">
        <f t="shared" si="180"/>
        <v>0</v>
      </c>
      <c r="N211">
        <f t="shared" si="181"/>
        <v>0</v>
      </c>
      <c r="O211">
        <f t="shared" si="182"/>
        <v>0</v>
      </c>
      <c r="P211">
        <f t="shared" si="183"/>
        <v>0</v>
      </c>
      <c r="Q211">
        <f t="shared" si="184"/>
        <v>0</v>
      </c>
      <c r="R211">
        <f t="shared" si="185"/>
        <v>0</v>
      </c>
      <c r="S211">
        <f t="shared" si="186"/>
        <v>0</v>
      </c>
      <c r="T211">
        <f t="shared" si="187"/>
        <v>0</v>
      </c>
      <c r="U211">
        <f t="shared" si="188"/>
        <v>0</v>
      </c>
      <c r="V211">
        <f t="shared" si="189"/>
        <v>0</v>
      </c>
      <c r="W211">
        <f t="shared" si="190"/>
        <v>0</v>
      </c>
      <c r="X211">
        <f t="shared" si="191"/>
        <v>0</v>
      </c>
      <c r="Y211">
        <f t="shared" si="192"/>
        <v>0</v>
      </c>
      <c r="Z211">
        <f t="shared" si="193"/>
        <v>0</v>
      </c>
      <c r="AA211">
        <f t="shared" si="194"/>
        <v>0</v>
      </c>
      <c r="AB211">
        <f t="shared" si="195"/>
        <v>0</v>
      </c>
      <c r="AC211">
        <f t="shared" si="196"/>
        <v>0</v>
      </c>
      <c r="AD211">
        <f t="shared" si="197"/>
        <v>0</v>
      </c>
      <c r="AE211">
        <f t="shared" si="198"/>
        <v>0</v>
      </c>
      <c r="AF211">
        <f t="shared" si="199"/>
        <v>0</v>
      </c>
      <c r="AG211">
        <f t="shared" si="200"/>
        <v>0</v>
      </c>
      <c r="AH211">
        <f t="shared" si="201"/>
        <v>0</v>
      </c>
      <c r="AI211">
        <f t="shared" si="202"/>
        <v>0</v>
      </c>
      <c r="AJ211">
        <f t="shared" si="203"/>
        <v>0</v>
      </c>
      <c r="AK211">
        <f t="shared" si="204"/>
        <v>0</v>
      </c>
      <c r="AL211">
        <f t="shared" si="205"/>
        <v>0</v>
      </c>
      <c r="AM211">
        <f t="shared" si="206"/>
        <v>0</v>
      </c>
      <c r="AN211">
        <f t="shared" si="207"/>
        <v>0</v>
      </c>
      <c r="AO211">
        <f t="shared" si="208"/>
        <v>0</v>
      </c>
      <c r="AP211">
        <f t="shared" si="209"/>
        <v>0</v>
      </c>
      <c r="AQ211">
        <f t="shared" si="210"/>
        <v>0</v>
      </c>
      <c r="AR211">
        <f t="shared" si="211"/>
        <v>0</v>
      </c>
      <c r="AS211">
        <f t="shared" si="212"/>
        <v>0</v>
      </c>
      <c r="AT211">
        <f t="shared" si="213"/>
        <v>0</v>
      </c>
      <c r="AU211">
        <f t="shared" si="214"/>
        <v>0</v>
      </c>
      <c r="AV211">
        <f t="shared" si="215"/>
        <v>0</v>
      </c>
      <c r="AW211">
        <f t="shared" si="216"/>
        <v>0</v>
      </c>
      <c r="AX211">
        <f t="shared" si="217"/>
        <v>0</v>
      </c>
      <c r="AY211">
        <f t="shared" si="218"/>
        <v>0</v>
      </c>
      <c r="AZ211">
        <f t="shared" si="219"/>
        <v>0</v>
      </c>
    </row>
    <row r="212" spans="10:52" hidden="1" x14ac:dyDescent="0.25">
      <c r="J212">
        <f t="shared" si="220"/>
        <v>0</v>
      </c>
      <c r="L212">
        <f t="shared" si="221"/>
        <v>0</v>
      </c>
      <c r="M212">
        <f t="shared" si="180"/>
        <v>0</v>
      </c>
      <c r="N212">
        <f t="shared" si="181"/>
        <v>0</v>
      </c>
      <c r="O212">
        <f t="shared" si="182"/>
        <v>0</v>
      </c>
      <c r="P212">
        <f t="shared" si="183"/>
        <v>0</v>
      </c>
      <c r="Q212">
        <f t="shared" si="184"/>
        <v>0</v>
      </c>
      <c r="R212">
        <f t="shared" si="185"/>
        <v>0</v>
      </c>
      <c r="S212">
        <f t="shared" si="186"/>
        <v>0</v>
      </c>
      <c r="T212">
        <f t="shared" si="187"/>
        <v>0</v>
      </c>
      <c r="U212">
        <f t="shared" si="188"/>
        <v>0</v>
      </c>
      <c r="V212">
        <f t="shared" si="189"/>
        <v>0</v>
      </c>
      <c r="W212">
        <f t="shared" si="190"/>
        <v>0</v>
      </c>
      <c r="X212">
        <f t="shared" si="191"/>
        <v>0</v>
      </c>
      <c r="Y212">
        <f t="shared" si="192"/>
        <v>0</v>
      </c>
      <c r="Z212">
        <f t="shared" si="193"/>
        <v>0</v>
      </c>
      <c r="AA212">
        <f t="shared" si="194"/>
        <v>0</v>
      </c>
      <c r="AB212">
        <f t="shared" si="195"/>
        <v>0</v>
      </c>
      <c r="AC212">
        <f t="shared" si="196"/>
        <v>0</v>
      </c>
      <c r="AD212">
        <f t="shared" si="197"/>
        <v>0</v>
      </c>
      <c r="AE212">
        <f t="shared" si="198"/>
        <v>0</v>
      </c>
      <c r="AF212">
        <f t="shared" si="199"/>
        <v>0</v>
      </c>
      <c r="AG212">
        <f t="shared" si="200"/>
        <v>0</v>
      </c>
      <c r="AH212">
        <f t="shared" si="201"/>
        <v>0</v>
      </c>
      <c r="AI212">
        <f t="shared" si="202"/>
        <v>0</v>
      </c>
      <c r="AJ212">
        <f t="shared" si="203"/>
        <v>0</v>
      </c>
      <c r="AK212">
        <f t="shared" si="204"/>
        <v>0</v>
      </c>
      <c r="AL212">
        <f t="shared" si="205"/>
        <v>0</v>
      </c>
      <c r="AM212">
        <f t="shared" si="206"/>
        <v>0</v>
      </c>
      <c r="AN212">
        <f t="shared" si="207"/>
        <v>0</v>
      </c>
      <c r="AO212">
        <f t="shared" si="208"/>
        <v>0</v>
      </c>
      <c r="AP212">
        <f t="shared" si="209"/>
        <v>0</v>
      </c>
      <c r="AQ212">
        <f t="shared" si="210"/>
        <v>0</v>
      </c>
      <c r="AR212">
        <f t="shared" si="211"/>
        <v>0</v>
      </c>
      <c r="AS212">
        <f t="shared" si="212"/>
        <v>0</v>
      </c>
      <c r="AT212">
        <f t="shared" si="213"/>
        <v>0</v>
      </c>
      <c r="AU212">
        <f t="shared" si="214"/>
        <v>0</v>
      </c>
      <c r="AV212">
        <f t="shared" si="215"/>
        <v>0</v>
      </c>
      <c r="AW212">
        <f t="shared" si="216"/>
        <v>0</v>
      </c>
      <c r="AX212">
        <f t="shared" si="217"/>
        <v>0</v>
      </c>
      <c r="AY212">
        <f t="shared" si="218"/>
        <v>0</v>
      </c>
      <c r="AZ212">
        <f t="shared" si="219"/>
        <v>0</v>
      </c>
    </row>
    <row r="213" spans="10:52" hidden="1" x14ac:dyDescent="0.25">
      <c r="J213">
        <f t="shared" si="220"/>
        <v>0</v>
      </c>
      <c r="L213">
        <f t="shared" si="221"/>
        <v>0</v>
      </c>
      <c r="M213">
        <f t="shared" si="180"/>
        <v>0</v>
      </c>
      <c r="N213">
        <f t="shared" si="181"/>
        <v>0</v>
      </c>
      <c r="O213">
        <f t="shared" si="182"/>
        <v>0</v>
      </c>
      <c r="P213">
        <f t="shared" si="183"/>
        <v>0</v>
      </c>
      <c r="Q213">
        <f t="shared" si="184"/>
        <v>0</v>
      </c>
      <c r="R213">
        <f t="shared" si="185"/>
        <v>0</v>
      </c>
      <c r="S213">
        <f t="shared" si="186"/>
        <v>0</v>
      </c>
      <c r="T213">
        <f t="shared" si="187"/>
        <v>0</v>
      </c>
      <c r="U213">
        <f t="shared" si="188"/>
        <v>0</v>
      </c>
      <c r="V213">
        <f t="shared" si="189"/>
        <v>0</v>
      </c>
      <c r="W213">
        <f t="shared" si="190"/>
        <v>0</v>
      </c>
      <c r="X213">
        <f t="shared" si="191"/>
        <v>0</v>
      </c>
      <c r="Y213">
        <f t="shared" si="192"/>
        <v>0</v>
      </c>
      <c r="Z213">
        <f t="shared" si="193"/>
        <v>0</v>
      </c>
      <c r="AA213">
        <f t="shared" si="194"/>
        <v>0</v>
      </c>
      <c r="AB213">
        <f t="shared" si="195"/>
        <v>0</v>
      </c>
      <c r="AC213">
        <f t="shared" si="196"/>
        <v>0</v>
      </c>
      <c r="AD213">
        <f t="shared" si="197"/>
        <v>0</v>
      </c>
      <c r="AE213">
        <f t="shared" si="198"/>
        <v>0</v>
      </c>
      <c r="AF213">
        <f t="shared" si="199"/>
        <v>0</v>
      </c>
      <c r="AG213">
        <f t="shared" si="200"/>
        <v>0</v>
      </c>
      <c r="AH213">
        <f t="shared" si="201"/>
        <v>0</v>
      </c>
      <c r="AI213">
        <f t="shared" si="202"/>
        <v>0</v>
      </c>
      <c r="AJ213">
        <f t="shared" si="203"/>
        <v>0</v>
      </c>
      <c r="AK213">
        <f t="shared" si="204"/>
        <v>0</v>
      </c>
      <c r="AL213">
        <f t="shared" si="205"/>
        <v>0</v>
      </c>
      <c r="AM213">
        <f t="shared" si="206"/>
        <v>0</v>
      </c>
      <c r="AN213">
        <f t="shared" si="207"/>
        <v>0</v>
      </c>
      <c r="AO213">
        <f t="shared" si="208"/>
        <v>0</v>
      </c>
      <c r="AP213">
        <f t="shared" si="209"/>
        <v>0</v>
      </c>
      <c r="AQ213">
        <f t="shared" si="210"/>
        <v>0</v>
      </c>
      <c r="AR213">
        <f t="shared" si="211"/>
        <v>0</v>
      </c>
      <c r="AS213">
        <f t="shared" si="212"/>
        <v>0</v>
      </c>
      <c r="AT213">
        <f t="shared" si="213"/>
        <v>0</v>
      </c>
      <c r="AU213">
        <f t="shared" si="214"/>
        <v>0</v>
      </c>
      <c r="AV213">
        <f t="shared" si="215"/>
        <v>0</v>
      </c>
      <c r="AW213">
        <f t="shared" si="216"/>
        <v>0</v>
      </c>
      <c r="AX213">
        <f t="shared" si="217"/>
        <v>0</v>
      </c>
      <c r="AY213">
        <f t="shared" si="218"/>
        <v>0</v>
      </c>
      <c r="AZ213">
        <f t="shared" si="219"/>
        <v>0</v>
      </c>
    </row>
    <row r="214" spans="10:52" hidden="1" x14ac:dyDescent="0.25">
      <c r="J214">
        <f t="shared" si="220"/>
        <v>0</v>
      </c>
      <c r="L214">
        <f t="shared" si="221"/>
        <v>0</v>
      </c>
      <c r="M214">
        <f t="shared" si="180"/>
        <v>0</v>
      </c>
      <c r="N214">
        <f t="shared" si="181"/>
        <v>0</v>
      </c>
      <c r="O214">
        <f t="shared" si="182"/>
        <v>0</v>
      </c>
      <c r="P214">
        <f t="shared" si="183"/>
        <v>0</v>
      </c>
      <c r="Q214">
        <f t="shared" si="184"/>
        <v>0</v>
      </c>
      <c r="R214">
        <f t="shared" si="185"/>
        <v>0</v>
      </c>
      <c r="S214">
        <f t="shared" si="186"/>
        <v>0</v>
      </c>
      <c r="T214">
        <f t="shared" si="187"/>
        <v>0</v>
      </c>
      <c r="U214">
        <f t="shared" si="188"/>
        <v>0</v>
      </c>
      <c r="V214">
        <f t="shared" si="189"/>
        <v>0</v>
      </c>
      <c r="W214">
        <f t="shared" si="190"/>
        <v>0</v>
      </c>
      <c r="X214">
        <f t="shared" si="191"/>
        <v>0</v>
      </c>
      <c r="Y214">
        <f t="shared" si="192"/>
        <v>0</v>
      </c>
      <c r="Z214">
        <f t="shared" si="193"/>
        <v>0</v>
      </c>
      <c r="AA214">
        <f t="shared" si="194"/>
        <v>0</v>
      </c>
      <c r="AB214">
        <f t="shared" si="195"/>
        <v>0</v>
      </c>
      <c r="AC214">
        <f t="shared" si="196"/>
        <v>0</v>
      </c>
      <c r="AD214">
        <f t="shared" si="197"/>
        <v>0</v>
      </c>
      <c r="AE214">
        <f t="shared" si="198"/>
        <v>0</v>
      </c>
      <c r="AF214">
        <f t="shared" si="199"/>
        <v>0</v>
      </c>
      <c r="AG214">
        <f t="shared" si="200"/>
        <v>0</v>
      </c>
      <c r="AH214">
        <f t="shared" si="201"/>
        <v>0</v>
      </c>
      <c r="AI214">
        <f t="shared" si="202"/>
        <v>0</v>
      </c>
      <c r="AJ214">
        <f t="shared" si="203"/>
        <v>0</v>
      </c>
      <c r="AK214">
        <f t="shared" si="204"/>
        <v>0</v>
      </c>
      <c r="AL214">
        <f t="shared" si="205"/>
        <v>0</v>
      </c>
      <c r="AM214">
        <f t="shared" si="206"/>
        <v>0</v>
      </c>
      <c r="AN214">
        <f t="shared" si="207"/>
        <v>0</v>
      </c>
      <c r="AO214">
        <f t="shared" si="208"/>
        <v>0</v>
      </c>
      <c r="AP214">
        <f t="shared" si="209"/>
        <v>0</v>
      </c>
      <c r="AQ214">
        <f t="shared" si="210"/>
        <v>0</v>
      </c>
      <c r="AR214">
        <f t="shared" si="211"/>
        <v>0</v>
      </c>
      <c r="AS214">
        <f t="shared" si="212"/>
        <v>0</v>
      </c>
      <c r="AT214">
        <f t="shared" si="213"/>
        <v>0</v>
      </c>
      <c r="AU214">
        <f t="shared" si="214"/>
        <v>0</v>
      </c>
      <c r="AV214">
        <f t="shared" si="215"/>
        <v>0</v>
      </c>
      <c r="AW214">
        <f t="shared" si="216"/>
        <v>0</v>
      </c>
      <c r="AX214">
        <f t="shared" si="217"/>
        <v>0</v>
      </c>
      <c r="AY214">
        <f t="shared" si="218"/>
        <v>0</v>
      </c>
      <c r="AZ214">
        <f t="shared" si="219"/>
        <v>0</v>
      </c>
    </row>
    <row r="215" spans="10:52" hidden="1" x14ac:dyDescent="0.25">
      <c r="J215">
        <f t="shared" si="220"/>
        <v>0</v>
      </c>
      <c r="L215">
        <f t="shared" si="221"/>
        <v>0</v>
      </c>
      <c r="M215">
        <f t="shared" si="180"/>
        <v>0</v>
      </c>
      <c r="N215">
        <f t="shared" si="181"/>
        <v>0</v>
      </c>
      <c r="O215">
        <f t="shared" si="182"/>
        <v>0</v>
      </c>
      <c r="P215">
        <f t="shared" si="183"/>
        <v>0</v>
      </c>
      <c r="Q215">
        <f t="shared" si="184"/>
        <v>0</v>
      </c>
      <c r="R215">
        <f t="shared" si="185"/>
        <v>0</v>
      </c>
      <c r="S215">
        <f t="shared" si="186"/>
        <v>0</v>
      </c>
      <c r="T215">
        <f t="shared" si="187"/>
        <v>0</v>
      </c>
      <c r="U215">
        <f t="shared" si="188"/>
        <v>0</v>
      </c>
      <c r="V215">
        <f t="shared" si="189"/>
        <v>0</v>
      </c>
      <c r="W215">
        <f t="shared" si="190"/>
        <v>0</v>
      </c>
      <c r="X215">
        <f t="shared" si="191"/>
        <v>0</v>
      </c>
      <c r="Y215">
        <f t="shared" si="192"/>
        <v>0</v>
      </c>
      <c r="Z215">
        <f t="shared" si="193"/>
        <v>0</v>
      </c>
      <c r="AA215">
        <f t="shared" si="194"/>
        <v>0</v>
      </c>
      <c r="AB215">
        <f t="shared" si="195"/>
        <v>0</v>
      </c>
      <c r="AC215">
        <f t="shared" si="196"/>
        <v>0</v>
      </c>
      <c r="AD215">
        <f t="shared" si="197"/>
        <v>0</v>
      </c>
      <c r="AE215">
        <f t="shared" si="198"/>
        <v>0</v>
      </c>
      <c r="AF215">
        <f t="shared" si="199"/>
        <v>0</v>
      </c>
      <c r="AG215">
        <f t="shared" si="200"/>
        <v>0</v>
      </c>
      <c r="AH215">
        <f t="shared" si="201"/>
        <v>0</v>
      </c>
      <c r="AI215">
        <f t="shared" si="202"/>
        <v>0</v>
      </c>
      <c r="AJ215">
        <f t="shared" si="203"/>
        <v>0</v>
      </c>
      <c r="AK215">
        <f t="shared" si="204"/>
        <v>0</v>
      </c>
      <c r="AL215">
        <f t="shared" si="205"/>
        <v>0</v>
      </c>
      <c r="AM215">
        <f t="shared" si="206"/>
        <v>0</v>
      </c>
      <c r="AN215">
        <f t="shared" si="207"/>
        <v>0</v>
      </c>
      <c r="AO215">
        <f t="shared" si="208"/>
        <v>0</v>
      </c>
      <c r="AP215">
        <f t="shared" si="209"/>
        <v>0</v>
      </c>
      <c r="AQ215">
        <f t="shared" si="210"/>
        <v>0</v>
      </c>
      <c r="AR215">
        <f t="shared" si="211"/>
        <v>0</v>
      </c>
      <c r="AS215">
        <f t="shared" si="212"/>
        <v>0</v>
      </c>
      <c r="AT215">
        <f t="shared" si="213"/>
        <v>0</v>
      </c>
      <c r="AU215">
        <f t="shared" si="214"/>
        <v>0</v>
      </c>
      <c r="AV215">
        <f t="shared" si="215"/>
        <v>0</v>
      </c>
      <c r="AW215">
        <f t="shared" si="216"/>
        <v>0</v>
      </c>
      <c r="AX215">
        <f t="shared" si="217"/>
        <v>0</v>
      </c>
      <c r="AY215">
        <f t="shared" si="218"/>
        <v>0</v>
      </c>
      <c r="AZ215">
        <f t="shared" si="219"/>
        <v>0</v>
      </c>
    </row>
    <row r="216" spans="10:52" hidden="1" x14ac:dyDescent="0.25"/>
    <row r="217" spans="10:52" hidden="1" x14ac:dyDescent="0.25"/>
    <row r="218" spans="10:52" hidden="1" x14ac:dyDescent="0.25">
      <c r="L218" s="6" t="str">
        <f>instellingen!A13</f>
        <v>bereken</v>
      </c>
      <c r="M218" s="6">
        <v>1</v>
      </c>
      <c r="N218" s="6">
        <v>2</v>
      </c>
      <c r="O218" s="6">
        <v>3</v>
      </c>
      <c r="P218" s="6">
        <v>4</v>
      </c>
      <c r="Q218" s="6">
        <v>5</v>
      </c>
      <c r="R218" s="6">
        <v>6</v>
      </c>
      <c r="S218" s="6">
        <v>7</v>
      </c>
      <c r="T218" s="6">
        <v>8</v>
      </c>
      <c r="U218" s="6">
        <v>9</v>
      </c>
      <c r="V218" s="6">
        <v>10</v>
      </c>
      <c r="W218" s="6">
        <v>11</v>
      </c>
      <c r="X218" s="6">
        <v>12</v>
      </c>
      <c r="Y218" s="6">
        <v>13</v>
      </c>
      <c r="Z218" s="6">
        <v>14</v>
      </c>
      <c r="AA218" s="6">
        <v>15</v>
      </c>
      <c r="AB218" s="6">
        <v>16</v>
      </c>
      <c r="AC218" s="6">
        <v>17</v>
      </c>
      <c r="AD218" s="6">
        <v>18</v>
      </c>
      <c r="AE218" s="6">
        <v>19</v>
      </c>
      <c r="AF218" s="6">
        <v>20</v>
      </c>
      <c r="AG218" s="6">
        <v>21</v>
      </c>
      <c r="AH218" s="6">
        <v>22</v>
      </c>
      <c r="AI218" s="6">
        <v>23</v>
      </c>
      <c r="AJ218" s="6">
        <v>24</v>
      </c>
      <c r="AK218" s="6">
        <v>25</v>
      </c>
      <c r="AL218" s="6">
        <v>26</v>
      </c>
      <c r="AM218" s="6">
        <v>27</v>
      </c>
      <c r="AN218" s="6">
        <v>28</v>
      </c>
      <c r="AO218" s="6">
        <v>29</v>
      </c>
      <c r="AP218" s="6">
        <v>30</v>
      </c>
      <c r="AQ218" s="6">
        <v>31</v>
      </c>
      <c r="AR218" s="6">
        <v>32</v>
      </c>
      <c r="AS218" s="6">
        <v>33</v>
      </c>
      <c r="AT218" s="6">
        <v>34</v>
      </c>
      <c r="AU218" s="6">
        <v>35</v>
      </c>
      <c r="AV218" s="6">
        <v>36</v>
      </c>
      <c r="AW218" s="6">
        <v>37</v>
      </c>
      <c r="AX218" s="6">
        <v>38</v>
      </c>
      <c r="AY218" s="6">
        <v>39</v>
      </c>
      <c r="AZ218" s="6">
        <v>40</v>
      </c>
    </row>
    <row r="219" spans="10:52" hidden="1" x14ac:dyDescent="0.25">
      <c r="J219">
        <f>J182</f>
        <v>0</v>
      </c>
      <c r="L219">
        <f>SUM(M219:AZ219)</f>
        <v>0</v>
      </c>
      <c r="M219">
        <f t="shared" ref="M219:M252" si="222">$M$65*$M7</f>
        <v>0</v>
      </c>
      <c r="N219">
        <f t="shared" ref="N219:N252" si="223">$N$65*$N7</f>
        <v>0</v>
      </c>
      <c r="O219">
        <f t="shared" ref="O219:O252" si="224">$O$65*$O7</f>
        <v>0</v>
      </c>
      <c r="P219">
        <f t="shared" ref="P219:P252" si="225">$P$65*$P7</f>
        <v>0</v>
      </c>
      <c r="Q219">
        <f t="shared" ref="Q219:Q252" si="226">$Q$65*$Q7</f>
        <v>0</v>
      </c>
      <c r="R219">
        <f t="shared" ref="R219:R252" si="227">$R$65*$R7</f>
        <v>0</v>
      </c>
      <c r="S219">
        <f t="shared" ref="S219:S252" si="228">$S$65*$S7</f>
        <v>0</v>
      </c>
      <c r="T219">
        <f t="shared" ref="T219:T252" si="229">$T$65*$T7</f>
        <v>0</v>
      </c>
      <c r="U219">
        <f t="shared" ref="U219:U252" si="230">$U$65*$U7</f>
        <v>0</v>
      </c>
      <c r="V219">
        <f t="shared" ref="V219:V252" si="231">$V$65*$V7</f>
        <v>0</v>
      </c>
      <c r="W219">
        <f t="shared" ref="W219:W252" si="232">$W$65*$W7</f>
        <v>0</v>
      </c>
      <c r="X219">
        <f t="shared" ref="X219:X252" si="233">$X$65*$X7</f>
        <v>0</v>
      </c>
      <c r="Y219">
        <f t="shared" ref="Y219:Y252" si="234">$Y$65*$Y7</f>
        <v>0</v>
      </c>
      <c r="Z219">
        <f t="shared" ref="Z219:Z252" si="235">$Z$65*$Z7</f>
        <v>0</v>
      </c>
      <c r="AA219">
        <f t="shared" ref="AA219:AA252" si="236">$AA$65*$AA7</f>
        <v>0</v>
      </c>
      <c r="AB219">
        <f t="shared" ref="AB219:AB252" si="237">$AB$65*$AB7</f>
        <v>0</v>
      </c>
      <c r="AC219">
        <f t="shared" ref="AC219:AC252" si="238">$AC$65*$AC7</f>
        <v>0</v>
      </c>
      <c r="AD219">
        <f t="shared" ref="AD219:AD252" si="239">$AD$65*$AD7</f>
        <v>0</v>
      </c>
      <c r="AE219">
        <f t="shared" ref="AE219:AE252" si="240">$AE$65*$AE7</f>
        <v>0</v>
      </c>
      <c r="AF219">
        <f t="shared" ref="AF219:AF252" si="241">$AF$65*$AF7</f>
        <v>0</v>
      </c>
      <c r="AG219">
        <f t="shared" ref="AG219:AG252" si="242">$AG$65*$AG7</f>
        <v>0</v>
      </c>
      <c r="AH219">
        <f t="shared" ref="AH219:AH252" si="243">$AH$65*$AH7</f>
        <v>0</v>
      </c>
      <c r="AI219">
        <f t="shared" ref="AI219:AI252" si="244">$AI$65*$AI7</f>
        <v>0</v>
      </c>
      <c r="AJ219">
        <f t="shared" ref="AJ219:AJ252" si="245">$AJ$65*$AJ7</f>
        <v>0</v>
      </c>
      <c r="AK219">
        <f t="shared" ref="AK219:AK252" si="246">$AK$65*$AK7</f>
        <v>0</v>
      </c>
      <c r="AL219">
        <f t="shared" ref="AL219:AL252" si="247">$AL$65*$AL7</f>
        <v>0</v>
      </c>
      <c r="AM219">
        <f t="shared" ref="AM219:AM252" si="248">$AM$65*$AM7</f>
        <v>0</v>
      </c>
      <c r="AN219">
        <f t="shared" ref="AN219:AN252" si="249">$AN$65*$AN7</f>
        <v>0</v>
      </c>
      <c r="AO219">
        <f t="shared" ref="AO219:AO252" si="250">$AO$65*$AO7</f>
        <v>0</v>
      </c>
      <c r="AP219">
        <f t="shared" ref="AP219:AP252" si="251">$AP$65*$AP7</f>
        <v>0</v>
      </c>
      <c r="AQ219">
        <f t="shared" ref="AQ219:AQ252" si="252">$AQ$65*$AQ7</f>
        <v>0</v>
      </c>
      <c r="AR219">
        <f t="shared" ref="AR219:AR252" si="253">$AR$65*$AR7</f>
        <v>0</v>
      </c>
      <c r="AS219">
        <f t="shared" ref="AS219:AS252" si="254">$AS$65*$AS7</f>
        <v>0</v>
      </c>
      <c r="AT219">
        <f t="shared" ref="AT219:AT252" si="255">$AT$65*$AT7</f>
        <v>0</v>
      </c>
      <c r="AU219">
        <f t="shared" ref="AU219:AU252" si="256">$AU$65*$AU7</f>
        <v>0</v>
      </c>
      <c r="AV219">
        <f t="shared" ref="AV219:AV252" si="257">$AV$65*$AV7</f>
        <v>0</v>
      </c>
      <c r="AW219">
        <f t="shared" ref="AW219:AW252" si="258">$AW$65*$AW7</f>
        <v>0</v>
      </c>
      <c r="AX219">
        <f t="shared" ref="AX219:AX252" si="259">$AX$65*$AX7</f>
        <v>0</v>
      </c>
      <c r="AY219">
        <f t="shared" ref="AY219:AY252" si="260">$AY$65*$AY7</f>
        <v>0</v>
      </c>
      <c r="AZ219">
        <f t="shared" ref="AZ219:AZ252" si="261">$AZ$65*$AZ7</f>
        <v>0</v>
      </c>
    </row>
    <row r="220" spans="10:52" hidden="1" x14ac:dyDescent="0.25">
      <c r="J220">
        <f t="shared" ref="J220:J252" si="262">J183</f>
        <v>0</v>
      </c>
      <c r="L220">
        <f t="shared" ref="L220:L252" si="263">SUM(M220:AZ220)</f>
        <v>0</v>
      </c>
      <c r="M220">
        <f t="shared" si="222"/>
        <v>0</v>
      </c>
      <c r="N220">
        <f t="shared" si="223"/>
        <v>0</v>
      </c>
      <c r="O220">
        <f t="shared" si="224"/>
        <v>0</v>
      </c>
      <c r="P220">
        <f t="shared" si="225"/>
        <v>0</v>
      </c>
      <c r="Q220">
        <f t="shared" si="226"/>
        <v>0</v>
      </c>
      <c r="R220">
        <f t="shared" si="227"/>
        <v>0</v>
      </c>
      <c r="S220">
        <f t="shared" si="228"/>
        <v>0</v>
      </c>
      <c r="T220">
        <f t="shared" si="229"/>
        <v>0</v>
      </c>
      <c r="U220">
        <f t="shared" si="230"/>
        <v>0</v>
      </c>
      <c r="V220">
        <f t="shared" si="231"/>
        <v>0</v>
      </c>
      <c r="W220">
        <f t="shared" si="232"/>
        <v>0</v>
      </c>
      <c r="X220">
        <f t="shared" si="233"/>
        <v>0</v>
      </c>
      <c r="Y220">
        <f t="shared" si="234"/>
        <v>0</v>
      </c>
      <c r="Z220">
        <f t="shared" si="235"/>
        <v>0</v>
      </c>
      <c r="AA220">
        <f t="shared" si="236"/>
        <v>0</v>
      </c>
      <c r="AB220">
        <f t="shared" si="237"/>
        <v>0</v>
      </c>
      <c r="AC220">
        <f t="shared" si="238"/>
        <v>0</v>
      </c>
      <c r="AD220">
        <f t="shared" si="239"/>
        <v>0</v>
      </c>
      <c r="AE220">
        <f t="shared" si="240"/>
        <v>0</v>
      </c>
      <c r="AF220">
        <f t="shared" si="241"/>
        <v>0</v>
      </c>
      <c r="AG220">
        <f t="shared" si="242"/>
        <v>0</v>
      </c>
      <c r="AH220">
        <f t="shared" si="243"/>
        <v>0</v>
      </c>
      <c r="AI220">
        <f t="shared" si="244"/>
        <v>0</v>
      </c>
      <c r="AJ220">
        <f t="shared" si="245"/>
        <v>0</v>
      </c>
      <c r="AK220">
        <f t="shared" si="246"/>
        <v>0</v>
      </c>
      <c r="AL220">
        <f t="shared" si="247"/>
        <v>0</v>
      </c>
      <c r="AM220">
        <f t="shared" si="248"/>
        <v>0</v>
      </c>
      <c r="AN220">
        <f t="shared" si="249"/>
        <v>0</v>
      </c>
      <c r="AO220">
        <f t="shared" si="250"/>
        <v>0</v>
      </c>
      <c r="AP220">
        <f t="shared" si="251"/>
        <v>0</v>
      </c>
      <c r="AQ220">
        <f t="shared" si="252"/>
        <v>0</v>
      </c>
      <c r="AR220">
        <f t="shared" si="253"/>
        <v>0</v>
      </c>
      <c r="AS220">
        <f t="shared" si="254"/>
        <v>0</v>
      </c>
      <c r="AT220">
        <f t="shared" si="255"/>
        <v>0</v>
      </c>
      <c r="AU220">
        <f t="shared" si="256"/>
        <v>0</v>
      </c>
      <c r="AV220">
        <f t="shared" si="257"/>
        <v>0</v>
      </c>
      <c r="AW220">
        <f t="shared" si="258"/>
        <v>0</v>
      </c>
      <c r="AX220">
        <f t="shared" si="259"/>
        <v>0</v>
      </c>
      <c r="AY220">
        <f t="shared" si="260"/>
        <v>0</v>
      </c>
      <c r="AZ220">
        <f t="shared" si="261"/>
        <v>0</v>
      </c>
    </row>
    <row r="221" spans="10:52" hidden="1" x14ac:dyDescent="0.25">
      <c r="J221">
        <f t="shared" si="262"/>
        <v>0</v>
      </c>
      <c r="L221">
        <f t="shared" si="263"/>
        <v>0</v>
      </c>
      <c r="M221">
        <f t="shared" si="222"/>
        <v>0</v>
      </c>
      <c r="N221">
        <f t="shared" si="223"/>
        <v>0</v>
      </c>
      <c r="O221">
        <f t="shared" si="224"/>
        <v>0</v>
      </c>
      <c r="P221">
        <f t="shared" si="225"/>
        <v>0</v>
      </c>
      <c r="Q221">
        <f t="shared" si="226"/>
        <v>0</v>
      </c>
      <c r="R221">
        <f t="shared" si="227"/>
        <v>0</v>
      </c>
      <c r="S221">
        <f t="shared" si="228"/>
        <v>0</v>
      </c>
      <c r="T221">
        <f t="shared" si="229"/>
        <v>0</v>
      </c>
      <c r="U221">
        <f t="shared" si="230"/>
        <v>0</v>
      </c>
      <c r="V221">
        <f t="shared" si="231"/>
        <v>0</v>
      </c>
      <c r="W221">
        <f t="shared" si="232"/>
        <v>0</v>
      </c>
      <c r="X221">
        <f t="shared" si="233"/>
        <v>0</v>
      </c>
      <c r="Y221">
        <f t="shared" si="234"/>
        <v>0</v>
      </c>
      <c r="Z221">
        <f t="shared" si="235"/>
        <v>0</v>
      </c>
      <c r="AA221">
        <f t="shared" si="236"/>
        <v>0</v>
      </c>
      <c r="AB221">
        <f t="shared" si="237"/>
        <v>0</v>
      </c>
      <c r="AC221">
        <f t="shared" si="238"/>
        <v>0</v>
      </c>
      <c r="AD221">
        <f t="shared" si="239"/>
        <v>0</v>
      </c>
      <c r="AE221">
        <f t="shared" si="240"/>
        <v>0</v>
      </c>
      <c r="AF221">
        <f t="shared" si="241"/>
        <v>0</v>
      </c>
      <c r="AG221">
        <f t="shared" si="242"/>
        <v>0</v>
      </c>
      <c r="AH221">
        <f t="shared" si="243"/>
        <v>0</v>
      </c>
      <c r="AI221">
        <f t="shared" si="244"/>
        <v>0</v>
      </c>
      <c r="AJ221">
        <f t="shared" si="245"/>
        <v>0</v>
      </c>
      <c r="AK221">
        <f t="shared" si="246"/>
        <v>0</v>
      </c>
      <c r="AL221">
        <f t="shared" si="247"/>
        <v>0</v>
      </c>
      <c r="AM221">
        <f t="shared" si="248"/>
        <v>0</v>
      </c>
      <c r="AN221">
        <f t="shared" si="249"/>
        <v>0</v>
      </c>
      <c r="AO221">
        <f t="shared" si="250"/>
        <v>0</v>
      </c>
      <c r="AP221">
        <f t="shared" si="251"/>
        <v>0</v>
      </c>
      <c r="AQ221">
        <f t="shared" si="252"/>
        <v>0</v>
      </c>
      <c r="AR221">
        <f t="shared" si="253"/>
        <v>0</v>
      </c>
      <c r="AS221">
        <f t="shared" si="254"/>
        <v>0</v>
      </c>
      <c r="AT221">
        <f t="shared" si="255"/>
        <v>0</v>
      </c>
      <c r="AU221">
        <f t="shared" si="256"/>
        <v>0</v>
      </c>
      <c r="AV221">
        <f t="shared" si="257"/>
        <v>0</v>
      </c>
      <c r="AW221">
        <f t="shared" si="258"/>
        <v>0</v>
      </c>
      <c r="AX221">
        <f t="shared" si="259"/>
        <v>0</v>
      </c>
      <c r="AY221">
        <f t="shared" si="260"/>
        <v>0</v>
      </c>
      <c r="AZ221">
        <f t="shared" si="261"/>
        <v>0</v>
      </c>
    </row>
    <row r="222" spans="10:52" hidden="1" x14ac:dyDescent="0.25">
      <c r="J222">
        <f t="shared" si="262"/>
        <v>0</v>
      </c>
      <c r="L222">
        <f t="shared" si="263"/>
        <v>0</v>
      </c>
      <c r="M222">
        <f t="shared" si="222"/>
        <v>0</v>
      </c>
      <c r="N222">
        <f t="shared" si="223"/>
        <v>0</v>
      </c>
      <c r="O222">
        <f t="shared" si="224"/>
        <v>0</v>
      </c>
      <c r="P222">
        <f t="shared" si="225"/>
        <v>0</v>
      </c>
      <c r="Q222">
        <f t="shared" si="226"/>
        <v>0</v>
      </c>
      <c r="R222">
        <f t="shared" si="227"/>
        <v>0</v>
      </c>
      <c r="S222">
        <f t="shared" si="228"/>
        <v>0</v>
      </c>
      <c r="T222">
        <f t="shared" si="229"/>
        <v>0</v>
      </c>
      <c r="U222">
        <f t="shared" si="230"/>
        <v>0</v>
      </c>
      <c r="V222">
        <f t="shared" si="231"/>
        <v>0</v>
      </c>
      <c r="W222">
        <f t="shared" si="232"/>
        <v>0</v>
      </c>
      <c r="X222">
        <f t="shared" si="233"/>
        <v>0</v>
      </c>
      <c r="Y222">
        <f t="shared" si="234"/>
        <v>0</v>
      </c>
      <c r="Z222">
        <f t="shared" si="235"/>
        <v>0</v>
      </c>
      <c r="AA222">
        <f t="shared" si="236"/>
        <v>0</v>
      </c>
      <c r="AB222">
        <f t="shared" si="237"/>
        <v>0</v>
      </c>
      <c r="AC222">
        <f t="shared" si="238"/>
        <v>0</v>
      </c>
      <c r="AD222">
        <f t="shared" si="239"/>
        <v>0</v>
      </c>
      <c r="AE222">
        <f t="shared" si="240"/>
        <v>0</v>
      </c>
      <c r="AF222">
        <f t="shared" si="241"/>
        <v>0</v>
      </c>
      <c r="AG222">
        <f t="shared" si="242"/>
        <v>0</v>
      </c>
      <c r="AH222">
        <f t="shared" si="243"/>
        <v>0</v>
      </c>
      <c r="AI222">
        <f t="shared" si="244"/>
        <v>0</v>
      </c>
      <c r="AJ222">
        <f t="shared" si="245"/>
        <v>0</v>
      </c>
      <c r="AK222">
        <f t="shared" si="246"/>
        <v>0</v>
      </c>
      <c r="AL222">
        <f t="shared" si="247"/>
        <v>0</v>
      </c>
      <c r="AM222">
        <f t="shared" si="248"/>
        <v>0</v>
      </c>
      <c r="AN222">
        <f t="shared" si="249"/>
        <v>0</v>
      </c>
      <c r="AO222">
        <f t="shared" si="250"/>
        <v>0</v>
      </c>
      <c r="AP222">
        <f t="shared" si="251"/>
        <v>0</v>
      </c>
      <c r="AQ222">
        <f t="shared" si="252"/>
        <v>0</v>
      </c>
      <c r="AR222">
        <f t="shared" si="253"/>
        <v>0</v>
      </c>
      <c r="AS222">
        <f t="shared" si="254"/>
        <v>0</v>
      </c>
      <c r="AT222">
        <f t="shared" si="255"/>
        <v>0</v>
      </c>
      <c r="AU222">
        <f t="shared" si="256"/>
        <v>0</v>
      </c>
      <c r="AV222">
        <f t="shared" si="257"/>
        <v>0</v>
      </c>
      <c r="AW222">
        <f t="shared" si="258"/>
        <v>0</v>
      </c>
      <c r="AX222">
        <f t="shared" si="259"/>
        <v>0</v>
      </c>
      <c r="AY222">
        <f t="shared" si="260"/>
        <v>0</v>
      </c>
      <c r="AZ222">
        <f t="shared" si="261"/>
        <v>0</v>
      </c>
    </row>
    <row r="223" spans="10:52" hidden="1" x14ac:dyDescent="0.25">
      <c r="J223">
        <f t="shared" si="262"/>
        <v>0</v>
      </c>
      <c r="L223">
        <f t="shared" si="263"/>
        <v>0</v>
      </c>
      <c r="M223">
        <f t="shared" si="222"/>
        <v>0</v>
      </c>
      <c r="N223">
        <f t="shared" si="223"/>
        <v>0</v>
      </c>
      <c r="O223">
        <f t="shared" si="224"/>
        <v>0</v>
      </c>
      <c r="P223">
        <f t="shared" si="225"/>
        <v>0</v>
      </c>
      <c r="Q223">
        <f t="shared" si="226"/>
        <v>0</v>
      </c>
      <c r="R223">
        <f t="shared" si="227"/>
        <v>0</v>
      </c>
      <c r="S223">
        <f t="shared" si="228"/>
        <v>0</v>
      </c>
      <c r="T223">
        <f t="shared" si="229"/>
        <v>0</v>
      </c>
      <c r="U223">
        <f t="shared" si="230"/>
        <v>0</v>
      </c>
      <c r="V223">
        <f t="shared" si="231"/>
        <v>0</v>
      </c>
      <c r="W223">
        <f t="shared" si="232"/>
        <v>0</v>
      </c>
      <c r="X223">
        <f t="shared" si="233"/>
        <v>0</v>
      </c>
      <c r="Y223">
        <f t="shared" si="234"/>
        <v>0</v>
      </c>
      <c r="Z223">
        <f t="shared" si="235"/>
        <v>0</v>
      </c>
      <c r="AA223">
        <f t="shared" si="236"/>
        <v>0</v>
      </c>
      <c r="AB223">
        <f t="shared" si="237"/>
        <v>0</v>
      </c>
      <c r="AC223">
        <f t="shared" si="238"/>
        <v>0</v>
      </c>
      <c r="AD223">
        <f t="shared" si="239"/>
        <v>0</v>
      </c>
      <c r="AE223">
        <f t="shared" si="240"/>
        <v>0</v>
      </c>
      <c r="AF223">
        <f t="shared" si="241"/>
        <v>0</v>
      </c>
      <c r="AG223">
        <f t="shared" si="242"/>
        <v>0</v>
      </c>
      <c r="AH223">
        <f t="shared" si="243"/>
        <v>0</v>
      </c>
      <c r="AI223">
        <f t="shared" si="244"/>
        <v>0</v>
      </c>
      <c r="AJ223">
        <f t="shared" si="245"/>
        <v>0</v>
      </c>
      <c r="AK223">
        <f t="shared" si="246"/>
        <v>0</v>
      </c>
      <c r="AL223">
        <f t="shared" si="247"/>
        <v>0</v>
      </c>
      <c r="AM223">
        <f t="shared" si="248"/>
        <v>0</v>
      </c>
      <c r="AN223">
        <f t="shared" si="249"/>
        <v>0</v>
      </c>
      <c r="AO223">
        <f t="shared" si="250"/>
        <v>0</v>
      </c>
      <c r="AP223">
        <f t="shared" si="251"/>
        <v>0</v>
      </c>
      <c r="AQ223">
        <f t="shared" si="252"/>
        <v>0</v>
      </c>
      <c r="AR223">
        <f t="shared" si="253"/>
        <v>0</v>
      </c>
      <c r="AS223">
        <f t="shared" si="254"/>
        <v>0</v>
      </c>
      <c r="AT223">
        <f t="shared" si="255"/>
        <v>0</v>
      </c>
      <c r="AU223">
        <f t="shared" si="256"/>
        <v>0</v>
      </c>
      <c r="AV223">
        <f t="shared" si="257"/>
        <v>0</v>
      </c>
      <c r="AW223">
        <f t="shared" si="258"/>
        <v>0</v>
      </c>
      <c r="AX223">
        <f t="shared" si="259"/>
        <v>0</v>
      </c>
      <c r="AY223">
        <f t="shared" si="260"/>
        <v>0</v>
      </c>
      <c r="AZ223">
        <f t="shared" si="261"/>
        <v>0</v>
      </c>
    </row>
    <row r="224" spans="10:52" hidden="1" x14ac:dyDescent="0.25">
      <c r="J224">
        <f t="shared" si="262"/>
        <v>0</v>
      </c>
      <c r="L224">
        <f t="shared" si="263"/>
        <v>0</v>
      </c>
      <c r="M224">
        <f t="shared" si="222"/>
        <v>0</v>
      </c>
      <c r="N224">
        <f t="shared" si="223"/>
        <v>0</v>
      </c>
      <c r="O224">
        <f t="shared" si="224"/>
        <v>0</v>
      </c>
      <c r="P224">
        <f t="shared" si="225"/>
        <v>0</v>
      </c>
      <c r="Q224">
        <f t="shared" si="226"/>
        <v>0</v>
      </c>
      <c r="R224">
        <f t="shared" si="227"/>
        <v>0</v>
      </c>
      <c r="S224">
        <f t="shared" si="228"/>
        <v>0</v>
      </c>
      <c r="T224">
        <f t="shared" si="229"/>
        <v>0</v>
      </c>
      <c r="U224">
        <f t="shared" si="230"/>
        <v>0</v>
      </c>
      <c r="V224">
        <f t="shared" si="231"/>
        <v>0</v>
      </c>
      <c r="W224">
        <f t="shared" si="232"/>
        <v>0</v>
      </c>
      <c r="X224">
        <f t="shared" si="233"/>
        <v>0</v>
      </c>
      <c r="Y224">
        <f t="shared" si="234"/>
        <v>0</v>
      </c>
      <c r="Z224">
        <f t="shared" si="235"/>
        <v>0</v>
      </c>
      <c r="AA224">
        <f t="shared" si="236"/>
        <v>0</v>
      </c>
      <c r="AB224">
        <f t="shared" si="237"/>
        <v>0</v>
      </c>
      <c r="AC224">
        <f t="shared" si="238"/>
        <v>0</v>
      </c>
      <c r="AD224">
        <f t="shared" si="239"/>
        <v>0</v>
      </c>
      <c r="AE224">
        <f t="shared" si="240"/>
        <v>0</v>
      </c>
      <c r="AF224">
        <f t="shared" si="241"/>
        <v>0</v>
      </c>
      <c r="AG224">
        <f t="shared" si="242"/>
        <v>0</v>
      </c>
      <c r="AH224">
        <f t="shared" si="243"/>
        <v>0</v>
      </c>
      <c r="AI224">
        <f t="shared" si="244"/>
        <v>0</v>
      </c>
      <c r="AJ224">
        <f t="shared" si="245"/>
        <v>0</v>
      </c>
      <c r="AK224">
        <f t="shared" si="246"/>
        <v>0</v>
      </c>
      <c r="AL224">
        <f t="shared" si="247"/>
        <v>0</v>
      </c>
      <c r="AM224">
        <f t="shared" si="248"/>
        <v>0</v>
      </c>
      <c r="AN224">
        <f t="shared" si="249"/>
        <v>0</v>
      </c>
      <c r="AO224">
        <f t="shared" si="250"/>
        <v>0</v>
      </c>
      <c r="AP224">
        <f t="shared" si="251"/>
        <v>0</v>
      </c>
      <c r="AQ224">
        <f t="shared" si="252"/>
        <v>0</v>
      </c>
      <c r="AR224">
        <f t="shared" si="253"/>
        <v>0</v>
      </c>
      <c r="AS224">
        <f t="shared" si="254"/>
        <v>0</v>
      </c>
      <c r="AT224">
        <f t="shared" si="255"/>
        <v>0</v>
      </c>
      <c r="AU224">
        <f t="shared" si="256"/>
        <v>0</v>
      </c>
      <c r="AV224">
        <f t="shared" si="257"/>
        <v>0</v>
      </c>
      <c r="AW224">
        <f t="shared" si="258"/>
        <v>0</v>
      </c>
      <c r="AX224">
        <f t="shared" si="259"/>
        <v>0</v>
      </c>
      <c r="AY224">
        <f t="shared" si="260"/>
        <v>0</v>
      </c>
      <c r="AZ224">
        <f t="shared" si="261"/>
        <v>0</v>
      </c>
    </row>
    <row r="225" spans="10:52" hidden="1" x14ac:dyDescent="0.25">
      <c r="J225">
        <f t="shared" si="262"/>
        <v>0</v>
      </c>
      <c r="L225">
        <f t="shared" si="263"/>
        <v>0</v>
      </c>
      <c r="M225">
        <f t="shared" si="222"/>
        <v>0</v>
      </c>
      <c r="N225">
        <f t="shared" si="223"/>
        <v>0</v>
      </c>
      <c r="O225">
        <f t="shared" si="224"/>
        <v>0</v>
      </c>
      <c r="P225">
        <f t="shared" si="225"/>
        <v>0</v>
      </c>
      <c r="Q225">
        <f t="shared" si="226"/>
        <v>0</v>
      </c>
      <c r="R225">
        <f t="shared" si="227"/>
        <v>0</v>
      </c>
      <c r="S225">
        <f t="shared" si="228"/>
        <v>0</v>
      </c>
      <c r="T225">
        <f t="shared" si="229"/>
        <v>0</v>
      </c>
      <c r="U225">
        <f t="shared" si="230"/>
        <v>0</v>
      </c>
      <c r="V225">
        <f t="shared" si="231"/>
        <v>0</v>
      </c>
      <c r="W225">
        <f t="shared" si="232"/>
        <v>0</v>
      </c>
      <c r="X225">
        <f t="shared" si="233"/>
        <v>0</v>
      </c>
      <c r="Y225">
        <f t="shared" si="234"/>
        <v>0</v>
      </c>
      <c r="Z225">
        <f t="shared" si="235"/>
        <v>0</v>
      </c>
      <c r="AA225">
        <f t="shared" si="236"/>
        <v>0</v>
      </c>
      <c r="AB225">
        <f t="shared" si="237"/>
        <v>0</v>
      </c>
      <c r="AC225">
        <f t="shared" si="238"/>
        <v>0</v>
      </c>
      <c r="AD225">
        <f t="shared" si="239"/>
        <v>0</v>
      </c>
      <c r="AE225">
        <f t="shared" si="240"/>
        <v>0</v>
      </c>
      <c r="AF225">
        <f t="shared" si="241"/>
        <v>0</v>
      </c>
      <c r="AG225">
        <f t="shared" si="242"/>
        <v>0</v>
      </c>
      <c r="AH225">
        <f t="shared" si="243"/>
        <v>0</v>
      </c>
      <c r="AI225">
        <f t="shared" si="244"/>
        <v>0</v>
      </c>
      <c r="AJ225">
        <f t="shared" si="245"/>
        <v>0</v>
      </c>
      <c r="AK225">
        <f t="shared" si="246"/>
        <v>0</v>
      </c>
      <c r="AL225">
        <f t="shared" si="247"/>
        <v>0</v>
      </c>
      <c r="AM225">
        <f t="shared" si="248"/>
        <v>0</v>
      </c>
      <c r="AN225">
        <f t="shared" si="249"/>
        <v>0</v>
      </c>
      <c r="AO225">
        <f t="shared" si="250"/>
        <v>0</v>
      </c>
      <c r="AP225">
        <f t="shared" si="251"/>
        <v>0</v>
      </c>
      <c r="AQ225">
        <f t="shared" si="252"/>
        <v>0</v>
      </c>
      <c r="AR225">
        <f t="shared" si="253"/>
        <v>0</v>
      </c>
      <c r="AS225">
        <f t="shared" si="254"/>
        <v>0</v>
      </c>
      <c r="AT225">
        <f t="shared" si="255"/>
        <v>0</v>
      </c>
      <c r="AU225">
        <f t="shared" si="256"/>
        <v>0</v>
      </c>
      <c r="AV225">
        <f t="shared" si="257"/>
        <v>0</v>
      </c>
      <c r="AW225">
        <f t="shared" si="258"/>
        <v>0</v>
      </c>
      <c r="AX225">
        <f t="shared" si="259"/>
        <v>0</v>
      </c>
      <c r="AY225">
        <f t="shared" si="260"/>
        <v>0</v>
      </c>
      <c r="AZ225">
        <f t="shared" si="261"/>
        <v>0</v>
      </c>
    </row>
    <row r="226" spans="10:52" hidden="1" x14ac:dyDescent="0.25">
      <c r="J226">
        <f t="shared" si="262"/>
        <v>0</v>
      </c>
      <c r="L226">
        <f t="shared" si="263"/>
        <v>0</v>
      </c>
      <c r="M226">
        <f t="shared" si="222"/>
        <v>0</v>
      </c>
      <c r="N226">
        <f t="shared" si="223"/>
        <v>0</v>
      </c>
      <c r="O226">
        <f t="shared" si="224"/>
        <v>0</v>
      </c>
      <c r="P226">
        <f t="shared" si="225"/>
        <v>0</v>
      </c>
      <c r="Q226">
        <f t="shared" si="226"/>
        <v>0</v>
      </c>
      <c r="R226">
        <f t="shared" si="227"/>
        <v>0</v>
      </c>
      <c r="S226">
        <f t="shared" si="228"/>
        <v>0</v>
      </c>
      <c r="T226">
        <f t="shared" si="229"/>
        <v>0</v>
      </c>
      <c r="U226">
        <f t="shared" si="230"/>
        <v>0</v>
      </c>
      <c r="V226">
        <f t="shared" si="231"/>
        <v>0</v>
      </c>
      <c r="W226">
        <f t="shared" si="232"/>
        <v>0</v>
      </c>
      <c r="X226">
        <f t="shared" si="233"/>
        <v>0</v>
      </c>
      <c r="Y226">
        <f t="shared" si="234"/>
        <v>0</v>
      </c>
      <c r="Z226">
        <f t="shared" si="235"/>
        <v>0</v>
      </c>
      <c r="AA226">
        <f t="shared" si="236"/>
        <v>0</v>
      </c>
      <c r="AB226">
        <f t="shared" si="237"/>
        <v>0</v>
      </c>
      <c r="AC226">
        <f t="shared" si="238"/>
        <v>0</v>
      </c>
      <c r="AD226">
        <f t="shared" si="239"/>
        <v>0</v>
      </c>
      <c r="AE226">
        <f t="shared" si="240"/>
        <v>0</v>
      </c>
      <c r="AF226">
        <f t="shared" si="241"/>
        <v>0</v>
      </c>
      <c r="AG226">
        <f t="shared" si="242"/>
        <v>0</v>
      </c>
      <c r="AH226">
        <f t="shared" si="243"/>
        <v>0</v>
      </c>
      <c r="AI226">
        <f t="shared" si="244"/>
        <v>0</v>
      </c>
      <c r="AJ226">
        <f t="shared" si="245"/>
        <v>0</v>
      </c>
      <c r="AK226">
        <f t="shared" si="246"/>
        <v>0</v>
      </c>
      <c r="AL226">
        <f t="shared" si="247"/>
        <v>0</v>
      </c>
      <c r="AM226">
        <f t="shared" si="248"/>
        <v>0</v>
      </c>
      <c r="AN226">
        <f t="shared" si="249"/>
        <v>0</v>
      </c>
      <c r="AO226">
        <f t="shared" si="250"/>
        <v>0</v>
      </c>
      <c r="AP226">
        <f t="shared" si="251"/>
        <v>0</v>
      </c>
      <c r="AQ226">
        <f t="shared" si="252"/>
        <v>0</v>
      </c>
      <c r="AR226">
        <f t="shared" si="253"/>
        <v>0</v>
      </c>
      <c r="AS226">
        <f t="shared" si="254"/>
        <v>0</v>
      </c>
      <c r="AT226">
        <f t="shared" si="255"/>
        <v>0</v>
      </c>
      <c r="AU226">
        <f t="shared" si="256"/>
        <v>0</v>
      </c>
      <c r="AV226">
        <f t="shared" si="257"/>
        <v>0</v>
      </c>
      <c r="AW226">
        <f t="shared" si="258"/>
        <v>0</v>
      </c>
      <c r="AX226">
        <f t="shared" si="259"/>
        <v>0</v>
      </c>
      <c r="AY226">
        <f t="shared" si="260"/>
        <v>0</v>
      </c>
      <c r="AZ226">
        <f t="shared" si="261"/>
        <v>0</v>
      </c>
    </row>
    <row r="227" spans="10:52" hidden="1" x14ac:dyDescent="0.25">
      <c r="J227">
        <f t="shared" si="262"/>
        <v>0</v>
      </c>
      <c r="L227">
        <f t="shared" si="263"/>
        <v>0</v>
      </c>
      <c r="M227">
        <f t="shared" si="222"/>
        <v>0</v>
      </c>
      <c r="N227">
        <f t="shared" si="223"/>
        <v>0</v>
      </c>
      <c r="O227">
        <f t="shared" si="224"/>
        <v>0</v>
      </c>
      <c r="P227">
        <f t="shared" si="225"/>
        <v>0</v>
      </c>
      <c r="Q227">
        <f t="shared" si="226"/>
        <v>0</v>
      </c>
      <c r="R227">
        <f t="shared" si="227"/>
        <v>0</v>
      </c>
      <c r="S227">
        <f t="shared" si="228"/>
        <v>0</v>
      </c>
      <c r="T227">
        <f t="shared" si="229"/>
        <v>0</v>
      </c>
      <c r="U227">
        <f t="shared" si="230"/>
        <v>0</v>
      </c>
      <c r="V227">
        <f t="shared" si="231"/>
        <v>0</v>
      </c>
      <c r="W227">
        <f t="shared" si="232"/>
        <v>0</v>
      </c>
      <c r="X227">
        <f t="shared" si="233"/>
        <v>0</v>
      </c>
      <c r="Y227">
        <f t="shared" si="234"/>
        <v>0</v>
      </c>
      <c r="Z227">
        <f t="shared" si="235"/>
        <v>0</v>
      </c>
      <c r="AA227">
        <f t="shared" si="236"/>
        <v>0</v>
      </c>
      <c r="AB227">
        <f t="shared" si="237"/>
        <v>0</v>
      </c>
      <c r="AC227">
        <f t="shared" si="238"/>
        <v>0</v>
      </c>
      <c r="AD227">
        <f t="shared" si="239"/>
        <v>0</v>
      </c>
      <c r="AE227">
        <f t="shared" si="240"/>
        <v>0</v>
      </c>
      <c r="AF227">
        <f t="shared" si="241"/>
        <v>0</v>
      </c>
      <c r="AG227">
        <f t="shared" si="242"/>
        <v>0</v>
      </c>
      <c r="AH227">
        <f t="shared" si="243"/>
        <v>0</v>
      </c>
      <c r="AI227">
        <f t="shared" si="244"/>
        <v>0</v>
      </c>
      <c r="AJ227">
        <f t="shared" si="245"/>
        <v>0</v>
      </c>
      <c r="AK227">
        <f t="shared" si="246"/>
        <v>0</v>
      </c>
      <c r="AL227">
        <f t="shared" si="247"/>
        <v>0</v>
      </c>
      <c r="AM227">
        <f t="shared" si="248"/>
        <v>0</v>
      </c>
      <c r="AN227">
        <f t="shared" si="249"/>
        <v>0</v>
      </c>
      <c r="AO227">
        <f t="shared" si="250"/>
        <v>0</v>
      </c>
      <c r="AP227">
        <f t="shared" si="251"/>
        <v>0</v>
      </c>
      <c r="AQ227">
        <f t="shared" si="252"/>
        <v>0</v>
      </c>
      <c r="AR227">
        <f t="shared" si="253"/>
        <v>0</v>
      </c>
      <c r="AS227">
        <f t="shared" si="254"/>
        <v>0</v>
      </c>
      <c r="AT227">
        <f t="shared" si="255"/>
        <v>0</v>
      </c>
      <c r="AU227">
        <f t="shared" si="256"/>
        <v>0</v>
      </c>
      <c r="AV227">
        <f t="shared" si="257"/>
        <v>0</v>
      </c>
      <c r="AW227">
        <f t="shared" si="258"/>
        <v>0</v>
      </c>
      <c r="AX227">
        <f t="shared" si="259"/>
        <v>0</v>
      </c>
      <c r="AY227">
        <f t="shared" si="260"/>
        <v>0</v>
      </c>
      <c r="AZ227">
        <f t="shared" si="261"/>
        <v>0</v>
      </c>
    </row>
    <row r="228" spans="10:52" hidden="1" x14ac:dyDescent="0.25">
      <c r="J228">
        <f t="shared" si="262"/>
        <v>0</v>
      </c>
      <c r="L228">
        <f t="shared" si="263"/>
        <v>0</v>
      </c>
      <c r="M228">
        <f t="shared" si="222"/>
        <v>0</v>
      </c>
      <c r="N228">
        <f t="shared" si="223"/>
        <v>0</v>
      </c>
      <c r="O228">
        <f t="shared" si="224"/>
        <v>0</v>
      </c>
      <c r="P228">
        <f t="shared" si="225"/>
        <v>0</v>
      </c>
      <c r="Q228">
        <f t="shared" si="226"/>
        <v>0</v>
      </c>
      <c r="R228">
        <f t="shared" si="227"/>
        <v>0</v>
      </c>
      <c r="S228">
        <f t="shared" si="228"/>
        <v>0</v>
      </c>
      <c r="T228">
        <f t="shared" si="229"/>
        <v>0</v>
      </c>
      <c r="U228">
        <f t="shared" si="230"/>
        <v>0</v>
      </c>
      <c r="V228">
        <f t="shared" si="231"/>
        <v>0</v>
      </c>
      <c r="W228">
        <f t="shared" si="232"/>
        <v>0</v>
      </c>
      <c r="X228">
        <f t="shared" si="233"/>
        <v>0</v>
      </c>
      <c r="Y228">
        <f t="shared" si="234"/>
        <v>0</v>
      </c>
      <c r="Z228">
        <f t="shared" si="235"/>
        <v>0</v>
      </c>
      <c r="AA228">
        <f t="shared" si="236"/>
        <v>0</v>
      </c>
      <c r="AB228">
        <f t="shared" si="237"/>
        <v>0</v>
      </c>
      <c r="AC228">
        <f t="shared" si="238"/>
        <v>0</v>
      </c>
      <c r="AD228">
        <f t="shared" si="239"/>
        <v>0</v>
      </c>
      <c r="AE228">
        <f t="shared" si="240"/>
        <v>0</v>
      </c>
      <c r="AF228">
        <f t="shared" si="241"/>
        <v>0</v>
      </c>
      <c r="AG228">
        <f t="shared" si="242"/>
        <v>0</v>
      </c>
      <c r="AH228">
        <f t="shared" si="243"/>
        <v>0</v>
      </c>
      <c r="AI228">
        <f t="shared" si="244"/>
        <v>0</v>
      </c>
      <c r="AJ228">
        <f t="shared" si="245"/>
        <v>0</v>
      </c>
      <c r="AK228">
        <f t="shared" si="246"/>
        <v>0</v>
      </c>
      <c r="AL228">
        <f t="shared" si="247"/>
        <v>0</v>
      </c>
      <c r="AM228">
        <f t="shared" si="248"/>
        <v>0</v>
      </c>
      <c r="AN228">
        <f t="shared" si="249"/>
        <v>0</v>
      </c>
      <c r="AO228">
        <f t="shared" si="250"/>
        <v>0</v>
      </c>
      <c r="AP228">
        <f t="shared" si="251"/>
        <v>0</v>
      </c>
      <c r="AQ228">
        <f t="shared" si="252"/>
        <v>0</v>
      </c>
      <c r="AR228">
        <f t="shared" si="253"/>
        <v>0</v>
      </c>
      <c r="AS228">
        <f t="shared" si="254"/>
        <v>0</v>
      </c>
      <c r="AT228">
        <f t="shared" si="255"/>
        <v>0</v>
      </c>
      <c r="AU228">
        <f t="shared" si="256"/>
        <v>0</v>
      </c>
      <c r="AV228">
        <f t="shared" si="257"/>
        <v>0</v>
      </c>
      <c r="AW228">
        <f t="shared" si="258"/>
        <v>0</v>
      </c>
      <c r="AX228">
        <f t="shared" si="259"/>
        <v>0</v>
      </c>
      <c r="AY228">
        <f t="shared" si="260"/>
        <v>0</v>
      </c>
      <c r="AZ228">
        <f t="shared" si="261"/>
        <v>0</v>
      </c>
    </row>
    <row r="229" spans="10:52" hidden="1" x14ac:dyDescent="0.25">
      <c r="J229">
        <f t="shared" si="262"/>
        <v>0</v>
      </c>
      <c r="L229">
        <f t="shared" si="263"/>
        <v>0</v>
      </c>
      <c r="M229">
        <f t="shared" si="222"/>
        <v>0</v>
      </c>
      <c r="N229">
        <f t="shared" si="223"/>
        <v>0</v>
      </c>
      <c r="O229">
        <f t="shared" si="224"/>
        <v>0</v>
      </c>
      <c r="P229">
        <f t="shared" si="225"/>
        <v>0</v>
      </c>
      <c r="Q229">
        <f t="shared" si="226"/>
        <v>0</v>
      </c>
      <c r="R229">
        <f t="shared" si="227"/>
        <v>0</v>
      </c>
      <c r="S229">
        <f t="shared" si="228"/>
        <v>0</v>
      </c>
      <c r="T229">
        <f t="shared" si="229"/>
        <v>0</v>
      </c>
      <c r="U229">
        <f t="shared" si="230"/>
        <v>0</v>
      </c>
      <c r="V229">
        <f t="shared" si="231"/>
        <v>0</v>
      </c>
      <c r="W229">
        <f t="shared" si="232"/>
        <v>0</v>
      </c>
      <c r="X229">
        <f t="shared" si="233"/>
        <v>0</v>
      </c>
      <c r="Y229">
        <f t="shared" si="234"/>
        <v>0</v>
      </c>
      <c r="Z229">
        <f t="shared" si="235"/>
        <v>0</v>
      </c>
      <c r="AA229">
        <f t="shared" si="236"/>
        <v>0</v>
      </c>
      <c r="AB229">
        <f t="shared" si="237"/>
        <v>0</v>
      </c>
      <c r="AC229">
        <f t="shared" si="238"/>
        <v>0</v>
      </c>
      <c r="AD229">
        <f t="shared" si="239"/>
        <v>0</v>
      </c>
      <c r="AE229">
        <f t="shared" si="240"/>
        <v>0</v>
      </c>
      <c r="AF229">
        <f t="shared" si="241"/>
        <v>0</v>
      </c>
      <c r="AG229">
        <f t="shared" si="242"/>
        <v>0</v>
      </c>
      <c r="AH229">
        <f t="shared" si="243"/>
        <v>0</v>
      </c>
      <c r="AI229">
        <f t="shared" si="244"/>
        <v>0</v>
      </c>
      <c r="AJ229">
        <f t="shared" si="245"/>
        <v>0</v>
      </c>
      <c r="AK229">
        <f t="shared" si="246"/>
        <v>0</v>
      </c>
      <c r="AL229">
        <f t="shared" si="247"/>
        <v>0</v>
      </c>
      <c r="AM229">
        <f t="shared" si="248"/>
        <v>0</v>
      </c>
      <c r="AN229">
        <f t="shared" si="249"/>
        <v>0</v>
      </c>
      <c r="AO229">
        <f t="shared" si="250"/>
        <v>0</v>
      </c>
      <c r="AP229">
        <f t="shared" si="251"/>
        <v>0</v>
      </c>
      <c r="AQ229">
        <f t="shared" si="252"/>
        <v>0</v>
      </c>
      <c r="AR229">
        <f t="shared" si="253"/>
        <v>0</v>
      </c>
      <c r="AS229">
        <f t="shared" si="254"/>
        <v>0</v>
      </c>
      <c r="AT229">
        <f t="shared" si="255"/>
        <v>0</v>
      </c>
      <c r="AU229">
        <f t="shared" si="256"/>
        <v>0</v>
      </c>
      <c r="AV229">
        <f t="shared" si="257"/>
        <v>0</v>
      </c>
      <c r="AW229">
        <f t="shared" si="258"/>
        <v>0</v>
      </c>
      <c r="AX229">
        <f t="shared" si="259"/>
        <v>0</v>
      </c>
      <c r="AY229">
        <f t="shared" si="260"/>
        <v>0</v>
      </c>
      <c r="AZ229">
        <f t="shared" si="261"/>
        <v>0</v>
      </c>
    </row>
    <row r="230" spans="10:52" hidden="1" x14ac:dyDescent="0.25">
      <c r="J230">
        <f t="shared" si="262"/>
        <v>0</v>
      </c>
      <c r="L230">
        <f t="shared" si="263"/>
        <v>0</v>
      </c>
      <c r="M230">
        <f t="shared" si="222"/>
        <v>0</v>
      </c>
      <c r="N230">
        <f t="shared" si="223"/>
        <v>0</v>
      </c>
      <c r="O230">
        <f t="shared" si="224"/>
        <v>0</v>
      </c>
      <c r="P230">
        <f t="shared" si="225"/>
        <v>0</v>
      </c>
      <c r="Q230">
        <f t="shared" si="226"/>
        <v>0</v>
      </c>
      <c r="R230">
        <f t="shared" si="227"/>
        <v>0</v>
      </c>
      <c r="S230">
        <f t="shared" si="228"/>
        <v>0</v>
      </c>
      <c r="T230">
        <f t="shared" si="229"/>
        <v>0</v>
      </c>
      <c r="U230">
        <f t="shared" si="230"/>
        <v>0</v>
      </c>
      <c r="V230">
        <f t="shared" si="231"/>
        <v>0</v>
      </c>
      <c r="W230">
        <f t="shared" si="232"/>
        <v>0</v>
      </c>
      <c r="X230">
        <f t="shared" si="233"/>
        <v>0</v>
      </c>
      <c r="Y230">
        <f t="shared" si="234"/>
        <v>0</v>
      </c>
      <c r="Z230">
        <f t="shared" si="235"/>
        <v>0</v>
      </c>
      <c r="AA230">
        <f t="shared" si="236"/>
        <v>0</v>
      </c>
      <c r="AB230">
        <f t="shared" si="237"/>
        <v>0</v>
      </c>
      <c r="AC230">
        <f t="shared" si="238"/>
        <v>0</v>
      </c>
      <c r="AD230">
        <f t="shared" si="239"/>
        <v>0</v>
      </c>
      <c r="AE230">
        <f t="shared" si="240"/>
        <v>0</v>
      </c>
      <c r="AF230">
        <f t="shared" si="241"/>
        <v>0</v>
      </c>
      <c r="AG230">
        <f t="shared" si="242"/>
        <v>0</v>
      </c>
      <c r="AH230">
        <f t="shared" si="243"/>
        <v>0</v>
      </c>
      <c r="AI230">
        <f t="shared" si="244"/>
        <v>0</v>
      </c>
      <c r="AJ230">
        <f t="shared" si="245"/>
        <v>0</v>
      </c>
      <c r="AK230">
        <f t="shared" si="246"/>
        <v>0</v>
      </c>
      <c r="AL230">
        <f t="shared" si="247"/>
        <v>0</v>
      </c>
      <c r="AM230">
        <f t="shared" si="248"/>
        <v>0</v>
      </c>
      <c r="AN230">
        <f t="shared" si="249"/>
        <v>0</v>
      </c>
      <c r="AO230">
        <f t="shared" si="250"/>
        <v>0</v>
      </c>
      <c r="AP230">
        <f t="shared" si="251"/>
        <v>0</v>
      </c>
      <c r="AQ230">
        <f t="shared" si="252"/>
        <v>0</v>
      </c>
      <c r="AR230">
        <f t="shared" si="253"/>
        <v>0</v>
      </c>
      <c r="AS230">
        <f t="shared" si="254"/>
        <v>0</v>
      </c>
      <c r="AT230">
        <f t="shared" si="255"/>
        <v>0</v>
      </c>
      <c r="AU230">
        <f t="shared" si="256"/>
        <v>0</v>
      </c>
      <c r="AV230">
        <f t="shared" si="257"/>
        <v>0</v>
      </c>
      <c r="AW230">
        <f t="shared" si="258"/>
        <v>0</v>
      </c>
      <c r="AX230">
        <f t="shared" si="259"/>
        <v>0</v>
      </c>
      <c r="AY230">
        <f t="shared" si="260"/>
        <v>0</v>
      </c>
      <c r="AZ230">
        <f t="shared" si="261"/>
        <v>0</v>
      </c>
    </row>
    <row r="231" spans="10:52" hidden="1" x14ac:dyDescent="0.25">
      <c r="J231">
        <f t="shared" si="262"/>
        <v>0</v>
      </c>
      <c r="L231">
        <f t="shared" si="263"/>
        <v>0</v>
      </c>
      <c r="M231">
        <f t="shared" si="222"/>
        <v>0</v>
      </c>
      <c r="N231">
        <f t="shared" si="223"/>
        <v>0</v>
      </c>
      <c r="O231">
        <f t="shared" si="224"/>
        <v>0</v>
      </c>
      <c r="P231">
        <f t="shared" si="225"/>
        <v>0</v>
      </c>
      <c r="Q231">
        <f t="shared" si="226"/>
        <v>0</v>
      </c>
      <c r="R231">
        <f t="shared" si="227"/>
        <v>0</v>
      </c>
      <c r="S231">
        <f t="shared" si="228"/>
        <v>0</v>
      </c>
      <c r="T231">
        <f t="shared" si="229"/>
        <v>0</v>
      </c>
      <c r="U231">
        <f t="shared" si="230"/>
        <v>0</v>
      </c>
      <c r="V231">
        <f t="shared" si="231"/>
        <v>0</v>
      </c>
      <c r="W231">
        <f t="shared" si="232"/>
        <v>0</v>
      </c>
      <c r="X231">
        <f t="shared" si="233"/>
        <v>0</v>
      </c>
      <c r="Y231">
        <f t="shared" si="234"/>
        <v>0</v>
      </c>
      <c r="Z231">
        <f t="shared" si="235"/>
        <v>0</v>
      </c>
      <c r="AA231">
        <f t="shared" si="236"/>
        <v>0</v>
      </c>
      <c r="AB231">
        <f t="shared" si="237"/>
        <v>0</v>
      </c>
      <c r="AC231">
        <f t="shared" si="238"/>
        <v>0</v>
      </c>
      <c r="AD231">
        <f t="shared" si="239"/>
        <v>0</v>
      </c>
      <c r="AE231">
        <f t="shared" si="240"/>
        <v>0</v>
      </c>
      <c r="AF231">
        <f t="shared" si="241"/>
        <v>0</v>
      </c>
      <c r="AG231">
        <f t="shared" si="242"/>
        <v>0</v>
      </c>
      <c r="AH231">
        <f t="shared" si="243"/>
        <v>0</v>
      </c>
      <c r="AI231">
        <f t="shared" si="244"/>
        <v>0</v>
      </c>
      <c r="AJ231">
        <f t="shared" si="245"/>
        <v>0</v>
      </c>
      <c r="AK231">
        <f t="shared" si="246"/>
        <v>0</v>
      </c>
      <c r="AL231">
        <f t="shared" si="247"/>
        <v>0</v>
      </c>
      <c r="AM231">
        <f t="shared" si="248"/>
        <v>0</v>
      </c>
      <c r="AN231">
        <f t="shared" si="249"/>
        <v>0</v>
      </c>
      <c r="AO231">
        <f t="shared" si="250"/>
        <v>0</v>
      </c>
      <c r="AP231">
        <f t="shared" si="251"/>
        <v>0</v>
      </c>
      <c r="AQ231">
        <f t="shared" si="252"/>
        <v>0</v>
      </c>
      <c r="AR231">
        <f t="shared" si="253"/>
        <v>0</v>
      </c>
      <c r="AS231">
        <f t="shared" si="254"/>
        <v>0</v>
      </c>
      <c r="AT231">
        <f t="shared" si="255"/>
        <v>0</v>
      </c>
      <c r="AU231">
        <f t="shared" si="256"/>
        <v>0</v>
      </c>
      <c r="AV231">
        <f t="shared" si="257"/>
        <v>0</v>
      </c>
      <c r="AW231">
        <f t="shared" si="258"/>
        <v>0</v>
      </c>
      <c r="AX231">
        <f t="shared" si="259"/>
        <v>0</v>
      </c>
      <c r="AY231">
        <f t="shared" si="260"/>
        <v>0</v>
      </c>
      <c r="AZ231">
        <f t="shared" si="261"/>
        <v>0</v>
      </c>
    </row>
    <row r="232" spans="10:52" hidden="1" x14ac:dyDescent="0.25">
      <c r="J232">
        <f t="shared" si="262"/>
        <v>0</v>
      </c>
      <c r="L232">
        <f t="shared" si="263"/>
        <v>0</v>
      </c>
      <c r="M232">
        <f t="shared" si="222"/>
        <v>0</v>
      </c>
      <c r="N232">
        <f t="shared" si="223"/>
        <v>0</v>
      </c>
      <c r="O232">
        <f t="shared" si="224"/>
        <v>0</v>
      </c>
      <c r="P232">
        <f t="shared" si="225"/>
        <v>0</v>
      </c>
      <c r="Q232">
        <f t="shared" si="226"/>
        <v>0</v>
      </c>
      <c r="R232">
        <f t="shared" si="227"/>
        <v>0</v>
      </c>
      <c r="S232">
        <f t="shared" si="228"/>
        <v>0</v>
      </c>
      <c r="T232">
        <f t="shared" si="229"/>
        <v>0</v>
      </c>
      <c r="U232">
        <f t="shared" si="230"/>
        <v>0</v>
      </c>
      <c r="V232">
        <f t="shared" si="231"/>
        <v>0</v>
      </c>
      <c r="W232">
        <f t="shared" si="232"/>
        <v>0</v>
      </c>
      <c r="X232">
        <f t="shared" si="233"/>
        <v>0</v>
      </c>
      <c r="Y232">
        <f t="shared" si="234"/>
        <v>0</v>
      </c>
      <c r="Z232">
        <f t="shared" si="235"/>
        <v>0</v>
      </c>
      <c r="AA232">
        <f t="shared" si="236"/>
        <v>0</v>
      </c>
      <c r="AB232">
        <f t="shared" si="237"/>
        <v>0</v>
      </c>
      <c r="AC232">
        <f t="shared" si="238"/>
        <v>0</v>
      </c>
      <c r="AD232">
        <f t="shared" si="239"/>
        <v>0</v>
      </c>
      <c r="AE232">
        <f t="shared" si="240"/>
        <v>0</v>
      </c>
      <c r="AF232">
        <f t="shared" si="241"/>
        <v>0</v>
      </c>
      <c r="AG232">
        <f t="shared" si="242"/>
        <v>0</v>
      </c>
      <c r="AH232">
        <f t="shared" si="243"/>
        <v>0</v>
      </c>
      <c r="AI232">
        <f t="shared" si="244"/>
        <v>0</v>
      </c>
      <c r="AJ232">
        <f t="shared" si="245"/>
        <v>0</v>
      </c>
      <c r="AK232">
        <f t="shared" si="246"/>
        <v>0</v>
      </c>
      <c r="AL232">
        <f t="shared" si="247"/>
        <v>0</v>
      </c>
      <c r="AM232">
        <f t="shared" si="248"/>
        <v>0</v>
      </c>
      <c r="AN232">
        <f t="shared" si="249"/>
        <v>0</v>
      </c>
      <c r="AO232">
        <f t="shared" si="250"/>
        <v>0</v>
      </c>
      <c r="AP232">
        <f t="shared" si="251"/>
        <v>0</v>
      </c>
      <c r="AQ232">
        <f t="shared" si="252"/>
        <v>0</v>
      </c>
      <c r="AR232">
        <f t="shared" si="253"/>
        <v>0</v>
      </c>
      <c r="AS232">
        <f t="shared" si="254"/>
        <v>0</v>
      </c>
      <c r="AT232">
        <f t="shared" si="255"/>
        <v>0</v>
      </c>
      <c r="AU232">
        <f t="shared" si="256"/>
        <v>0</v>
      </c>
      <c r="AV232">
        <f t="shared" si="257"/>
        <v>0</v>
      </c>
      <c r="AW232">
        <f t="shared" si="258"/>
        <v>0</v>
      </c>
      <c r="AX232">
        <f t="shared" si="259"/>
        <v>0</v>
      </c>
      <c r="AY232">
        <f t="shared" si="260"/>
        <v>0</v>
      </c>
      <c r="AZ232">
        <f t="shared" si="261"/>
        <v>0</v>
      </c>
    </row>
    <row r="233" spans="10:52" hidden="1" x14ac:dyDescent="0.25">
      <c r="J233">
        <f t="shared" si="262"/>
        <v>0</v>
      </c>
      <c r="L233">
        <f t="shared" si="263"/>
        <v>0</v>
      </c>
      <c r="M233">
        <f t="shared" si="222"/>
        <v>0</v>
      </c>
      <c r="N233">
        <f t="shared" si="223"/>
        <v>0</v>
      </c>
      <c r="O233">
        <f t="shared" si="224"/>
        <v>0</v>
      </c>
      <c r="P233">
        <f t="shared" si="225"/>
        <v>0</v>
      </c>
      <c r="Q233">
        <f t="shared" si="226"/>
        <v>0</v>
      </c>
      <c r="R233">
        <f t="shared" si="227"/>
        <v>0</v>
      </c>
      <c r="S233">
        <f t="shared" si="228"/>
        <v>0</v>
      </c>
      <c r="T233">
        <f t="shared" si="229"/>
        <v>0</v>
      </c>
      <c r="U233">
        <f t="shared" si="230"/>
        <v>0</v>
      </c>
      <c r="V233">
        <f t="shared" si="231"/>
        <v>0</v>
      </c>
      <c r="W233">
        <f t="shared" si="232"/>
        <v>0</v>
      </c>
      <c r="X233">
        <f t="shared" si="233"/>
        <v>0</v>
      </c>
      <c r="Y233">
        <f t="shared" si="234"/>
        <v>0</v>
      </c>
      <c r="Z233">
        <f t="shared" si="235"/>
        <v>0</v>
      </c>
      <c r="AA233">
        <f t="shared" si="236"/>
        <v>0</v>
      </c>
      <c r="AB233">
        <f t="shared" si="237"/>
        <v>0</v>
      </c>
      <c r="AC233">
        <f t="shared" si="238"/>
        <v>0</v>
      </c>
      <c r="AD233">
        <f t="shared" si="239"/>
        <v>0</v>
      </c>
      <c r="AE233">
        <f t="shared" si="240"/>
        <v>0</v>
      </c>
      <c r="AF233">
        <f t="shared" si="241"/>
        <v>0</v>
      </c>
      <c r="AG233">
        <f t="shared" si="242"/>
        <v>0</v>
      </c>
      <c r="AH233">
        <f t="shared" si="243"/>
        <v>0</v>
      </c>
      <c r="AI233">
        <f t="shared" si="244"/>
        <v>0</v>
      </c>
      <c r="AJ233">
        <f t="shared" si="245"/>
        <v>0</v>
      </c>
      <c r="AK233">
        <f t="shared" si="246"/>
        <v>0</v>
      </c>
      <c r="AL233">
        <f t="shared" si="247"/>
        <v>0</v>
      </c>
      <c r="AM233">
        <f t="shared" si="248"/>
        <v>0</v>
      </c>
      <c r="AN233">
        <f t="shared" si="249"/>
        <v>0</v>
      </c>
      <c r="AO233">
        <f t="shared" si="250"/>
        <v>0</v>
      </c>
      <c r="AP233">
        <f t="shared" si="251"/>
        <v>0</v>
      </c>
      <c r="AQ233">
        <f t="shared" si="252"/>
        <v>0</v>
      </c>
      <c r="AR233">
        <f t="shared" si="253"/>
        <v>0</v>
      </c>
      <c r="AS233">
        <f t="shared" si="254"/>
        <v>0</v>
      </c>
      <c r="AT233">
        <f t="shared" si="255"/>
        <v>0</v>
      </c>
      <c r="AU233">
        <f t="shared" si="256"/>
        <v>0</v>
      </c>
      <c r="AV233">
        <f t="shared" si="257"/>
        <v>0</v>
      </c>
      <c r="AW233">
        <f t="shared" si="258"/>
        <v>0</v>
      </c>
      <c r="AX233">
        <f t="shared" si="259"/>
        <v>0</v>
      </c>
      <c r="AY233">
        <f t="shared" si="260"/>
        <v>0</v>
      </c>
      <c r="AZ233">
        <f t="shared" si="261"/>
        <v>0</v>
      </c>
    </row>
    <row r="234" spans="10:52" hidden="1" x14ac:dyDescent="0.25">
      <c r="J234">
        <f t="shared" si="262"/>
        <v>0</v>
      </c>
      <c r="L234">
        <f t="shared" si="263"/>
        <v>0</v>
      </c>
      <c r="M234">
        <f t="shared" si="222"/>
        <v>0</v>
      </c>
      <c r="N234">
        <f t="shared" si="223"/>
        <v>0</v>
      </c>
      <c r="O234">
        <f t="shared" si="224"/>
        <v>0</v>
      </c>
      <c r="P234">
        <f t="shared" si="225"/>
        <v>0</v>
      </c>
      <c r="Q234">
        <f t="shared" si="226"/>
        <v>0</v>
      </c>
      <c r="R234">
        <f t="shared" si="227"/>
        <v>0</v>
      </c>
      <c r="S234">
        <f t="shared" si="228"/>
        <v>0</v>
      </c>
      <c r="T234">
        <f t="shared" si="229"/>
        <v>0</v>
      </c>
      <c r="U234">
        <f t="shared" si="230"/>
        <v>0</v>
      </c>
      <c r="V234">
        <f t="shared" si="231"/>
        <v>0</v>
      </c>
      <c r="W234">
        <f t="shared" si="232"/>
        <v>0</v>
      </c>
      <c r="X234">
        <f t="shared" si="233"/>
        <v>0</v>
      </c>
      <c r="Y234">
        <f t="shared" si="234"/>
        <v>0</v>
      </c>
      <c r="Z234">
        <f t="shared" si="235"/>
        <v>0</v>
      </c>
      <c r="AA234">
        <f t="shared" si="236"/>
        <v>0</v>
      </c>
      <c r="AB234">
        <f t="shared" si="237"/>
        <v>0</v>
      </c>
      <c r="AC234">
        <f t="shared" si="238"/>
        <v>0</v>
      </c>
      <c r="AD234">
        <f t="shared" si="239"/>
        <v>0</v>
      </c>
      <c r="AE234">
        <f t="shared" si="240"/>
        <v>0</v>
      </c>
      <c r="AF234">
        <f t="shared" si="241"/>
        <v>0</v>
      </c>
      <c r="AG234">
        <f t="shared" si="242"/>
        <v>0</v>
      </c>
      <c r="AH234">
        <f t="shared" si="243"/>
        <v>0</v>
      </c>
      <c r="AI234">
        <f t="shared" si="244"/>
        <v>0</v>
      </c>
      <c r="AJ234">
        <f t="shared" si="245"/>
        <v>0</v>
      </c>
      <c r="AK234">
        <f t="shared" si="246"/>
        <v>0</v>
      </c>
      <c r="AL234">
        <f t="shared" si="247"/>
        <v>0</v>
      </c>
      <c r="AM234">
        <f t="shared" si="248"/>
        <v>0</v>
      </c>
      <c r="AN234">
        <f t="shared" si="249"/>
        <v>0</v>
      </c>
      <c r="AO234">
        <f t="shared" si="250"/>
        <v>0</v>
      </c>
      <c r="AP234">
        <f t="shared" si="251"/>
        <v>0</v>
      </c>
      <c r="AQ234">
        <f t="shared" si="252"/>
        <v>0</v>
      </c>
      <c r="AR234">
        <f t="shared" si="253"/>
        <v>0</v>
      </c>
      <c r="AS234">
        <f t="shared" si="254"/>
        <v>0</v>
      </c>
      <c r="AT234">
        <f t="shared" si="255"/>
        <v>0</v>
      </c>
      <c r="AU234">
        <f t="shared" si="256"/>
        <v>0</v>
      </c>
      <c r="AV234">
        <f t="shared" si="257"/>
        <v>0</v>
      </c>
      <c r="AW234">
        <f t="shared" si="258"/>
        <v>0</v>
      </c>
      <c r="AX234">
        <f t="shared" si="259"/>
        <v>0</v>
      </c>
      <c r="AY234">
        <f t="shared" si="260"/>
        <v>0</v>
      </c>
      <c r="AZ234">
        <f t="shared" si="261"/>
        <v>0</v>
      </c>
    </row>
    <row r="235" spans="10:52" hidden="1" x14ac:dyDescent="0.25">
      <c r="J235">
        <f t="shared" si="262"/>
        <v>0</v>
      </c>
      <c r="L235">
        <f t="shared" si="263"/>
        <v>0</v>
      </c>
      <c r="M235">
        <f t="shared" si="222"/>
        <v>0</v>
      </c>
      <c r="N235">
        <f t="shared" si="223"/>
        <v>0</v>
      </c>
      <c r="O235">
        <f t="shared" si="224"/>
        <v>0</v>
      </c>
      <c r="P235">
        <f t="shared" si="225"/>
        <v>0</v>
      </c>
      <c r="Q235">
        <f t="shared" si="226"/>
        <v>0</v>
      </c>
      <c r="R235">
        <f t="shared" si="227"/>
        <v>0</v>
      </c>
      <c r="S235">
        <f t="shared" si="228"/>
        <v>0</v>
      </c>
      <c r="T235">
        <f t="shared" si="229"/>
        <v>0</v>
      </c>
      <c r="U235">
        <f t="shared" si="230"/>
        <v>0</v>
      </c>
      <c r="V235">
        <f t="shared" si="231"/>
        <v>0</v>
      </c>
      <c r="W235">
        <f t="shared" si="232"/>
        <v>0</v>
      </c>
      <c r="X235">
        <f t="shared" si="233"/>
        <v>0</v>
      </c>
      <c r="Y235">
        <f t="shared" si="234"/>
        <v>0</v>
      </c>
      <c r="Z235">
        <f t="shared" si="235"/>
        <v>0</v>
      </c>
      <c r="AA235">
        <f t="shared" si="236"/>
        <v>0</v>
      </c>
      <c r="AB235">
        <f t="shared" si="237"/>
        <v>0</v>
      </c>
      <c r="AC235">
        <f t="shared" si="238"/>
        <v>0</v>
      </c>
      <c r="AD235">
        <f t="shared" si="239"/>
        <v>0</v>
      </c>
      <c r="AE235">
        <f t="shared" si="240"/>
        <v>0</v>
      </c>
      <c r="AF235">
        <f t="shared" si="241"/>
        <v>0</v>
      </c>
      <c r="AG235">
        <f t="shared" si="242"/>
        <v>0</v>
      </c>
      <c r="AH235">
        <f t="shared" si="243"/>
        <v>0</v>
      </c>
      <c r="AI235">
        <f t="shared" si="244"/>
        <v>0</v>
      </c>
      <c r="AJ235">
        <f t="shared" si="245"/>
        <v>0</v>
      </c>
      <c r="AK235">
        <f t="shared" si="246"/>
        <v>0</v>
      </c>
      <c r="AL235">
        <f t="shared" si="247"/>
        <v>0</v>
      </c>
      <c r="AM235">
        <f t="shared" si="248"/>
        <v>0</v>
      </c>
      <c r="AN235">
        <f t="shared" si="249"/>
        <v>0</v>
      </c>
      <c r="AO235">
        <f t="shared" si="250"/>
        <v>0</v>
      </c>
      <c r="AP235">
        <f t="shared" si="251"/>
        <v>0</v>
      </c>
      <c r="AQ235">
        <f t="shared" si="252"/>
        <v>0</v>
      </c>
      <c r="AR235">
        <f t="shared" si="253"/>
        <v>0</v>
      </c>
      <c r="AS235">
        <f t="shared" si="254"/>
        <v>0</v>
      </c>
      <c r="AT235">
        <f t="shared" si="255"/>
        <v>0</v>
      </c>
      <c r="AU235">
        <f t="shared" si="256"/>
        <v>0</v>
      </c>
      <c r="AV235">
        <f t="shared" si="257"/>
        <v>0</v>
      </c>
      <c r="AW235">
        <f t="shared" si="258"/>
        <v>0</v>
      </c>
      <c r="AX235">
        <f t="shared" si="259"/>
        <v>0</v>
      </c>
      <c r="AY235">
        <f t="shared" si="260"/>
        <v>0</v>
      </c>
      <c r="AZ235">
        <f t="shared" si="261"/>
        <v>0</v>
      </c>
    </row>
    <row r="236" spans="10:52" hidden="1" x14ac:dyDescent="0.25">
      <c r="J236">
        <f t="shared" si="262"/>
        <v>0</v>
      </c>
      <c r="L236">
        <f t="shared" si="263"/>
        <v>0</v>
      </c>
      <c r="M236">
        <f t="shared" si="222"/>
        <v>0</v>
      </c>
      <c r="N236">
        <f t="shared" si="223"/>
        <v>0</v>
      </c>
      <c r="O236">
        <f t="shared" si="224"/>
        <v>0</v>
      </c>
      <c r="P236">
        <f t="shared" si="225"/>
        <v>0</v>
      </c>
      <c r="Q236">
        <f t="shared" si="226"/>
        <v>0</v>
      </c>
      <c r="R236">
        <f t="shared" si="227"/>
        <v>0</v>
      </c>
      <c r="S236">
        <f t="shared" si="228"/>
        <v>0</v>
      </c>
      <c r="T236">
        <f t="shared" si="229"/>
        <v>0</v>
      </c>
      <c r="U236">
        <f t="shared" si="230"/>
        <v>0</v>
      </c>
      <c r="V236">
        <f t="shared" si="231"/>
        <v>0</v>
      </c>
      <c r="W236">
        <f t="shared" si="232"/>
        <v>0</v>
      </c>
      <c r="X236">
        <f t="shared" si="233"/>
        <v>0</v>
      </c>
      <c r="Y236">
        <f t="shared" si="234"/>
        <v>0</v>
      </c>
      <c r="Z236">
        <f t="shared" si="235"/>
        <v>0</v>
      </c>
      <c r="AA236">
        <f t="shared" si="236"/>
        <v>0</v>
      </c>
      <c r="AB236">
        <f t="shared" si="237"/>
        <v>0</v>
      </c>
      <c r="AC236">
        <f t="shared" si="238"/>
        <v>0</v>
      </c>
      <c r="AD236">
        <f t="shared" si="239"/>
        <v>0</v>
      </c>
      <c r="AE236">
        <f t="shared" si="240"/>
        <v>0</v>
      </c>
      <c r="AF236">
        <f t="shared" si="241"/>
        <v>0</v>
      </c>
      <c r="AG236">
        <f t="shared" si="242"/>
        <v>0</v>
      </c>
      <c r="AH236">
        <f t="shared" si="243"/>
        <v>0</v>
      </c>
      <c r="AI236">
        <f t="shared" si="244"/>
        <v>0</v>
      </c>
      <c r="AJ236">
        <f t="shared" si="245"/>
        <v>0</v>
      </c>
      <c r="AK236">
        <f t="shared" si="246"/>
        <v>0</v>
      </c>
      <c r="AL236">
        <f t="shared" si="247"/>
        <v>0</v>
      </c>
      <c r="AM236">
        <f t="shared" si="248"/>
        <v>0</v>
      </c>
      <c r="AN236">
        <f t="shared" si="249"/>
        <v>0</v>
      </c>
      <c r="AO236">
        <f t="shared" si="250"/>
        <v>0</v>
      </c>
      <c r="AP236">
        <f t="shared" si="251"/>
        <v>0</v>
      </c>
      <c r="AQ236">
        <f t="shared" si="252"/>
        <v>0</v>
      </c>
      <c r="AR236">
        <f t="shared" si="253"/>
        <v>0</v>
      </c>
      <c r="AS236">
        <f t="shared" si="254"/>
        <v>0</v>
      </c>
      <c r="AT236">
        <f t="shared" si="255"/>
        <v>0</v>
      </c>
      <c r="AU236">
        <f t="shared" si="256"/>
        <v>0</v>
      </c>
      <c r="AV236">
        <f t="shared" si="257"/>
        <v>0</v>
      </c>
      <c r="AW236">
        <f t="shared" si="258"/>
        <v>0</v>
      </c>
      <c r="AX236">
        <f t="shared" si="259"/>
        <v>0</v>
      </c>
      <c r="AY236">
        <f t="shared" si="260"/>
        <v>0</v>
      </c>
      <c r="AZ236">
        <f t="shared" si="261"/>
        <v>0</v>
      </c>
    </row>
    <row r="237" spans="10:52" hidden="1" x14ac:dyDescent="0.25">
      <c r="J237">
        <f t="shared" si="262"/>
        <v>0</v>
      </c>
      <c r="L237">
        <f t="shared" si="263"/>
        <v>0</v>
      </c>
      <c r="M237">
        <f t="shared" si="222"/>
        <v>0</v>
      </c>
      <c r="N237">
        <f t="shared" si="223"/>
        <v>0</v>
      </c>
      <c r="O237">
        <f t="shared" si="224"/>
        <v>0</v>
      </c>
      <c r="P237">
        <f t="shared" si="225"/>
        <v>0</v>
      </c>
      <c r="Q237">
        <f t="shared" si="226"/>
        <v>0</v>
      </c>
      <c r="R237">
        <f t="shared" si="227"/>
        <v>0</v>
      </c>
      <c r="S237">
        <f t="shared" si="228"/>
        <v>0</v>
      </c>
      <c r="T237">
        <f t="shared" si="229"/>
        <v>0</v>
      </c>
      <c r="U237">
        <f t="shared" si="230"/>
        <v>0</v>
      </c>
      <c r="V237">
        <f t="shared" si="231"/>
        <v>0</v>
      </c>
      <c r="W237">
        <f t="shared" si="232"/>
        <v>0</v>
      </c>
      <c r="X237">
        <f t="shared" si="233"/>
        <v>0</v>
      </c>
      <c r="Y237">
        <f t="shared" si="234"/>
        <v>0</v>
      </c>
      <c r="Z237">
        <f t="shared" si="235"/>
        <v>0</v>
      </c>
      <c r="AA237">
        <f t="shared" si="236"/>
        <v>0</v>
      </c>
      <c r="AB237">
        <f t="shared" si="237"/>
        <v>0</v>
      </c>
      <c r="AC237">
        <f t="shared" si="238"/>
        <v>0</v>
      </c>
      <c r="AD237">
        <f t="shared" si="239"/>
        <v>0</v>
      </c>
      <c r="AE237">
        <f t="shared" si="240"/>
        <v>0</v>
      </c>
      <c r="AF237">
        <f t="shared" si="241"/>
        <v>0</v>
      </c>
      <c r="AG237">
        <f t="shared" si="242"/>
        <v>0</v>
      </c>
      <c r="AH237">
        <f t="shared" si="243"/>
        <v>0</v>
      </c>
      <c r="AI237">
        <f t="shared" si="244"/>
        <v>0</v>
      </c>
      <c r="AJ237">
        <f t="shared" si="245"/>
        <v>0</v>
      </c>
      <c r="AK237">
        <f t="shared" si="246"/>
        <v>0</v>
      </c>
      <c r="AL237">
        <f t="shared" si="247"/>
        <v>0</v>
      </c>
      <c r="AM237">
        <f t="shared" si="248"/>
        <v>0</v>
      </c>
      <c r="AN237">
        <f t="shared" si="249"/>
        <v>0</v>
      </c>
      <c r="AO237">
        <f t="shared" si="250"/>
        <v>0</v>
      </c>
      <c r="AP237">
        <f t="shared" si="251"/>
        <v>0</v>
      </c>
      <c r="AQ237">
        <f t="shared" si="252"/>
        <v>0</v>
      </c>
      <c r="AR237">
        <f t="shared" si="253"/>
        <v>0</v>
      </c>
      <c r="AS237">
        <f t="shared" si="254"/>
        <v>0</v>
      </c>
      <c r="AT237">
        <f t="shared" si="255"/>
        <v>0</v>
      </c>
      <c r="AU237">
        <f t="shared" si="256"/>
        <v>0</v>
      </c>
      <c r="AV237">
        <f t="shared" si="257"/>
        <v>0</v>
      </c>
      <c r="AW237">
        <f t="shared" si="258"/>
        <v>0</v>
      </c>
      <c r="AX237">
        <f t="shared" si="259"/>
        <v>0</v>
      </c>
      <c r="AY237">
        <f t="shared" si="260"/>
        <v>0</v>
      </c>
      <c r="AZ237">
        <f t="shared" si="261"/>
        <v>0</v>
      </c>
    </row>
    <row r="238" spans="10:52" hidden="1" x14ac:dyDescent="0.25">
      <c r="J238">
        <f t="shared" si="262"/>
        <v>0</v>
      </c>
      <c r="L238">
        <f t="shared" si="263"/>
        <v>0</v>
      </c>
      <c r="M238">
        <f t="shared" si="222"/>
        <v>0</v>
      </c>
      <c r="N238">
        <f t="shared" si="223"/>
        <v>0</v>
      </c>
      <c r="O238">
        <f t="shared" si="224"/>
        <v>0</v>
      </c>
      <c r="P238">
        <f t="shared" si="225"/>
        <v>0</v>
      </c>
      <c r="Q238">
        <f t="shared" si="226"/>
        <v>0</v>
      </c>
      <c r="R238">
        <f t="shared" si="227"/>
        <v>0</v>
      </c>
      <c r="S238">
        <f t="shared" si="228"/>
        <v>0</v>
      </c>
      <c r="T238">
        <f t="shared" si="229"/>
        <v>0</v>
      </c>
      <c r="U238">
        <f t="shared" si="230"/>
        <v>0</v>
      </c>
      <c r="V238">
        <f t="shared" si="231"/>
        <v>0</v>
      </c>
      <c r="W238">
        <f t="shared" si="232"/>
        <v>0</v>
      </c>
      <c r="X238">
        <f t="shared" si="233"/>
        <v>0</v>
      </c>
      <c r="Y238">
        <f t="shared" si="234"/>
        <v>0</v>
      </c>
      <c r="Z238">
        <f t="shared" si="235"/>
        <v>0</v>
      </c>
      <c r="AA238">
        <f t="shared" si="236"/>
        <v>0</v>
      </c>
      <c r="AB238">
        <f t="shared" si="237"/>
        <v>0</v>
      </c>
      <c r="AC238">
        <f t="shared" si="238"/>
        <v>0</v>
      </c>
      <c r="AD238">
        <f t="shared" si="239"/>
        <v>0</v>
      </c>
      <c r="AE238">
        <f t="shared" si="240"/>
        <v>0</v>
      </c>
      <c r="AF238">
        <f t="shared" si="241"/>
        <v>0</v>
      </c>
      <c r="AG238">
        <f t="shared" si="242"/>
        <v>0</v>
      </c>
      <c r="AH238">
        <f t="shared" si="243"/>
        <v>0</v>
      </c>
      <c r="AI238">
        <f t="shared" si="244"/>
        <v>0</v>
      </c>
      <c r="AJ238">
        <f t="shared" si="245"/>
        <v>0</v>
      </c>
      <c r="AK238">
        <f t="shared" si="246"/>
        <v>0</v>
      </c>
      <c r="AL238">
        <f t="shared" si="247"/>
        <v>0</v>
      </c>
      <c r="AM238">
        <f t="shared" si="248"/>
        <v>0</v>
      </c>
      <c r="AN238">
        <f t="shared" si="249"/>
        <v>0</v>
      </c>
      <c r="AO238">
        <f t="shared" si="250"/>
        <v>0</v>
      </c>
      <c r="AP238">
        <f t="shared" si="251"/>
        <v>0</v>
      </c>
      <c r="AQ238">
        <f t="shared" si="252"/>
        <v>0</v>
      </c>
      <c r="AR238">
        <f t="shared" si="253"/>
        <v>0</v>
      </c>
      <c r="AS238">
        <f t="shared" si="254"/>
        <v>0</v>
      </c>
      <c r="AT238">
        <f t="shared" si="255"/>
        <v>0</v>
      </c>
      <c r="AU238">
        <f t="shared" si="256"/>
        <v>0</v>
      </c>
      <c r="AV238">
        <f t="shared" si="257"/>
        <v>0</v>
      </c>
      <c r="AW238">
        <f t="shared" si="258"/>
        <v>0</v>
      </c>
      <c r="AX238">
        <f t="shared" si="259"/>
        <v>0</v>
      </c>
      <c r="AY238">
        <f t="shared" si="260"/>
        <v>0</v>
      </c>
      <c r="AZ238">
        <f t="shared" si="261"/>
        <v>0</v>
      </c>
    </row>
    <row r="239" spans="10:52" hidden="1" x14ac:dyDescent="0.25">
      <c r="J239">
        <f t="shared" si="262"/>
        <v>0</v>
      </c>
      <c r="L239">
        <f t="shared" si="263"/>
        <v>0</v>
      </c>
      <c r="M239">
        <f t="shared" si="222"/>
        <v>0</v>
      </c>
      <c r="N239">
        <f t="shared" si="223"/>
        <v>0</v>
      </c>
      <c r="O239">
        <f t="shared" si="224"/>
        <v>0</v>
      </c>
      <c r="P239">
        <f t="shared" si="225"/>
        <v>0</v>
      </c>
      <c r="Q239">
        <f t="shared" si="226"/>
        <v>0</v>
      </c>
      <c r="R239">
        <f t="shared" si="227"/>
        <v>0</v>
      </c>
      <c r="S239">
        <f t="shared" si="228"/>
        <v>0</v>
      </c>
      <c r="T239">
        <f t="shared" si="229"/>
        <v>0</v>
      </c>
      <c r="U239">
        <f t="shared" si="230"/>
        <v>0</v>
      </c>
      <c r="V239">
        <f t="shared" si="231"/>
        <v>0</v>
      </c>
      <c r="W239">
        <f t="shared" si="232"/>
        <v>0</v>
      </c>
      <c r="X239">
        <f t="shared" si="233"/>
        <v>0</v>
      </c>
      <c r="Y239">
        <f t="shared" si="234"/>
        <v>0</v>
      </c>
      <c r="Z239">
        <f t="shared" si="235"/>
        <v>0</v>
      </c>
      <c r="AA239">
        <f t="shared" si="236"/>
        <v>0</v>
      </c>
      <c r="AB239">
        <f t="shared" si="237"/>
        <v>0</v>
      </c>
      <c r="AC239">
        <f t="shared" si="238"/>
        <v>0</v>
      </c>
      <c r="AD239">
        <f t="shared" si="239"/>
        <v>0</v>
      </c>
      <c r="AE239">
        <f t="shared" si="240"/>
        <v>0</v>
      </c>
      <c r="AF239">
        <f t="shared" si="241"/>
        <v>0</v>
      </c>
      <c r="AG239">
        <f t="shared" si="242"/>
        <v>0</v>
      </c>
      <c r="AH239">
        <f t="shared" si="243"/>
        <v>0</v>
      </c>
      <c r="AI239">
        <f t="shared" si="244"/>
        <v>0</v>
      </c>
      <c r="AJ239">
        <f t="shared" si="245"/>
        <v>0</v>
      </c>
      <c r="AK239">
        <f t="shared" si="246"/>
        <v>0</v>
      </c>
      <c r="AL239">
        <f t="shared" si="247"/>
        <v>0</v>
      </c>
      <c r="AM239">
        <f t="shared" si="248"/>
        <v>0</v>
      </c>
      <c r="AN239">
        <f t="shared" si="249"/>
        <v>0</v>
      </c>
      <c r="AO239">
        <f t="shared" si="250"/>
        <v>0</v>
      </c>
      <c r="AP239">
        <f t="shared" si="251"/>
        <v>0</v>
      </c>
      <c r="AQ239">
        <f t="shared" si="252"/>
        <v>0</v>
      </c>
      <c r="AR239">
        <f t="shared" si="253"/>
        <v>0</v>
      </c>
      <c r="AS239">
        <f t="shared" si="254"/>
        <v>0</v>
      </c>
      <c r="AT239">
        <f t="shared" si="255"/>
        <v>0</v>
      </c>
      <c r="AU239">
        <f t="shared" si="256"/>
        <v>0</v>
      </c>
      <c r="AV239">
        <f t="shared" si="257"/>
        <v>0</v>
      </c>
      <c r="AW239">
        <f t="shared" si="258"/>
        <v>0</v>
      </c>
      <c r="AX239">
        <f t="shared" si="259"/>
        <v>0</v>
      </c>
      <c r="AY239">
        <f t="shared" si="260"/>
        <v>0</v>
      </c>
      <c r="AZ239">
        <f t="shared" si="261"/>
        <v>0</v>
      </c>
    </row>
    <row r="240" spans="10:52" hidden="1" x14ac:dyDescent="0.25">
      <c r="J240">
        <f t="shared" si="262"/>
        <v>0</v>
      </c>
      <c r="L240">
        <f t="shared" si="263"/>
        <v>0</v>
      </c>
      <c r="M240">
        <f t="shared" si="222"/>
        <v>0</v>
      </c>
      <c r="N240">
        <f t="shared" si="223"/>
        <v>0</v>
      </c>
      <c r="O240">
        <f t="shared" si="224"/>
        <v>0</v>
      </c>
      <c r="P240">
        <f t="shared" si="225"/>
        <v>0</v>
      </c>
      <c r="Q240">
        <f t="shared" si="226"/>
        <v>0</v>
      </c>
      <c r="R240">
        <f t="shared" si="227"/>
        <v>0</v>
      </c>
      <c r="S240">
        <f t="shared" si="228"/>
        <v>0</v>
      </c>
      <c r="T240">
        <f t="shared" si="229"/>
        <v>0</v>
      </c>
      <c r="U240">
        <f t="shared" si="230"/>
        <v>0</v>
      </c>
      <c r="V240">
        <f t="shared" si="231"/>
        <v>0</v>
      </c>
      <c r="W240">
        <f t="shared" si="232"/>
        <v>0</v>
      </c>
      <c r="X240">
        <f t="shared" si="233"/>
        <v>0</v>
      </c>
      <c r="Y240">
        <f t="shared" si="234"/>
        <v>0</v>
      </c>
      <c r="Z240">
        <f t="shared" si="235"/>
        <v>0</v>
      </c>
      <c r="AA240">
        <f t="shared" si="236"/>
        <v>0</v>
      </c>
      <c r="AB240">
        <f t="shared" si="237"/>
        <v>0</v>
      </c>
      <c r="AC240">
        <f t="shared" si="238"/>
        <v>0</v>
      </c>
      <c r="AD240">
        <f t="shared" si="239"/>
        <v>0</v>
      </c>
      <c r="AE240">
        <f t="shared" si="240"/>
        <v>0</v>
      </c>
      <c r="AF240">
        <f t="shared" si="241"/>
        <v>0</v>
      </c>
      <c r="AG240">
        <f t="shared" si="242"/>
        <v>0</v>
      </c>
      <c r="AH240">
        <f t="shared" si="243"/>
        <v>0</v>
      </c>
      <c r="AI240">
        <f t="shared" si="244"/>
        <v>0</v>
      </c>
      <c r="AJ240">
        <f t="shared" si="245"/>
        <v>0</v>
      </c>
      <c r="AK240">
        <f t="shared" si="246"/>
        <v>0</v>
      </c>
      <c r="AL240">
        <f t="shared" si="247"/>
        <v>0</v>
      </c>
      <c r="AM240">
        <f t="shared" si="248"/>
        <v>0</v>
      </c>
      <c r="AN240">
        <f t="shared" si="249"/>
        <v>0</v>
      </c>
      <c r="AO240">
        <f t="shared" si="250"/>
        <v>0</v>
      </c>
      <c r="AP240">
        <f t="shared" si="251"/>
        <v>0</v>
      </c>
      <c r="AQ240">
        <f t="shared" si="252"/>
        <v>0</v>
      </c>
      <c r="AR240">
        <f t="shared" si="253"/>
        <v>0</v>
      </c>
      <c r="AS240">
        <f t="shared" si="254"/>
        <v>0</v>
      </c>
      <c r="AT240">
        <f t="shared" si="255"/>
        <v>0</v>
      </c>
      <c r="AU240">
        <f t="shared" si="256"/>
        <v>0</v>
      </c>
      <c r="AV240">
        <f t="shared" si="257"/>
        <v>0</v>
      </c>
      <c r="AW240">
        <f t="shared" si="258"/>
        <v>0</v>
      </c>
      <c r="AX240">
        <f t="shared" si="259"/>
        <v>0</v>
      </c>
      <c r="AY240">
        <f t="shared" si="260"/>
        <v>0</v>
      </c>
      <c r="AZ240">
        <f t="shared" si="261"/>
        <v>0</v>
      </c>
    </row>
    <row r="241" spans="10:52" hidden="1" x14ac:dyDescent="0.25">
      <c r="J241">
        <f t="shared" si="262"/>
        <v>0</v>
      </c>
      <c r="L241">
        <f t="shared" si="263"/>
        <v>0</v>
      </c>
      <c r="M241">
        <f t="shared" si="222"/>
        <v>0</v>
      </c>
      <c r="N241">
        <f t="shared" si="223"/>
        <v>0</v>
      </c>
      <c r="O241">
        <f t="shared" si="224"/>
        <v>0</v>
      </c>
      <c r="P241">
        <f t="shared" si="225"/>
        <v>0</v>
      </c>
      <c r="Q241">
        <f t="shared" si="226"/>
        <v>0</v>
      </c>
      <c r="R241">
        <f t="shared" si="227"/>
        <v>0</v>
      </c>
      <c r="S241">
        <f t="shared" si="228"/>
        <v>0</v>
      </c>
      <c r="T241">
        <f t="shared" si="229"/>
        <v>0</v>
      </c>
      <c r="U241">
        <f t="shared" si="230"/>
        <v>0</v>
      </c>
      <c r="V241">
        <f t="shared" si="231"/>
        <v>0</v>
      </c>
      <c r="W241">
        <f t="shared" si="232"/>
        <v>0</v>
      </c>
      <c r="X241">
        <f t="shared" si="233"/>
        <v>0</v>
      </c>
      <c r="Y241">
        <f t="shared" si="234"/>
        <v>0</v>
      </c>
      <c r="Z241">
        <f t="shared" si="235"/>
        <v>0</v>
      </c>
      <c r="AA241">
        <f t="shared" si="236"/>
        <v>0</v>
      </c>
      <c r="AB241">
        <f t="shared" si="237"/>
        <v>0</v>
      </c>
      <c r="AC241">
        <f t="shared" si="238"/>
        <v>0</v>
      </c>
      <c r="AD241">
        <f t="shared" si="239"/>
        <v>0</v>
      </c>
      <c r="AE241">
        <f t="shared" si="240"/>
        <v>0</v>
      </c>
      <c r="AF241">
        <f t="shared" si="241"/>
        <v>0</v>
      </c>
      <c r="AG241">
        <f t="shared" si="242"/>
        <v>0</v>
      </c>
      <c r="AH241">
        <f t="shared" si="243"/>
        <v>0</v>
      </c>
      <c r="AI241">
        <f t="shared" si="244"/>
        <v>0</v>
      </c>
      <c r="AJ241">
        <f t="shared" si="245"/>
        <v>0</v>
      </c>
      <c r="AK241">
        <f t="shared" si="246"/>
        <v>0</v>
      </c>
      <c r="AL241">
        <f t="shared" si="247"/>
        <v>0</v>
      </c>
      <c r="AM241">
        <f t="shared" si="248"/>
        <v>0</v>
      </c>
      <c r="AN241">
        <f t="shared" si="249"/>
        <v>0</v>
      </c>
      <c r="AO241">
        <f t="shared" si="250"/>
        <v>0</v>
      </c>
      <c r="AP241">
        <f t="shared" si="251"/>
        <v>0</v>
      </c>
      <c r="AQ241">
        <f t="shared" si="252"/>
        <v>0</v>
      </c>
      <c r="AR241">
        <f t="shared" si="253"/>
        <v>0</v>
      </c>
      <c r="AS241">
        <f t="shared" si="254"/>
        <v>0</v>
      </c>
      <c r="AT241">
        <f t="shared" si="255"/>
        <v>0</v>
      </c>
      <c r="AU241">
        <f t="shared" si="256"/>
        <v>0</v>
      </c>
      <c r="AV241">
        <f t="shared" si="257"/>
        <v>0</v>
      </c>
      <c r="AW241">
        <f t="shared" si="258"/>
        <v>0</v>
      </c>
      <c r="AX241">
        <f t="shared" si="259"/>
        <v>0</v>
      </c>
      <c r="AY241">
        <f t="shared" si="260"/>
        <v>0</v>
      </c>
      <c r="AZ241">
        <f t="shared" si="261"/>
        <v>0</v>
      </c>
    </row>
    <row r="242" spans="10:52" hidden="1" x14ac:dyDescent="0.25">
      <c r="J242">
        <f t="shared" si="262"/>
        <v>0</v>
      </c>
      <c r="L242">
        <f t="shared" si="263"/>
        <v>0</v>
      </c>
      <c r="M242">
        <f t="shared" si="222"/>
        <v>0</v>
      </c>
      <c r="N242">
        <f t="shared" si="223"/>
        <v>0</v>
      </c>
      <c r="O242">
        <f t="shared" si="224"/>
        <v>0</v>
      </c>
      <c r="P242">
        <f t="shared" si="225"/>
        <v>0</v>
      </c>
      <c r="Q242">
        <f t="shared" si="226"/>
        <v>0</v>
      </c>
      <c r="R242">
        <f t="shared" si="227"/>
        <v>0</v>
      </c>
      <c r="S242">
        <f t="shared" si="228"/>
        <v>0</v>
      </c>
      <c r="T242">
        <f t="shared" si="229"/>
        <v>0</v>
      </c>
      <c r="U242">
        <f t="shared" si="230"/>
        <v>0</v>
      </c>
      <c r="V242">
        <f t="shared" si="231"/>
        <v>0</v>
      </c>
      <c r="W242">
        <f t="shared" si="232"/>
        <v>0</v>
      </c>
      <c r="X242">
        <f t="shared" si="233"/>
        <v>0</v>
      </c>
      <c r="Y242">
        <f t="shared" si="234"/>
        <v>0</v>
      </c>
      <c r="Z242">
        <f t="shared" si="235"/>
        <v>0</v>
      </c>
      <c r="AA242">
        <f t="shared" si="236"/>
        <v>0</v>
      </c>
      <c r="AB242">
        <f t="shared" si="237"/>
        <v>0</v>
      </c>
      <c r="AC242">
        <f t="shared" si="238"/>
        <v>0</v>
      </c>
      <c r="AD242">
        <f t="shared" si="239"/>
        <v>0</v>
      </c>
      <c r="AE242">
        <f t="shared" si="240"/>
        <v>0</v>
      </c>
      <c r="AF242">
        <f t="shared" si="241"/>
        <v>0</v>
      </c>
      <c r="AG242">
        <f t="shared" si="242"/>
        <v>0</v>
      </c>
      <c r="AH242">
        <f t="shared" si="243"/>
        <v>0</v>
      </c>
      <c r="AI242">
        <f t="shared" si="244"/>
        <v>0</v>
      </c>
      <c r="AJ242">
        <f t="shared" si="245"/>
        <v>0</v>
      </c>
      <c r="AK242">
        <f t="shared" si="246"/>
        <v>0</v>
      </c>
      <c r="AL242">
        <f t="shared" si="247"/>
        <v>0</v>
      </c>
      <c r="AM242">
        <f t="shared" si="248"/>
        <v>0</v>
      </c>
      <c r="AN242">
        <f t="shared" si="249"/>
        <v>0</v>
      </c>
      <c r="AO242">
        <f t="shared" si="250"/>
        <v>0</v>
      </c>
      <c r="AP242">
        <f t="shared" si="251"/>
        <v>0</v>
      </c>
      <c r="AQ242">
        <f t="shared" si="252"/>
        <v>0</v>
      </c>
      <c r="AR242">
        <f t="shared" si="253"/>
        <v>0</v>
      </c>
      <c r="AS242">
        <f t="shared" si="254"/>
        <v>0</v>
      </c>
      <c r="AT242">
        <f t="shared" si="255"/>
        <v>0</v>
      </c>
      <c r="AU242">
        <f t="shared" si="256"/>
        <v>0</v>
      </c>
      <c r="AV242">
        <f t="shared" si="257"/>
        <v>0</v>
      </c>
      <c r="AW242">
        <f t="shared" si="258"/>
        <v>0</v>
      </c>
      <c r="AX242">
        <f t="shared" si="259"/>
        <v>0</v>
      </c>
      <c r="AY242">
        <f t="shared" si="260"/>
        <v>0</v>
      </c>
      <c r="AZ242">
        <f t="shared" si="261"/>
        <v>0</v>
      </c>
    </row>
    <row r="243" spans="10:52" hidden="1" x14ac:dyDescent="0.25">
      <c r="J243">
        <f t="shared" si="262"/>
        <v>0</v>
      </c>
      <c r="L243">
        <f t="shared" si="263"/>
        <v>0</v>
      </c>
      <c r="M243">
        <f t="shared" si="222"/>
        <v>0</v>
      </c>
      <c r="N243">
        <f t="shared" si="223"/>
        <v>0</v>
      </c>
      <c r="O243">
        <f t="shared" si="224"/>
        <v>0</v>
      </c>
      <c r="P243">
        <f t="shared" si="225"/>
        <v>0</v>
      </c>
      <c r="Q243">
        <f t="shared" si="226"/>
        <v>0</v>
      </c>
      <c r="R243">
        <f t="shared" si="227"/>
        <v>0</v>
      </c>
      <c r="S243">
        <f t="shared" si="228"/>
        <v>0</v>
      </c>
      <c r="T243">
        <f t="shared" si="229"/>
        <v>0</v>
      </c>
      <c r="U243">
        <f t="shared" si="230"/>
        <v>0</v>
      </c>
      <c r="V243">
        <f t="shared" si="231"/>
        <v>0</v>
      </c>
      <c r="W243">
        <f t="shared" si="232"/>
        <v>0</v>
      </c>
      <c r="X243">
        <f t="shared" si="233"/>
        <v>0</v>
      </c>
      <c r="Y243">
        <f t="shared" si="234"/>
        <v>0</v>
      </c>
      <c r="Z243">
        <f t="shared" si="235"/>
        <v>0</v>
      </c>
      <c r="AA243">
        <f t="shared" si="236"/>
        <v>0</v>
      </c>
      <c r="AB243">
        <f t="shared" si="237"/>
        <v>0</v>
      </c>
      <c r="AC243">
        <f t="shared" si="238"/>
        <v>0</v>
      </c>
      <c r="AD243">
        <f t="shared" si="239"/>
        <v>0</v>
      </c>
      <c r="AE243">
        <f t="shared" si="240"/>
        <v>0</v>
      </c>
      <c r="AF243">
        <f t="shared" si="241"/>
        <v>0</v>
      </c>
      <c r="AG243">
        <f t="shared" si="242"/>
        <v>0</v>
      </c>
      <c r="AH243">
        <f t="shared" si="243"/>
        <v>0</v>
      </c>
      <c r="AI243">
        <f t="shared" si="244"/>
        <v>0</v>
      </c>
      <c r="AJ243">
        <f t="shared" si="245"/>
        <v>0</v>
      </c>
      <c r="AK243">
        <f t="shared" si="246"/>
        <v>0</v>
      </c>
      <c r="AL243">
        <f t="shared" si="247"/>
        <v>0</v>
      </c>
      <c r="AM243">
        <f t="shared" si="248"/>
        <v>0</v>
      </c>
      <c r="AN243">
        <f t="shared" si="249"/>
        <v>0</v>
      </c>
      <c r="AO243">
        <f t="shared" si="250"/>
        <v>0</v>
      </c>
      <c r="AP243">
        <f t="shared" si="251"/>
        <v>0</v>
      </c>
      <c r="AQ243">
        <f t="shared" si="252"/>
        <v>0</v>
      </c>
      <c r="AR243">
        <f t="shared" si="253"/>
        <v>0</v>
      </c>
      <c r="AS243">
        <f t="shared" si="254"/>
        <v>0</v>
      </c>
      <c r="AT243">
        <f t="shared" si="255"/>
        <v>0</v>
      </c>
      <c r="AU243">
        <f t="shared" si="256"/>
        <v>0</v>
      </c>
      <c r="AV243">
        <f t="shared" si="257"/>
        <v>0</v>
      </c>
      <c r="AW243">
        <f t="shared" si="258"/>
        <v>0</v>
      </c>
      <c r="AX243">
        <f t="shared" si="259"/>
        <v>0</v>
      </c>
      <c r="AY243">
        <f t="shared" si="260"/>
        <v>0</v>
      </c>
      <c r="AZ243">
        <f t="shared" si="261"/>
        <v>0</v>
      </c>
    </row>
    <row r="244" spans="10:52" hidden="1" x14ac:dyDescent="0.25">
      <c r="J244">
        <f t="shared" si="262"/>
        <v>0</v>
      </c>
      <c r="L244">
        <f t="shared" si="263"/>
        <v>0</v>
      </c>
      <c r="M244">
        <f t="shared" si="222"/>
        <v>0</v>
      </c>
      <c r="N244">
        <f t="shared" si="223"/>
        <v>0</v>
      </c>
      <c r="O244">
        <f t="shared" si="224"/>
        <v>0</v>
      </c>
      <c r="P244">
        <f t="shared" si="225"/>
        <v>0</v>
      </c>
      <c r="Q244">
        <f t="shared" si="226"/>
        <v>0</v>
      </c>
      <c r="R244">
        <f t="shared" si="227"/>
        <v>0</v>
      </c>
      <c r="S244">
        <f t="shared" si="228"/>
        <v>0</v>
      </c>
      <c r="T244">
        <f t="shared" si="229"/>
        <v>0</v>
      </c>
      <c r="U244">
        <f t="shared" si="230"/>
        <v>0</v>
      </c>
      <c r="V244">
        <f t="shared" si="231"/>
        <v>0</v>
      </c>
      <c r="W244">
        <f t="shared" si="232"/>
        <v>0</v>
      </c>
      <c r="X244">
        <f t="shared" si="233"/>
        <v>0</v>
      </c>
      <c r="Y244">
        <f t="shared" si="234"/>
        <v>0</v>
      </c>
      <c r="Z244">
        <f t="shared" si="235"/>
        <v>0</v>
      </c>
      <c r="AA244">
        <f t="shared" si="236"/>
        <v>0</v>
      </c>
      <c r="AB244">
        <f t="shared" si="237"/>
        <v>0</v>
      </c>
      <c r="AC244">
        <f t="shared" si="238"/>
        <v>0</v>
      </c>
      <c r="AD244">
        <f t="shared" si="239"/>
        <v>0</v>
      </c>
      <c r="AE244">
        <f t="shared" si="240"/>
        <v>0</v>
      </c>
      <c r="AF244">
        <f t="shared" si="241"/>
        <v>0</v>
      </c>
      <c r="AG244">
        <f t="shared" si="242"/>
        <v>0</v>
      </c>
      <c r="AH244">
        <f t="shared" si="243"/>
        <v>0</v>
      </c>
      <c r="AI244">
        <f t="shared" si="244"/>
        <v>0</v>
      </c>
      <c r="AJ244">
        <f t="shared" si="245"/>
        <v>0</v>
      </c>
      <c r="AK244">
        <f t="shared" si="246"/>
        <v>0</v>
      </c>
      <c r="AL244">
        <f t="shared" si="247"/>
        <v>0</v>
      </c>
      <c r="AM244">
        <f t="shared" si="248"/>
        <v>0</v>
      </c>
      <c r="AN244">
        <f t="shared" si="249"/>
        <v>0</v>
      </c>
      <c r="AO244">
        <f t="shared" si="250"/>
        <v>0</v>
      </c>
      <c r="AP244">
        <f t="shared" si="251"/>
        <v>0</v>
      </c>
      <c r="AQ244">
        <f t="shared" si="252"/>
        <v>0</v>
      </c>
      <c r="AR244">
        <f t="shared" si="253"/>
        <v>0</v>
      </c>
      <c r="AS244">
        <f t="shared" si="254"/>
        <v>0</v>
      </c>
      <c r="AT244">
        <f t="shared" si="255"/>
        <v>0</v>
      </c>
      <c r="AU244">
        <f t="shared" si="256"/>
        <v>0</v>
      </c>
      <c r="AV244">
        <f t="shared" si="257"/>
        <v>0</v>
      </c>
      <c r="AW244">
        <f t="shared" si="258"/>
        <v>0</v>
      </c>
      <c r="AX244">
        <f t="shared" si="259"/>
        <v>0</v>
      </c>
      <c r="AY244">
        <f t="shared" si="260"/>
        <v>0</v>
      </c>
      <c r="AZ244">
        <f t="shared" si="261"/>
        <v>0</v>
      </c>
    </row>
    <row r="245" spans="10:52" hidden="1" x14ac:dyDescent="0.25">
      <c r="J245">
        <f t="shared" si="262"/>
        <v>0</v>
      </c>
      <c r="L245">
        <f t="shared" si="263"/>
        <v>0</v>
      </c>
      <c r="M245">
        <f t="shared" si="222"/>
        <v>0</v>
      </c>
      <c r="N245">
        <f t="shared" si="223"/>
        <v>0</v>
      </c>
      <c r="O245">
        <f t="shared" si="224"/>
        <v>0</v>
      </c>
      <c r="P245">
        <f t="shared" si="225"/>
        <v>0</v>
      </c>
      <c r="Q245">
        <f t="shared" si="226"/>
        <v>0</v>
      </c>
      <c r="R245">
        <f t="shared" si="227"/>
        <v>0</v>
      </c>
      <c r="S245">
        <f t="shared" si="228"/>
        <v>0</v>
      </c>
      <c r="T245">
        <f t="shared" si="229"/>
        <v>0</v>
      </c>
      <c r="U245">
        <f t="shared" si="230"/>
        <v>0</v>
      </c>
      <c r="V245">
        <f t="shared" si="231"/>
        <v>0</v>
      </c>
      <c r="W245">
        <f t="shared" si="232"/>
        <v>0</v>
      </c>
      <c r="X245">
        <f t="shared" si="233"/>
        <v>0</v>
      </c>
      <c r="Y245">
        <f t="shared" si="234"/>
        <v>0</v>
      </c>
      <c r="Z245">
        <f t="shared" si="235"/>
        <v>0</v>
      </c>
      <c r="AA245">
        <f t="shared" si="236"/>
        <v>0</v>
      </c>
      <c r="AB245">
        <f t="shared" si="237"/>
        <v>0</v>
      </c>
      <c r="AC245">
        <f t="shared" si="238"/>
        <v>0</v>
      </c>
      <c r="AD245">
        <f t="shared" si="239"/>
        <v>0</v>
      </c>
      <c r="AE245">
        <f t="shared" si="240"/>
        <v>0</v>
      </c>
      <c r="AF245">
        <f t="shared" si="241"/>
        <v>0</v>
      </c>
      <c r="AG245">
        <f t="shared" si="242"/>
        <v>0</v>
      </c>
      <c r="AH245">
        <f t="shared" si="243"/>
        <v>0</v>
      </c>
      <c r="AI245">
        <f t="shared" si="244"/>
        <v>0</v>
      </c>
      <c r="AJ245">
        <f t="shared" si="245"/>
        <v>0</v>
      </c>
      <c r="AK245">
        <f t="shared" si="246"/>
        <v>0</v>
      </c>
      <c r="AL245">
        <f t="shared" si="247"/>
        <v>0</v>
      </c>
      <c r="AM245">
        <f t="shared" si="248"/>
        <v>0</v>
      </c>
      <c r="AN245">
        <f t="shared" si="249"/>
        <v>0</v>
      </c>
      <c r="AO245">
        <f t="shared" si="250"/>
        <v>0</v>
      </c>
      <c r="AP245">
        <f t="shared" si="251"/>
        <v>0</v>
      </c>
      <c r="AQ245">
        <f t="shared" si="252"/>
        <v>0</v>
      </c>
      <c r="AR245">
        <f t="shared" si="253"/>
        <v>0</v>
      </c>
      <c r="AS245">
        <f t="shared" si="254"/>
        <v>0</v>
      </c>
      <c r="AT245">
        <f t="shared" si="255"/>
        <v>0</v>
      </c>
      <c r="AU245">
        <f t="shared" si="256"/>
        <v>0</v>
      </c>
      <c r="AV245">
        <f t="shared" si="257"/>
        <v>0</v>
      </c>
      <c r="AW245">
        <f t="shared" si="258"/>
        <v>0</v>
      </c>
      <c r="AX245">
        <f t="shared" si="259"/>
        <v>0</v>
      </c>
      <c r="AY245">
        <f t="shared" si="260"/>
        <v>0</v>
      </c>
      <c r="AZ245">
        <f t="shared" si="261"/>
        <v>0</v>
      </c>
    </row>
    <row r="246" spans="10:52" hidden="1" x14ac:dyDescent="0.25">
      <c r="J246">
        <f t="shared" si="262"/>
        <v>0</v>
      </c>
      <c r="L246">
        <f t="shared" si="263"/>
        <v>0</v>
      </c>
      <c r="M246">
        <f t="shared" si="222"/>
        <v>0</v>
      </c>
      <c r="N246">
        <f t="shared" si="223"/>
        <v>0</v>
      </c>
      <c r="O246">
        <f t="shared" si="224"/>
        <v>0</v>
      </c>
      <c r="P246">
        <f t="shared" si="225"/>
        <v>0</v>
      </c>
      <c r="Q246">
        <f t="shared" si="226"/>
        <v>0</v>
      </c>
      <c r="R246">
        <f t="shared" si="227"/>
        <v>0</v>
      </c>
      <c r="S246">
        <f t="shared" si="228"/>
        <v>0</v>
      </c>
      <c r="T246">
        <f t="shared" si="229"/>
        <v>0</v>
      </c>
      <c r="U246">
        <f t="shared" si="230"/>
        <v>0</v>
      </c>
      <c r="V246">
        <f t="shared" si="231"/>
        <v>0</v>
      </c>
      <c r="W246">
        <f t="shared" si="232"/>
        <v>0</v>
      </c>
      <c r="X246">
        <f t="shared" si="233"/>
        <v>0</v>
      </c>
      <c r="Y246">
        <f t="shared" si="234"/>
        <v>0</v>
      </c>
      <c r="Z246">
        <f t="shared" si="235"/>
        <v>0</v>
      </c>
      <c r="AA246">
        <f t="shared" si="236"/>
        <v>0</v>
      </c>
      <c r="AB246">
        <f t="shared" si="237"/>
        <v>0</v>
      </c>
      <c r="AC246">
        <f t="shared" si="238"/>
        <v>0</v>
      </c>
      <c r="AD246">
        <f t="shared" si="239"/>
        <v>0</v>
      </c>
      <c r="AE246">
        <f t="shared" si="240"/>
        <v>0</v>
      </c>
      <c r="AF246">
        <f t="shared" si="241"/>
        <v>0</v>
      </c>
      <c r="AG246">
        <f t="shared" si="242"/>
        <v>0</v>
      </c>
      <c r="AH246">
        <f t="shared" si="243"/>
        <v>0</v>
      </c>
      <c r="AI246">
        <f t="shared" si="244"/>
        <v>0</v>
      </c>
      <c r="AJ246">
        <f t="shared" si="245"/>
        <v>0</v>
      </c>
      <c r="AK246">
        <f t="shared" si="246"/>
        <v>0</v>
      </c>
      <c r="AL246">
        <f t="shared" si="247"/>
        <v>0</v>
      </c>
      <c r="AM246">
        <f t="shared" si="248"/>
        <v>0</v>
      </c>
      <c r="AN246">
        <f t="shared" si="249"/>
        <v>0</v>
      </c>
      <c r="AO246">
        <f t="shared" si="250"/>
        <v>0</v>
      </c>
      <c r="AP246">
        <f t="shared" si="251"/>
        <v>0</v>
      </c>
      <c r="AQ246">
        <f t="shared" si="252"/>
        <v>0</v>
      </c>
      <c r="AR246">
        <f t="shared" si="253"/>
        <v>0</v>
      </c>
      <c r="AS246">
        <f t="shared" si="254"/>
        <v>0</v>
      </c>
      <c r="AT246">
        <f t="shared" si="255"/>
        <v>0</v>
      </c>
      <c r="AU246">
        <f t="shared" si="256"/>
        <v>0</v>
      </c>
      <c r="AV246">
        <f t="shared" si="257"/>
        <v>0</v>
      </c>
      <c r="AW246">
        <f t="shared" si="258"/>
        <v>0</v>
      </c>
      <c r="AX246">
        <f t="shared" si="259"/>
        <v>0</v>
      </c>
      <c r="AY246">
        <f t="shared" si="260"/>
        <v>0</v>
      </c>
      <c r="AZ246">
        <f t="shared" si="261"/>
        <v>0</v>
      </c>
    </row>
    <row r="247" spans="10:52" hidden="1" x14ac:dyDescent="0.25">
      <c r="J247">
        <f t="shared" si="262"/>
        <v>0</v>
      </c>
      <c r="L247">
        <f t="shared" si="263"/>
        <v>0</v>
      </c>
      <c r="M247">
        <f t="shared" si="222"/>
        <v>0</v>
      </c>
      <c r="N247">
        <f t="shared" si="223"/>
        <v>0</v>
      </c>
      <c r="O247">
        <f t="shared" si="224"/>
        <v>0</v>
      </c>
      <c r="P247">
        <f t="shared" si="225"/>
        <v>0</v>
      </c>
      <c r="Q247">
        <f t="shared" si="226"/>
        <v>0</v>
      </c>
      <c r="R247">
        <f t="shared" si="227"/>
        <v>0</v>
      </c>
      <c r="S247">
        <f t="shared" si="228"/>
        <v>0</v>
      </c>
      <c r="T247">
        <f t="shared" si="229"/>
        <v>0</v>
      </c>
      <c r="U247">
        <f t="shared" si="230"/>
        <v>0</v>
      </c>
      <c r="V247">
        <f t="shared" si="231"/>
        <v>0</v>
      </c>
      <c r="W247">
        <f t="shared" si="232"/>
        <v>0</v>
      </c>
      <c r="X247">
        <f t="shared" si="233"/>
        <v>0</v>
      </c>
      <c r="Y247">
        <f t="shared" si="234"/>
        <v>0</v>
      </c>
      <c r="Z247">
        <f t="shared" si="235"/>
        <v>0</v>
      </c>
      <c r="AA247">
        <f t="shared" si="236"/>
        <v>0</v>
      </c>
      <c r="AB247">
        <f t="shared" si="237"/>
        <v>0</v>
      </c>
      <c r="AC247">
        <f t="shared" si="238"/>
        <v>0</v>
      </c>
      <c r="AD247">
        <f t="shared" si="239"/>
        <v>0</v>
      </c>
      <c r="AE247">
        <f t="shared" si="240"/>
        <v>0</v>
      </c>
      <c r="AF247">
        <f t="shared" si="241"/>
        <v>0</v>
      </c>
      <c r="AG247">
        <f t="shared" si="242"/>
        <v>0</v>
      </c>
      <c r="AH247">
        <f t="shared" si="243"/>
        <v>0</v>
      </c>
      <c r="AI247">
        <f t="shared" si="244"/>
        <v>0</v>
      </c>
      <c r="AJ247">
        <f t="shared" si="245"/>
        <v>0</v>
      </c>
      <c r="AK247">
        <f t="shared" si="246"/>
        <v>0</v>
      </c>
      <c r="AL247">
        <f t="shared" si="247"/>
        <v>0</v>
      </c>
      <c r="AM247">
        <f t="shared" si="248"/>
        <v>0</v>
      </c>
      <c r="AN247">
        <f t="shared" si="249"/>
        <v>0</v>
      </c>
      <c r="AO247">
        <f t="shared" si="250"/>
        <v>0</v>
      </c>
      <c r="AP247">
        <f t="shared" si="251"/>
        <v>0</v>
      </c>
      <c r="AQ247">
        <f t="shared" si="252"/>
        <v>0</v>
      </c>
      <c r="AR247">
        <f t="shared" si="253"/>
        <v>0</v>
      </c>
      <c r="AS247">
        <f t="shared" si="254"/>
        <v>0</v>
      </c>
      <c r="AT247">
        <f t="shared" si="255"/>
        <v>0</v>
      </c>
      <c r="AU247">
        <f t="shared" si="256"/>
        <v>0</v>
      </c>
      <c r="AV247">
        <f t="shared" si="257"/>
        <v>0</v>
      </c>
      <c r="AW247">
        <f t="shared" si="258"/>
        <v>0</v>
      </c>
      <c r="AX247">
        <f t="shared" si="259"/>
        <v>0</v>
      </c>
      <c r="AY247">
        <f t="shared" si="260"/>
        <v>0</v>
      </c>
      <c r="AZ247">
        <f t="shared" si="261"/>
        <v>0</v>
      </c>
    </row>
    <row r="248" spans="10:52" hidden="1" x14ac:dyDescent="0.25">
      <c r="J248">
        <f t="shared" si="262"/>
        <v>0</v>
      </c>
      <c r="L248">
        <f t="shared" si="263"/>
        <v>0</v>
      </c>
      <c r="M248">
        <f t="shared" si="222"/>
        <v>0</v>
      </c>
      <c r="N248">
        <f t="shared" si="223"/>
        <v>0</v>
      </c>
      <c r="O248">
        <f t="shared" si="224"/>
        <v>0</v>
      </c>
      <c r="P248">
        <f t="shared" si="225"/>
        <v>0</v>
      </c>
      <c r="Q248">
        <f t="shared" si="226"/>
        <v>0</v>
      </c>
      <c r="R248">
        <f t="shared" si="227"/>
        <v>0</v>
      </c>
      <c r="S248">
        <f t="shared" si="228"/>
        <v>0</v>
      </c>
      <c r="T248">
        <f t="shared" si="229"/>
        <v>0</v>
      </c>
      <c r="U248">
        <f t="shared" si="230"/>
        <v>0</v>
      </c>
      <c r="V248">
        <f t="shared" si="231"/>
        <v>0</v>
      </c>
      <c r="W248">
        <f t="shared" si="232"/>
        <v>0</v>
      </c>
      <c r="X248">
        <f t="shared" si="233"/>
        <v>0</v>
      </c>
      <c r="Y248">
        <f t="shared" si="234"/>
        <v>0</v>
      </c>
      <c r="Z248">
        <f t="shared" si="235"/>
        <v>0</v>
      </c>
      <c r="AA248">
        <f t="shared" si="236"/>
        <v>0</v>
      </c>
      <c r="AB248">
        <f t="shared" si="237"/>
        <v>0</v>
      </c>
      <c r="AC248">
        <f t="shared" si="238"/>
        <v>0</v>
      </c>
      <c r="AD248">
        <f t="shared" si="239"/>
        <v>0</v>
      </c>
      <c r="AE248">
        <f t="shared" si="240"/>
        <v>0</v>
      </c>
      <c r="AF248">
        <f t="shared" si="241"/>
        <v>0</v>
      </c>
      <c r="AG248">
        <f t="shared" si="242"/>
        <v>0</v>
      </c>
      <c r="AH248">
        <f t="shared" si="243"/>
        <v>0</v>
      </c>
      <c r="AI248">
        <f t="shared" si="244"/>
        <v>0</v>
      </c>
      <c r="AJ248">
        <f t="shared" si="245"/>
        <v>0</v>
      </c>
      <c r="AK248">
        <f t="shared" si="246"/>
        <v>0</v>
      </c>
      <c r="AL248">
        <f t="shared" si="247"/>
        <v>0</v>
      </c>
      <c r="AM248">
        <f t="shared" si="248"/>
        <v>0</v>
      </c>
      <c r="AN248">
        <f t="shared" si="249"/>
        <v>0</v>
      </c>
      <c r="AO248">
        <f t="shared" si="250"/>
        <v>0</v>
      </c>
      <c r="AP248">
        <f t="shared" si="251"/>
        <v>0</v>
      </c>
      <c r="AQ248">
        <f t="shared" si="252"/>
        <v>0</v>
      </c>
      <c r="AR248">
        <f t="shared" si="253"/>
        <v>0</v>
      </c>
      <c r="AS248">
        <f t="shared" si="254"/>
        <v>0</v>
      </c>
      <c r="AT248">
        <f t="shared" si="255"/>
        <v>0</v>
      </c>
      <c r="AU248">
        <f t="shared" si="256"/>
        <v>0</v>
      </c>
      <c r="AV248">
        <f t="shared" si="257"/>
        <v>0</v>
      </c>
      <c r="AW248">
        <f t="shared" si="258"/>
        <v>0</v>
      </c>
      <c r="AX248">
        <f t="shared" si="259"/>
        <v>0</v>
      </c>
      <c r="AY248">
        <f t="shared" si="260"/>
        <v>0</v>
      </c>
      <c r="AZ248">
        <f t="shared" si="261"/>
        <v>0</v>
      </c>
    </row>
    <row r="249" spans="10:52" hidden="1" x14ac:dyDescent="0.25">
      <c r="J249">
        <f t="shared" si="262"/>
        <v>0</v>
      </c>
      <c r="L249">
        <f t="shared" si="263"/>
        <v>0</v>
      </c>
      <c r="M249">
        <f t="shared" si="222"/>
        <v>0</v>
      </c>
      <c r="N249">
        <f t="shared" si="223"/>
        <v>0</v>
      </c>
      <c r="O249">
        <f t="shared" si="224"/>
        <v>0</v>
      </c>
      <c r="P249">
        <f t="shared" si="225"/>
        <v>0</v>
      </c>
      <c r="Q249">
        <f t="shared" si="226"/>
        <v>0</v>
      </c>
      <c r="R249">
        <f t="shared" si="227"/>
        <v>0</v>
      </c>
      <c r="S249">
        <f t="shared" si="228"/>
        <v>0</v>
      </c>
      <c r="T249">
        <f t="shared" si="229"/>
        <v>0</v>
      </c>
      <c r="U249">
        <f t="shared" si="230"/>
        <v>0</v>
      </c>
      <c r="V249">
        <f t="shared" si="231"/>
        <v>0</v>
      </c>
      <c r="W249">
        <f t="shared" si="232"/>
        <v>0</v>
      </c>
      <c r="X249">
        <f t="shared" si="233"/>
        <v>0</v>
      </c>
      <c r="Y249">
        <f t="shared" si="234"/>
        <v>0</v>
      </c>
      <c r="Z249">
        <f t="shared" si="235"/>
        <v>0</v>
      </c>
      <c r="AA249">
        <f t="shared" si="236"/>
        <v>0</v>
      </c>
      <c r="AB249">
        <f t="shared" si="237"/>
        <v>0</v>
      </c>
      <c r="AC249">
        <f t="shared" si="238"/>
        <v>0</v>
      </c>
      <c r="AD249">
        <f t="shared" si="239"/>
        <v>0</v>
      </c>
      <c r="AE249">
        <f t="shared" si="240"/>
        <v>0</v>
      </c>
      <c r="AF249">
        <f t="shared" si="241"/>
        <v>0</v>
      </c>
      <c r="AG249">
        <f t="shared" si="242"/>
        <v>0</v>
      </c>
      <c r="AH249">
        <f t="shared" si="243"/>
        <v>0</v>
      </c>
      <c r="AI249">
        <f t="shared" si="244"/>
        <v>0</v>
      </c>
      <c r="AJ249">
        <f t="shared" si="245"/>
        <v>0</v>
      </c>
      <c r="AK249">
        <f t="shared" si="246"/>
        <v>0</v>
      </c>
      <c r="AL249">
        <f t="shared" si="247"/>
        <v>0</v>
      </c>
      <c r="AM249">
        <f t="shared" si="248"/>
        <v>0</v>
      </c>
      <c r="AN249">
        <f t="shared" si="249"/>
        <v>0</v>
      </c>
      <c r="AO249">
        <f t="shared" si="250"/>
        <v>0</v>
      </c>
      <c r="AP249">
        <f t="shared" si="251"/>
        <v>0</v>
      </c>
      <c r="AQ249">
        <f t="shared" si="252"/>
        <v>0</v>
      </c>
      <c r="AR249">
        <f t="shared" si="253"/>
        <v>0</v>
      </c>
      <c r="AS249">
        <f t="shared" si="254"/>
        <v>0</v>
      </c>
      <c r="AT249">
        <f t="shared" si="255"/>
        <v>0</v>
      </c>
      <c r="AU249">
        <f t="shared" si="256"/>
        <v>0</v>
      </c>
      <c r="AV249">
        <f t="shared" si="257"/>
        <v>0</v>
      </c>
      <c r="AW249">
        <f t="shared" si="258"/>
        <v>0</v>
      </c>
      <c r="AX249">
        <f t="shared" si="259"/>
        <v>0</v>
      </c>
      <c r="AY249">
        <f t="shared" si="260"/>
        <v>0</v>
      </c>
      <c r="AZ249">
        <f t="shared" si="261"/>
        <v>0</v>
      </c>
    </row>
    <row r="250" spans="10:52" hidden="1" x14ac:dyDescent="0.25">
      <c r="J250">
        <f t="shared" si="262"/>
        <v>0</v>
      </c>
      <c r="L250">
        <f t="shared" si="263"/>
        <v>0</v>
      </c>
      <c r="M250">
        <f t="shared" si="222"/>
        <v>0</v>
      </c>
      <c r="N250">
        <f t="shared" si="223"/>
        <v>0</v>
      </c>
      <c r="O250">
        <f t="shared" si="224"/>
        <v>0</v>
      </c>
      <c r="P250">
        <f t="shared" si="225"/>
        <v>0</v>
      </c>
      <c r="Q250">
        <f t="shared" si="226"/>
        <v>0</v>
      </c>
      <c r="R250">
        <f t="shared" si="227"/>
        <v>0</v>
      </c>
      <c r="S250">
        <f t="shared" si="228"/>
        <v>0</v>
      </c>
      <c r="T250">
        <f t="shared" si="229"/>
        <v>0</v>
      </c>
      <c r="U250">
        <f t="shared" si="230"/>
        <v>0</v>
      </c>
      <c r="V250">
        <f t="shared" si="231"/>
        <v>0</v>
      </c>
      <c r="W250">
        <f t="shared" si="232"/>
        <v>0</v>
      </c>
      <c r="X250">
        <f t="shared" si="233"/>
        <v>0</v>
      </c>
      <c r="Y250">
        <f t="shared" si="234"/>
        <v>0</v>
      </c>
      <c r="Z250">
        <f t="shared" si="235"/>
        <v>0</v>
      </c>
      <c r="AA250">
        <f t="shared" si="236"/>
        <v>0</v>
      </c>
      <c r="AB250">
        <f t="shared" si="237"/>
        <v>0</v>
      </c>
      <c r="AC250">
        <f t="shared" si="238"/>
        <v>0</v>
      </c>
      <c r="AD250">
        <f t="shared" si="239"/>
        <v>0</v>
      </c>
      <c r="AE250">
        <f t="shared" si="240"/>
        <v>0</v>
      </c>
      <c r="AF250">
        <f t="shared" si="241"/>
        <v>0</v>
      </c>
      <c r="AG250">
        <f t="shared" si="242"/>
        <v>0</v>
      </c>
      <c r="AH250">
        <f t="shared" si="243"/>
        <v>0</v>
      </c>
      <c r="AI250">
        <f t="shared" si="244"/>
        <v>0</v>
      </c>
      <c r="AJ250">
        <f t="shared" si="245"/>
        <v>0</v>
      </c>
      <c r="AK250">
        <f t="shared" si="246"/>
        <v>0</v>
      </c>
      <c r="AL250">
        <f t="shared" si="247"/>
        <v>0</v>
      </c>
      <c r="AM250">
        <f t="shared" si="248"/>
        <v>0</v>
      </c>
      <c r="AN250">
        <f t="shared" si="249"/>
        <v>0</v>
      </c>
      <c r="AO250">
        <f t="shared" si="250"/>
        <v>0</v>
      </c>
      <c r="AP250">
        <f t="shared" si="251"/>
        <v>0</v>
      </c>
      <c r="AQ250">
        <f t="shared" si="252"/>
        <v>0</v>
      </c>
      <c r="AR250">
        <f t="shared" si="253"/>
        <v>0</v>
      </c>
      <c r="AS250">
        <f t="shared" si="254"/>
        <v>0</v>
      </c>
      <c r="AT250">
        <f t="shared" si="255"/>
        <v>0</v>
      </c>
      <c r="AU250">
        <f t="shared" si="256"/>
        <v>0</v>
      </c>
      <c r="AV250">
        <f t="shared" si="257"/>
        <v>0</v>
      </c>
      <c r="AW250">
        <f t="shared" si="258"/>
        <v>0</v>
      </c>
      <c r="AX250">
        <f t="shared" si="259"/>
        <v>0</v>
      </c>
      <c r="AY250">
        <f t="shared" si="260"/>
        <v>0</v>
      </c>
      <c r="AZ250">
        <f t="shared" si="261"/>
        <v>0</v>
      </c>
    </row>
    <row r="251" spans="10:52" hidden="1" x14ac:dyDescent="0.25">
      <c r="J251">
        <f t="shared" si="262"/>
        <v>0</v>
      </c>
      <c r="L251">
        <f t="shared" si="263"/>
        <v>0</v>
      </c>
      <c r="M251">
        <f t="shared" si="222"/>
        <v>0</v>
      </c>
      <c r="N251">
        <f t="shared" si="223"/>
        <v>0</v>
      </c>
      <c r="O251">
        <f t="shared" si="224"/>
        <v>0</v>
      </c>
      <c r="P251">
        <f t="shared" si="225"/>
        <v>0</v>
      </c>
      <c r="Q251">
        <f t="shared" si="226"/>
        <v>0</v>
      </c>
      <c r="R251">
        <f t="shared" si="227"/>
        <v>0</v>
      </c>
      <c r="S251">
        <f t="shared" si="228"/>
        <v>0</v>
      </c>
      <c r="T251">
        <f t="shared" si="229"/>
        <v>0</v>
      </c>
      <c r="U251">
        <f t="shared" si="230"/>
        <v>0</v>
      </c>
      <c r="V251">
        <f t="shared" si="231"/>
        <v>0</v>
      </c>
      <c r="W251">
        <f t="shared" si="232"/>
        <v>0</v>
      </c>
      <c r="X251">
        <f t="shared" si="233"/>
        <v>0</v>
      </c>
      <c r="Y251">
        <f t="shared" si="234"/>
        <v>0</v>
      </c>
      <c r="Z251">
        <f t="shared" si="235"/>
        <v>0</v>
      </c>
      <c r="AA251">
        <f t="shared" si="236"/>
        <v>0</v>
      </c>
      <c r="AB251">
        <f t="shared" si="237"/>
        <v>0</v>
      </c>
      <c r="AC251">
        <f t="shared" si="238"/>
        <v>0</v>
      </c>
      <c r="AD251">
        <f t="shared" si="239"/>
        <v>0</v>
      </c>
      <c r="AE251">
        <f t="shared" si="240"/>
        <v>0</v>
      </c>
      <c r="AF251">
        <f t="shared" si="241"/>
        <v>0</v>
      </c>
      <c r="AG251">
        <f t="shared" si="242"/>
        <v>0</v>
      </c>
      <c r="AH251">
        <f t="shared" si="243"/>
        <v>0</v>
      </c>
      <c r="AI251">
        <f t="shared" si="244"/>
        <v>0</v>
      </c>
      <c r="AJ251">
        <f t="shared" si="245"/>
        <v>0</v>
      </c>
      <c r="AK251">
        <f t="shared" si="246"/>
        <v>0</v>
      </c>
      <c r="AL251">
        <f t="shared" si="247"/>
        <v>0</v>
      </c>
      <c r="AM251">
        <f t="shared" si="248"/>
        <v>0</v>
      </c>
      <c r="AN251">
        <f t="shared" si="249"/>
        <v>0</v>
      </c>
      <c r="AO251">
        <f t="shared" si="250"/>
        <v>0</v>
      </c>
      <c r="AP251">
        <f t="shared" si="251"/>
        <v>0</v>
      </c>
      <c r="AQ251">
        <f t="shared" si="252"/>
        <v>0</v>
      </c>
      <c r="AR251">
        <f t="shared" si="253"/>
        <v>0</v>
      </c>
      <c r="AS251">
        <f t="shared" si="254"/>
        <v>0</v>
      </c>
      <c r="AT251">
        <f t="shared" si="255"/>
        <v>0</v>
      </c>
      <c r="AU251">
        <f t="shared" si="256"/>
        <v>0</v>
      </c>
      <c r="AV251">
        <f t="shared" si="257"/>
        <v>0</v>
      </c>
      <c r="AW251">
        <f t="shared" si="258"/>
        <v>0</v>
      </c>
      <c r="AX251">
        <f t="shared" si="259"/>
        <v>0</v>
      </c>
      <c r="AY251">
        <f t="shared" si="260"/>
        <v>0</v>
      </c>
      <c r="AZ251">
        <f t="shared" si="261"/>
        <v>0</v>
      </c>
    </row>
    <row r="252" spans="10:52" hidden="1" x14ac:dyDescent="0.25">
      <c r="J252">
        <f t="shared" si="262"/>
        <v>0</v>
      </c>
      <c r="L252">
        <f t="shared" si="263"/>
        <v>0</v>
      </c>
      <c r="M252">
        <f t="shared" si="222"/>
        <v>0</v>
      </c>
      <c r="N252">
        <f t="shared" si="223"/>
        <v>0</v>
      </c>
      <c r="O252">
        <f t="shared" si="224"/>
        <v>0</v>
      </c>
      <c r="P252">
        <f t="shared" si="225"/>
        <v>0</v>
      </c>
      <c r="Q252">
        <f t="shared" si="226"/>
        <v>0</v>
      </c>
      <c r="R252">
        <f t="shared" si="227"/>
        <v>0</v>
      </c>
      <c r="S252">
        <f t="shared" si="228"/>
        <v>0</v>
      </c>
      <c r="T252">
        <f t="shared" si="229"/>
        <v>0</v>
      </c>
      <c r="U252">
        <f t="shared" si="230"/>
        <v>0</v>
      </c>
      <c r="V252">
        <f t="shared" si="231"/>
        <v>0</v>
      </c>
      <c r="W252">
        <f t="shared" si="232"/>
        <v>0</v>
      </c>
      <c r="X252">
        <f t="shared" si="233"/>
        <v>0</v>
      </c>
      <c r="Y252">
        <f t="shared" si="234"/>
        <v>0</v>
      </c>
      <c r="Z252">
        <f t="shared" si="235"/>
        <v>0</v>
      </c>
      <c r="AA252">
        <f t="shared" si="236"/>
        <v>0</v>
      </c>
      <c r="AB252">
        <f t="shared" si="237"/>
        <v>0</v>
      </c>
      <c r="AC252">
        <f t="shared" si="238"/>
        <v>0</v>
      </c>
      <c r="AD252">
        <f t="shared" si="239"/>
        <v>0</v>
      </c>
      <c r="AE252">
        <f t="shared" si="240"/>
        <v>0</v>
      </c>
      <c r="AF252">
        <f t="shared" si="241"/>
        <v>0</v>
      </c>
      <c r="AG252">
        <f t="shared" si="242"/>
        <v>0</v>
      </c>
      <c r="AH252">
        <f t="shared" si="243"/>
        <v>0</v>
      </c>
      <c r="AI252">
        <f t="shared" si="244"/>
        <v>0</v>
      </c>
      <c r="AJ252">
        <f t="shared" si="245"/>
        <v>0</v>
      </c>
      <c r="AK252">
        <f t="shared" si="246"/>
        <v>0</v>
      </c>
      <c r="AL252">
        <f t="shared" si="247"/>
        <v>0</v>
      </c>
      <c r="AM252">
        <f t="shared" si="248"/>
        <v>0</v>
      </c>
      <c r="AN252">
        <f t="shared" si="249"/>
        <v>0</v>
      </c>
      <c r="AO252">
        <f t="shared" si="250"/>
        <v>0</v>
      </c>
      <c r="AP252">
        <f t="shared" si="251"/>
        <v>0</v>
      </c>
      <c r="AQ252">
        <f t="shared" si="252"/>
        <v>0</v>
      </c>
      <c r="AR252">
        <f t="shared" si="253"/>
        <v>0</v>
      </c>
      <c r="AS252">
        <f t="shared" si="254"/>
        <v>0</v>
      </c>
      <c r="AT252">
        <f t="shared" si="255"/>
        <v>0</v>
      </c>
      <c r="AU252">
        <f t="shared" si="256"/>
        <v>0</v>
      </c>
      <c r="AV252">
        <f t="shared" si="257"/>
        <v>0</v>
      </c>
      <c r="AW252">
        <f t="shared" si="258"/>
        <v>0</v>
      </c>
      <c r="AX252">
        <f t="shared" si="259"/>
        <v>0</v>
      </c>
      <c r="AY252">
        <f t="shared" si="260"/>
        <v>0</v>
      </c>
      <c r="AZ252">
        <f t="shared" si="261"/>
        <v>0</v>
      </c>
    </row>
    <row r="253" spans="10:52" hidden="1" x14ac:dyDescent="0.25"/>
    <row r="254" spans="10:52" hidden="1" x14ac:dyDescent="0.25"/>
    <row r="255" spans="10:52" hidden="1" x14ac:dyDescent="0.25">
      <c r="L255" s="6" t="str">
        <f>instellingen!A14</f>
        <v>bepaal</v>
      </c>
      <c r="M255" s="6">
        <v>1</v>
      </c>
      <c r="N255" s="6">
        <v>2</v>
      </c>
      <c r="O255" s="6">
        <v>3</v>
      </c>
      <c r="P255" s="6">
        <v>4</v>
      </c>
      <c r="Q255" s="6">
        <v>5</v>
      </c>
      <c r="R255" s="6">
        <v>6</v>
      </c>
      <c r="S255" s="6">
        <v>7</v>
      </c>
      <c r="T255" s="6">
        <v>8</v>
      </c>
      <c r="U255" s="6">
        <v>9</v>
      </c>
      <c r="V255" s="6">
        <v>10</v>
      </c>
      <c r="W255" s="6">
        <v>11</v>
      </c>
      <c r="X255" s="6">
        <v>12</v>
      </c>
      <c r="Y255" s="6">
        <v>13</v>
      </c>
      <c r="Z255" s="6">
        <v>14</v>
      </c>
      <c r="AA255" s="6">
        <v>15</v>
      </c>
      <c r="AB255" s="6">
        <v>16</v>
      </c>
      <c r="AC255" s="6">
        <v>17</v>
      </c>
      <c r="AD255" s="6">
        <v>18</v>
      </c>
      <c r="AE255" s="6">
        <v>19</v>
      </c>
      <c r="AF255" s="6">
        <v>20</v>
      </c>
      <c r="AG255" s="6">
        <v>21</v>
      </c>
      <c r="AH255" s="6">
        <v>22</v>
      </c>
      <c r="AI255" s="6">
        <v>23</v>
      </c>
      <c r="AJ255" s="6">
        <v>24</v>
      </c>
      <c r="AK255" s="6">
        <v>25</v>
      </c>
      <c r="AL255" s="6">
        <v>26</v>
      </c>
      <c r="AM255" s="6">
        <v>27</v>
      </c>
      <c r="AN255" s="6">
        <v>28</v>
      </c>
      <c r="AO255" s="6">
        <v>29</v>
      </c>
      <c r="AP255" s="6">
        <v>30</v>
      </c>
      <c r="AQ255" s="6">
        <v>31</v>
      </c>
      <c r="AR255" s="6">
        <v>32</v>
      </c>
      <c r="AS255" s="6">
        <v>33</v>
      </c>
      <c r="AT255" s="6">
        <v>34</v>
      </c>
      <c r="AU255" s="6">
        <v>35</v>
      </c>
      <c r="AV255" s="6">
        <v>36</v>
      </c>
      <c r="AW255" s="6">
        <v>37</v>
      </c>
      <c r="AX255" s="6">
        <v>38</v>
      </c>
      <c r="AY255" s="6">
        <v>39</v>
      </c>
      <c r="AZ255" s="6">
        <v>40</v>
      </c>
    </row>
    <row r="256" spans="10:52" hidden="1" x14ac:dyDescent="0.25">
      <c r="J256">
        <f>J219</f>
        <v>0</v>
      </c>
      <c r="L256">
        <f>SUM(M256:AZ256)</f>
        <v>0</v>
      </c>
      <c r="M256">
        <f t="shared" ref="M256:M289" si="264">$M$66*$M7</f>
        <v>0</v>
      </c>
      <c r="N256">
        <f t="shared" ref="N256:N289" si="265">$N$66*$N7</f>
        <v>0</v>
      </c>
      <c r="O256">
        <f t="shared" ref="O256:O289" si="266">$O$66*$O7</f>
        <v>0</v>
      </c>
      <c r="P256">
        <f t="shared" ref="P256:P289" si="267">$P$66*$P7</f>
        <v>0</v>
      </c>
      <c r="Q256">
        <f t="shared" ref="Q256:Q289" si="268">$Q$66*$Q7</f>
        <v>0</v>
      </c>
      <c r="R256">
        <f t="shared" ref="R256:R289" si="269">$R$66*$R7</f>
        <v>0</v>
      </c>
      <c r="S256">
        <f t="shared" ref="S256:S289" si="270">$S$66*$S7</f>
        <v>0</v>
      </c>
      <c r="T256">
        <f t="shared" ref="T256:T289" si="271">$T$66*$T7</f>
        <v>0</v>
      </c>
      <c r="U256">
        <f t="shared" ref="U256:U289" si="272">$U$66*$U7</f>
        <v>0</v>
      </c>
      <c r="V256">
        <f t="shared" ref="V256:V289" si="273">$V$66*$V7</f>
        <v>0</v>
      </c>
      <c r="W256">
        <f t="shared" ref="W256:W289" si="274">$W$66*$W7</f>
        <v>0</v>
      </c>
      <c r="X256">
        <f t="shared" ref="X256:X289" si="275">$X$66*$X7</f>
        <v>0</v>
      </c>
      <c r="Y256">
        <f t="shared" ref="Y256:Y289" si="276">$Y$66*$Y7</f>
        <v>0</v>
      </c>
      <c r="Z256">
        <f t="shared" ref="Z256:Z289" si="277">$Z$66*$Z7</f>
        <v>0</v>
      </c>
      <c r="AA256">
        <f t="shared" ref="AA256:AA289" si="278">$AA$66*$AA7</f>
        <v>0</v>
      </c>
      <c r="AB256">
        <f t="shared" ref="AB256:AB289" si="279">$AB$66*$AB7</f>
        <v>0</v>
      </c>
      <c r="AC256">
        <f t="shared" ref="AC256:AC289" si="280">$AC$66*$AC7</f>
        <v>0</v>
      </c>
      <c r="AD256">
        <f t="shared" ref="AD256:AD289" si="281">$AD$66*$AD7</f>
        <v>0</v>
      </c>
      <c r="AE256">
        <f t="shared" ref="AE256:AE289" si="282">$AE$66*$AE7</f>
        <v>0</v>
      </c>
      <c r="AF256">
        <f t="shared" ref="AF256:AF289" si="283">$AF$66*$AF7</f>
        <v>0</v>
      </c>
      <c r="AG256">
        <f t="shared" ref="AG256:AG289" si="284">$AG$66*$AG7</f>
        <v>0</v>
      </c>
      <c r="AH256">
        <f t="shared" ref="AH256:AH289" si="285">$AH$66*$AH7</f>
        <v>0</v>
      </c>
      <c r="AI256">
        <f t="shared" ref="AI256:AI289" si="286">$AI$66*$AI7</f>
        <v>0</v>
      </c>
      <c r="AJ256">
        <f t="shared" ref="AJ256:AJ289" si="287">$AJ$66*$AJ7</f>
        <v>0</v>
      </c>
      <c r="AK256">
        <f t="shared" ref="AK256:AK289" si="288">$AK$66*$AK7</f>
        <v>0</v>
      </c>
      <c r="AL256">
        <f t="shared" ref="AL256:AL289" si="289">$AL$66*$AL7</f>
        <v>0</v>
      </c>
      <c r="AM256">
        <f t="shared" ref="AM256:AM289" si="290">$AM$66*$AM7</f>
        <v>0</v>
      </c>
      <c r="AN256">
        <f t="shared" ref="AN256:AN289" si="291">$AN$66*$AN7</f>
        <v>0</v>
      </c>
      <c r="AO256">
        <f t="shared" ref="AO256:AO289" si="292">$AO$66*$AO7</f>
        <v>0</v>
      </c>
      <c r="AP256">
        <f t="shared" ref="AP256:AP289" si="293">$AP$66*$AP7</f>
        <v>0</v>
      </c>
      <c r="AQ256">
        <f t="shared" ref="AQ256:AQ289" si="294">$AQ$66*$AQ7</f>
        <v>0</v>
      </c>
      <c r="AR256">
        <f t="shared" ref="AR256:AR289" si="295">$AR$66*$AR7</f>
        <v>0</v>
      </c>
      <c r="AS256">
        <f t="shared" ref="AS256:AS289" si="296">$AS$66*$AS7</f>
        <v>0</v>
      </c>
      <c r="AT256">
        <f t="shared" ref="AT256:AT289" si="297">$AT$66*$AT7</f>
        <v>0</v>
      </c>
      <c r="AU256">
        <f t="shared" ref="AU256:AU289" si="298">$AU$66*$AU7</f>
        <v>0</v>
      </c>
      <c r="AV256">
        <f t="shared" ref="AV256:AV289" si="299">$AV$66*$AV7</f>
        <v>0</v>
      </c>
      <c r="AW256">
        <f t="shared" ref="AW256:AW289" si="300">$AW$66*$AW7</f>
        <v>0</v>
      </c>
      <c r="AX256">
        <f t="shared" ref="AX256:AX289" si="301">$AX$66*$AX7</f>
        <v>0</v>
      </c>
      <c r="AY256">
        <f t="shared" ref="AY256:AY289" si="302">$AY$66*$AY7</f>
        <v>0</v>
      </c>
      <c r="AZ256">
        <f t="shared" ref="AZ256:AZ289" si="303">$AZ$66*$AZ7</f>
        <v>0</v>
      </c>
    </row>
    <row r="257" spans="10:52" hidden="1" x14ac:dyDescent="0.25">
      <c r="J257">
        <f t="shared" ref="J257:J289" si="304">J220</f>
        <v>0</v>
      </c>
      <c r="L257">
        <f t="shared" ref="L257:L289" si="305">SUM(M257:AZ257)</f>
        <v>0</v>
      </c>
      <c r="M257">
        <f t="shared" si="264"/>
        <v>0</v>
      </c>
      <c r="N257">
        <f t="shared" si="265"/>
        <v>0</v>
      </c>
      <c r="O257">
        <f t="shared" si="266"/>
        <v>0</v>
      </c>
      <c r="P257">
        <f t="shared" si="267"/>
        <v>0</v>
      </c>
      <c r="Q257">
        <f t="shared" si="268"/>
        <v>0</v>
      </c>
      <c r="R257">
        <f t="shared" si="269"/>
        <v>0</v>
      </c>
      <c r="S257">
        <f t="shared" si="270"/>
        <v>0</v>
      </c>
      <c r="T257">
        <f t="shared" si="271"/>
        <v>0</v>
      </c>
      <c r="U257">
        <f t="shared" si="272"/>
        <v>0</v>
      </c>
      <c r="V257">
        <f t="shared" si="273"/>
        <v>0</v>
      </c>
      <c r="W257">
        <f t="shared" si="274"/>
        <v>0</v>
      </c>
      <c r="X257">
        <f t="shared" si="275"/>
        <v>0</v>
      </c>
      <c r="Y257">
        <f t="shared" si="276"/>
        <v>0</v>
      </c>
      <c r="Z257">
        <f t="shared" si="277"/>
        <v>0</v>
      </c>
      <c r="AA257">
        <f t="shared" si="278"/>
        <v>0</v>
      </c>
      <c r="AB257">
        <f t="shared" si="279"/>
        <v>0</v>
      </c>
      <c r="AC257">
        <f t="shared" si="280"/>
        <v>0</v>
      </c>
      <c r="AD257">
        <f t="shared" si="281"/>
        <v>0</v>
      </c>
      <c r="AE257">
        <f t="shared" si="282"/>
        <v>0</v>
      </c>
      <c r="AF257">
        <f t="shared" si="283"/>
        <v>0</v>
      </c>
      <c r="AG257">
        <f t="shared" si="284"/>
        <v>0</v>
      </c>
      <c r="AH257">
        <f t="shared" si="285"/>
        <v>0</v>
      </c>
      <c r="AI257">
        <f t="shared" si="286"/>
        <v>0</v>
      </c>
      <c r="AJ257">
        <f t="shared" si="287"/>
        <v>0</v>
      </c>
      <c r="AK257">
        <f t="shared" si="288"/>
        <v>0</v>
      </c>
      <c r="AL257">
        <f t="shared" si="289"/>
        <v>0</v>
      </c>
      <c r="AM257">
        <f t="shared" si="290"/>
        <v>0</v>
      </c>
      <c r="AN257">
        <f t="shared" si="291"/>
        <v>0</v>
      </c>
      <c r="AO257">
        <f t="shared" si="292"/>
        <v>0</v>
      </c>
      <c r="AP257">
        <f t="shared" si="293"/>
        <v>0</v>
      </c>
      <c r="AQ257">
        <f t="shared" si="294"/>
        <v>0</v>
      </c>
      <c r="AR257">
        <f t="shared" si="295"/>
        <v>0</v>
      </c>
      <c r="AS257">
        <f t="shared" si="296"/>
        <v>0</v>
      </c>
      <c r="AT257">
        <f t="shared" si="297"/>
        <v>0</v>
      </c>
      <c r="AU257">
        <f t="shared" si="298"/>
        <v>0</v>
      </c>
      <c r="AV257">
        <f t="shared" si="299"/>
        <v>0</v>
      </c>
      <c r="AW257">
        <f t="shared" si="300"/>
        <v>0</v>
      </c>
      <c r="AX257">
        <f t="shared" si="301"/>
        <v>0</v>
      </c>
      <c r="AY257">
        <f t="shared" si="302"/>
        <v>0</v>
      </c>
      <c r="AZ257">
        <f t="shared" si="303"/>
        <v>0</v>
      </c>
    </row>
    <row r="258" spans="10:52" hidden="1" x14ac:dyDescent="0.25">
      <c r="J258">
        <f t="shared" si="304"/>
        <v>0</v>
      </c>
      <c r="L258">
        <f t="shared" si="305"/>
        <v>0</v>
      </c>
      <c r="M258">
        <f t="shared" si="264"/>
        <v>0</v>
      </c>
      <c r="N258">
        <f t="shared" si="265"/>
        <v>0</v>
      </c>
      <c r="O258">
        <f t="shared" si="266"/>
        <v>0</v>
      </c>
      <c r="P258">
        <f t="shared" si="267"/>
        <v>0</v>
      </c>
      <c r="Q258">
        <f t="shared" si="268"/>
        <v>0</v>
      </c>
      <c r="R258">
        <f t="shared" si="269"/>
        <v>0</v>
      </c>
      <c r="S258">
        <f t="shared" si="270"/>
        <v>0</v>
      </c>
      <c r="T258">
        <f t="shared" si="271"/>
        <v>0</v>
      </c>
      <c r="U258">
        <f t="shared" si="272"/>
        <v>0</v>
      </c>
      <c r="V258">
        <f t="shared" si="273"/>
        <v>0</v>
      </c>
      <c r="W258">
        <f t="shared" si="274"/>
        <v>0</v>
      </c>
      <c r="X258">
        <f t="shared" si="275"/>
        <v>0</v>
      </c>
      <c r="Y258">
        <f t="shared" si="276"/>
        <v>0</v>
      </c>
      <c r="Z258">
        <f t="shared" si="277"/>
        <v>0</v>
      </c>
      <c r="AA258">
        <f t="shared" si="278"/>
        <v>0</v>
      </c>
      <c r="AB258">
        <f t="shared" si="279"/>
        <v>0</v>
      </c>
      <c r="AC258">
        <f t="shared" si="280"/>
        <v>0</v>
      </c>
      <c r="AD258">
        <f t="shared" si="281"/>
        <v>0</v>
      </c>
      <c r="AE258">
        <f t="shared" si="282"/>
        <v>0</v>
      </c>
      <c r="AF258">
        <f t="shared" si="283"/>
        <v>0</v>
      </c>
      <c r="AG258">
        <f t="shared" si="284"/>
        <v>0</v>
      </c>
      <c r="AH258">
        <f t="shared" si="285"/>
        <v>0</v>
      </c>
      <c r="AI258">
        <f t="shared" si="286"/>
        <v>0</v>
      </c>
      <c r="AJ258">
        <f t="shared" si="287"/>
        <v>0</v>
      </c>
      <c r="AK258">
        <f t="shared" si="288"/>
        <v>0</v>
      </c>
      <c r="AL258">
        <f t="shared" si="289"/>
        <v>0</v>
      </c>
      <c r="AM258">
        <f t="shared" si="290"/>
        <v>0</v>
      </c>
      <c r="AN258">
        <f t="shared" si="291"/>
        <v>0</v>
      </c>
      <c r="AO258">
        <f t="shared" si="292"/>
        <v>0</v>
      </c>
      <c r="AP258">
        <f t="shared" si="293"/>
        <v>0</v>
      </c>
      <c r="AQ258">
        <f t="shared" si="294"/>
        <v>0</v>
      </c>
      <c r="AR258">
        <f t="shared" si="295"/>
        <v>0</v>
      </c>
      <c r="AS258">
        <f t="shared" si="296"/>
        <v>0</v>
      </c>
      <c r="AT258">
        <f t="shared" si="297"/>
        <v>0</v>
      </c>
      <c r="AU258">
        <f t="shared" si="298"/>
        <v>0</v>
      </c>
      <c r="AV258">
        <f t="shared" si="299"/>
        <v>0</v>
      </c>
      <c r="AW258">
        <f t="shared" si="300"/>
        <v>0</v>
      </c>
      <c r="AX258">
        <f t="shared" si="301"/>
        <v>0</v>
      </c>
      <c r="AY258">
        <f t="shared" si="302"/>
        <v>0</v>
      </c>
      <c r="AZ258">
        <f t="shared" si="303"/>
        <v>0</v>
      </c>
    </row>
    <row r="259" spans="10:52" hidden="1" x14ac:dyDescent="0.25">
      <c r="J259">
        <f t="shared" si="304"/>
        <v>0</v>
      </c>
      <c r="L259">
        <f t="shared" si="305"/>
        <v>0</v>
      </c>
      <c r="M259">
        <f t="shared" si="264"/>
        <v>0</v>
      </c>
      <c r="N259">
        <f t="shared" si="265"/>
        <v>0</v>
      </c>
      <c r="O259">
        <f t="shared" si="266"/>
        <v>0</v>
      </c>
      <c r="P259">
        <f t="shared" si="267"/>
        <v>0</v>
      </c>
      <c r="Q259">
        <f t="shared" si="268"/>
        <v>0</v>
      </c>
      <c r="R259">
        <f t="shared" si="269"/>
        <v>0</v>
      </c>
      <c r="S259">
        <f t="shared" si="270"/>
        <v>0</v>
      </c>
      <c r="T259">
        <f t="shared" si="271"/>
        <v>0</v>
      </c>
      <c r="U259">
        <f t="shared" si="272"/>
        <v>0</v>
      </c>
      <c r="V259">
        <f t="shared" si="273"/>
        <v>0</v>
      </c>
      <c r="W259">
        <f t="shared" si="274"/>
        <v>0</v>
      </c>
      <c r="X259">
        <f t="shared" si="275"/>
        <v>0</v>
      </c>
      <c r="Y259">
        <f t="shared" si="276"/>
        <v>0</v>
      </c>
      <c r="Z259">
        <f t="shared" si="277"/>
        <v>0</v>
      </c>
      <c r="AA259">
        <f t="shared" si="278"/>
        <v>0</v>
      </c>
      <c r="AB259">
        <f t="shared" si="279"/>
        <v>0</v>
      </c>
      <c r="AC259">
        <f t="shared" si="280"/>
        <v>0</v>
      </c>
      <c r="AD259">
        <f t="shared" si="281"/>
        <v>0</v>
      </c>
      <c r="AE259">
        <f t="shared" si="282"/>
        <v>0</v>
      </c>
      <c r="AF259">
        <f t="shared" si="283"/>
        <v>0</v>
      </c>
      <c r="AG259">
        <f t="shared" si="284"/>
        <v>0</v>
      </c>
      <c r="AH259">
        <f t="shared" si="285"/>
        <v>0</v>
      </c>
      <c r="AI259">
        <f t="shared" si="286"/>
        <v>0</v>
      </c>
      <c r="AJ259">
        <f t="shared" si="287"/>
        <v>0</v>
      </c>
      <c r="AK259">
        <f t="shared" si="288"/>
        <v>0</v>
      </c>
      <c r="AL259">
        <f t="shared" si="289"/>
        <v>0</v>
      </c>
      <c r="AM259">
        <f t="shared" si="290"/>
        <v>0</v>
      </c>
      <c r="AN259">
        <f t="shared" si="291"/>
        <v>0</v>
      </c>
      <c r="AO259">
        <f t="shared" si="292"/>
        <v>0</v>
      </c>
      <c r="AP259">
        <f t="shared" si="293"/>
        <v>0</v>
      </c>
      <c r="AQ259">
        <f t="shared" si="294"/>
        <v>0</v>
      </c>
      <c r="AR259">
        <f t="shared" si="295"/>
        <v>0</v>
      </c>
      <c r="AS259">
        <f t="shared" si="296"/>
        <v>0</v>
      </c>
      <c r="AT259">
        <f t="shared" si="297"/>
        <v>0</v>
      </c>
      <c r="AU259">
        <f t="shared" si="298"/>
        <v>0</v>
      </c>
      <c r="AV259">
        <f t="shared" si="299"/>
        <v>0</v>
      </c>
      <c r="AW259">
        <f t="shared" si="300"/>
        <v>0</v>
      </c>
      <c r="AX259">
        <f t="shared" si="301"/>
        <v>0</v>
      </c>
      <c r="AY259">
        <f t="shared" si="302"/>
        <v>0</v>
      </c>
      <c r="AZ259">
        <f t="shared" si="303"/>
        <v>0</v>
      </c>
    </row>
    <row r="260" spans="10:52" hidden="1" x14ac:dyDescent="0.25">
      <c r="J260">
        <f t="shared" si="304"/>
        <v>0</v>
      </c>
      <c r="L260">
        <f t="shared" si="305"/>
        <v>0</v>
      </c>
      <c r="M260">
        <f t="shared" si="264"/>
        <v>0</v>
      </c>
      <c r="N260">
        <f t="shared" si="265"/>
        <v>0</v>
      </c>
      <c r="O260">
        <f t="shared" si="266"/>
        <v>0</v>
      </c>
      <c r="P260">
        <f t="shared" si="267"/>
        <v>0</v>
      </c>
      <c r="Q260">
        <f t="shared" si="268"/>
        <v>0</v>
      </c>
      <c r="R260">
        <f t="shared" si="269"/>
        <v>0</v>
      </c>
      <c r="S260">
        <f t="shared" si="270"/>
        <v>0</v>
      </c>
      <c r="T260">
        <f t="shared" si="271"/>
        <v>0</v>
      </c>
      <c r="U260">
        <f t="shared" si="272"/>
        <v>0</v>
      </c>
      <c r="V260">
        <f t="shared" si="273"/>
        <v>0</v>
      </c>
      <c r="W260">
        <f t="shared" si="274"/>
        <v>0</v>
      </c>
      <c r="X260">
        <f t="shared" si="275"/>
        <v>0</v>
      </c>
      <c r="Y260">
        <f t="shared" si="276"/>
        <v>0</v>
      </c>
      <c r="Z260">
        <f t="shared" si="277"/>
        <v>0</v>
      </c>
      <c r="AA260">
        <f t="shared" si="278"/>
        <v>0</v>
      </c>
      <c r="AB260">
        <f t="shared" si="279"/>
        <v>0</v>
      </c>
      <c r="AC260">
        <f t="shared" si="280"/>
        <v>0</v>
      </c>
      <c r="AD260">
        <f t="shared" si="281"/>
        <v>0</v>
      </c>
      <c r="AE260">
        <f t="shared" si="282"/>
        <v>0</v>
      </c>
      <c r="AF260">
        <f t="shared" si="283"/>
        <v>0</v>
      </c>
      <c r="AG260">
        <f t="shared" si="284"/>
        <v>0</v>
      </c>
      <c r="AH260">
        <f t="shared" si="285"/>
        <v>0</v>
      </c>
      <c r="AI260">
        <f t="shared" si="286"/>
        <v>0</v>
      </c>
      <c r="AJ260">
        <f t="shared" si="287"/>
        <v>0</v>
      </c>
      <c r="AK260">
        <f t="shared" si="288"/>
        <v>0</v>
      </c>
      <c r="AL260">
        <f t="shared" si="289"/>
        <v>0</v>
      </c>
      <c r="AM260">
        <f t="shared" si="290"/>
        <v>0</v>
      </c>
      <c r="AN260">
        <f t="shared" si="291"/>
        <v>0</v>
      </c>
      <c r="AO260">
        <f t="shared" si="292"/>
        <v>0</v>
      </c>
      <c r="AP260">
        <f t="shared" si="293"/>
        <v>0</v>
      </c>
      <c r="AQ260">
        <f t="shared" si="294"/>
        <v>0</v>
      </c>
      <c r="AR260">
        <f t="shared" si="295"/>
        <v>0</v>
      </c>
      <c r="AS260">
        <f t="shared" si="296"/>
        <v>0</v>
      </c>
      <c r="AT260">
        <f t="shared" si="297"/>
        <v>0</v>
      </c>
      <c r="AU260">
        <f t="shared" si="298"/>
        <v>0</v>
      </c>
      <c r="AV260">
        <f t="shared" si="299"/>
        <v>0</v>
      </c>
      <c r="AW260">
        <f t="shared" si="300"/>
        <v>0</v>
      </c>
      <c r="AX260">
        <f t="shared" si="301"/>
        <v>0</v>
      </c>
      <c r="AY260">
        <f t="shared" si="302"/>
        <v>0</v>
      </c>
      <c r="AZ260">
        <f t="shared" si="303"/>
        <v>0</v>
      </c>
    </row>
    <row r="261" spans="10:52" hidden="1" x14ac:dyDescent="0.25">
      <c r="J261">
        <f t="shared" si="304"/>
        <v>0</v>
      </c>
      <c r="L261">
        <f t="shared" si="305"/>
        <v>0</v>
      </c>
      <c r="M261">
        <f t="shared" si="264"/>
        <v>0</v>
      </c>
      <c r="N261">
        <f t="shared" si="265"/>
        <v>0</v>
      </c>
      <c r="O261">
        <f t="shared" si="266"/>
        <v>0</v>
      </c>
      <c r="P261">
        <f t="shared" si="267"/>
        <v>0</v>
      </c>
      <c r="Q261">
        <f t="shared" si="268"/>
        <v>0</v>
      </c>
      <c r="R261">
        <f t="shared" si="269"/>
        <v>0</v>
      </c>
      <c r="S261">
        <f t="shared" si="270"/>
        <v>0</v>
      </c>
      <c r="T261">
        <f t="shared" si="271"/>
        <v>0</v>
      </c>
      <c r="U261">
        <f t="shared" si="272"/>
        <v>0</v>
      </c>
      <c r="V261">
        <f t="shared" si="273"/>
        <v>0</v>
      </c>
      <c r="W261">
        <f t="shared" si="274"/>
        <v>0</v>
      </c>
      <c r="X261">
        <f t="shared" si="275"/>
        <v>0</v>
      </c>
      <c r="Y261">
        <f t="shared" si="276"/>
        <v>0</v>
      </c>
      <c r="Z261">
        <f t="shared" si="277"/>
        <v>0</v>
      </c>
      <c r="AA261">
        <f t="shared" si="278"/>
        <v>0</v>
      </c>
      <c r="AB261">
        <f t="shared" si="279"/>
        <v>0</v>
      </c>
      <c r="AC261">
        <f t="shared" si="280"/>
        <v>0</v>
      </c>
      <c r="AD261">
        <f t="shared" si="281"/>
        <v>0</v>
      </c>
      <c r="AE261">
        <f t="shared" si="282"/>
        <v>0</v>
      </c>
      <c r="AF261">
        <f t="shared" si="283"/>
        <v>0</v>
      </c>
      <c r="AG261">
        <f t="shared" si="284"/>
        <v>0</v>
      </c>
      <c r="AH261">
        <f t="shared" si="285"/>
        <v>0</v>
      </c>
      <c r="AI261">
        <f t="shared" si="286"/>
        <v>0</v>
      </c>
      <c r="AJ261">
        <f t="shared" si="287"/>
        <v>0</v>
      </c>
      <c r="AK261">
        <f t="shared" si="288"/>
        <v>0</v>
      </c>
      <c r="AL261">
        <f t="shared" si="289"/>
        <v>0</v>
      </c>
      <c r="AM261">
        <f t="shared" si="290"/>
        <v>0</v>
      </c>
      <c r="AN261">
        <f t="shared" si="291"/>
        <v>0</v>
      </c>
      <c r="AO261">
        <f t="shared" si="292"/>
        <v>0</v>
      </c>
      <c r="AP261">
        <f t="shared" si="293"/>
        <v>0</v>
      </c>
      <c r="AQ261">
        <f t="shared" si="294"/>
        <v>0</v>
      </c>
      <c r="AR261">
        <f t="shared" si="295"/>
        <v>0</v>
      </c>
      <c r="AS261">
        <f t="shared" si="296"/>
        <v>0</v>
      </c>
      <c r="AT261">
        <f t="shared" si="297"/>
        <v>0</v>
      </c>
      <c r="AU261">
        <f t="shared" si="298"/>
        <v>0</v>
      </c>
      <c r="AV261">
        <f t="shared" si="299"/>
        <v>0</v>
      </c>
      <c r="AW261">
        <f t="shared" si="300"/>
        <v>0</v>
      </c>
      <c r="AX261">
        <f t="shared" si="301"/>
        <v>0</v>
      </c>
      <c r="AY261">
        <f t="shared" si="302"/>
        <v>0</v>
      </c>
      <c r="AZ261">
        <f t="shared" si="303"/>
        <v>0</v>
      </c>
    </row>
    <row r="262" spans="10:52" hidden="1" x14ac:dyDescent="0.25">
      <c r="J262">
        <f t="shared" si="304"/>
        <v>0</v>
      </c>
      <c r="L262">
        <f t="shared" si="305"/>
        <v>0</v>
      </c>
      <c r="M262">
        <f t="shared" si="264"/>
        <v>0</v>
      </c>
      <c r="N262">
        <f t="shared" si="265"/>
        <v>0</v>
      </c>
      <c r="O262">
        <f t="shared" si="266"/>
        <v>0</v>
      </c>
      <c r="P262">
        <f t="shared" si="267"/>
        <v>0</v>
      </c>
      <c r="Q262">
        <f t="shared" si="268"/>
        <v>0</v>
      </c>
      <c r="R262">
        <f t="shared" si="269"/>
        <v>0</v>
      </c>
      <c r="S262">
        <f t="shared" si="270"/>
        <v>0</v>
      </c>
      <c r="T262">
        <f t="shared" si="271"/>
        <v>0</v>
      </c>
      <c r="U262">
        <f t="shared" si="272"/>
        <v>0</v>
      </c>
      <c r="V262">
        <f t="shared" si="273"/>
        <v>0</v>
      </c>
      <c r="W262">
        <f t="shared" si="274"/>
        <v>0</v>
      </c>
      <c r="X262">
        <f t="shared" si="275"/>
        <v>0</v>
      </c>
      <c r="Y262">
        <f t="shared" si="276"/>
        <v>0</v>
      </c>
      <c r="Z262">
        <f t="shared" si="277"/>
        <v>0</v>
      </c>
      <c r="AA262">
        <f t="shared" si="278"/>
        <v>0</v>
      </c>
      <c r="AB262">
        <f t="shared" si="279"/>
        <v>0</v>
      </c>
      <c r="AC262">
        <f t="shared" si="280"/>
        <v>0</v>
      </c>
      <c r="AD262">
        <f t="shared" si="281"/>
        <v>0</v>
      </c>
      <c r="AE262">
        <f t="shared" si="282"/>
        <v>0</v>
      </c>
      <c r="AF262">
        <f t="shared" si="283"/>
        <v>0</v>
      </c>
      <c r="AG262">
        <f t="shared" si="284"/>
        <v>0</v>
      </c>
      <c r="AH262">
        <f t="shared" si="285"/>
        <v>0</v>
      </c>
      <c r="AI262">
        <f t="shared" si="286"/>
        <v>0</v>
      </c>
      <c r="AJ262">
        <f t="shared" si="287"/>
        <v>0</v>
      </c>
      <c r="AK262">
        <f t="shared" si="288"/>
        <v>0</v>
      </c>
      <c r="AL262">
        <f t="shared" si="289"/>
        <v>0</v>
      </c>
      <c r="AM262">
        <f t="shared" si="290"/>
        <v>0</v>
      </c>
      <c r="AN262">
        <f t="shared" si="291"/>
        <v>0</v>
      </c>
      <c r="AO262">
        <f t="shared" si="292"/>
        <v>0</v>
      </c>
      <c r="AP262">
        <f t="shared" si="293"/>
        <v>0</v>
      </c>
      <c r="AQ262">
        <f t="shared" si="294"/>
        <v>0</v>
      </c>
      <c r="AR262">
        <f t="shared" si="295"/>
        <v>0</v>
      </c>
      <c r="AS262">
        <f t="shared" si="296"/>
        <v>0</v>
      </c>
      <c r="AT262">
        <f t="shared" si="297"/>
        <v>0</v>
      </c>
      <c r="AU262">
        <f t="shared" si="298"/>
        <v>0</v>
      </c>
      <c r="AV262">
        <f t="shared" si="299"/>
        <v>0</v>
      </c>
      <c r="AW262">
        <f t="shared" si="300"/>
        <v>0</v>
      </c>
      <c r="AX262">
        <f t="shared" si="301"/>
        <v>0</v>
      </c>
      <c r="AY262">
        <f t="shared" si="302"/>
        <v>0</v>
      </c>
      <c r="AZ262">
        <f t="shared" si="303"/>
        <v>0</v>
      </c>
    </row>
    <row r="263" spans="10:52" hidden="1" x14ac:dyDescent="0.25">
      <c r="J263">
        <f t="shared" si="304"/>
        <v>0</v>
      </c>
      <c r="L263">
        <f t="shared" si="305"/>
        <v>0</v>
      </c>
      <c r="M263">
        <f t="shared" si="264"/>
        <v>0</v>
      </c>
      <c r="N263">
        <f t="shared" si="265"/>
        <v>0</v>
      </c>
      <c r="O263">
        <f t="shared" si="266"/>
        <v>0</v>
      </c>
      <c r="P263">
        <f t="shared" si="267"/>
        <v>0</v>
      </c>
      <c r="Q263">
        <f t="shared" si="268"/>
        <v>0</v>
      </c>
      <c r="R263">
        <f t="shared" si="269"/>
        <v>0</v>
      </c>
      <c r="S263">
        <f t="shared" si="270"/>
        <v>0</v>
      </c>
      <c r="T263">
        <f t="shared" si="271"/>
        <v>0</v>
      </c>
      <c r="U263">
        <f t="shared" si="272"/>
        <v>0</v>
      </c>
      <c r="V263">
        <f t="shared" si="273"/>
        <v>0</v>
      </c>
      <c r="W263">
        <f t="shared" si="274"/>
        <v>0</v>
      </c>
      <c r="X263">
        <f t="shared" si="275"/>
        <v>0</v>
      </c>
      <c r="Y263">
        <f t="shared" si="276"/>
        <v>0</v>
      </c>
      <c r="Z263">
        <f t="shared" si="277"/>
        <v>0</v>
      </c>
      <c r="AA263">
        <f t="shared" si="278"/>
        <v>0</v>
      </c>
      <c r="AB263">
        <f t="shared" si="279"/>
        <v>0</v>
      </c>
      <c r="AC263">
        <f t="shared" si="280"/>
        <v>0</v>
      </c>
      <c r="AD263">
        <f t="shared" si="281"/>
        <v>0</v>
      </c>
      <c r="AE263">
        <f t="shared" si="282"/>
        <v>0</v>
      </c>
      <c r="AF263">
        <f t="shared" si="283"/>
        <v>0</v>
      </c>
      <c r="AG263">
        <f t="shared" si="284"/>
        <v>0</v>
      </c>
      <c r="AH263">
        <f t="shared" si="285"/>
        <v>0</v>
      </c>
      <c r="AI263">
        <f t="shared" si="286"/>
        <v>0</v>
      </c>
      <c r="AJ263">
        <f t="shared" si="287"/>
        <v>0</v>
      </c>
      <c r="AK263">
        <f t="shared" si="288"/>
        <v>0</v>
      </c>
      <c r="AL263">
        <f t="shared" si="289"/>
        <v>0</v>
      </c>
      <c r="AM263">
        <f t="shared" si="290"/>
        <v>0</v>
      </c>
      <c r="AN263">
        <f t="shared" si="291"/>
        <v>0</v>
      </c>
      <c r="AO263">
        <f t="shared" si="292"/>
        <v>0</v>
      </c>
      <c r="AP263">
        <f t="shared" si="293"/>
        <v>0</v>
      </c>
      <c r="AQ263">
        <f t="shared" si="294"/>
        <v>0</v>
      </c>
      <c r="AR263">
        <f t="shared" si="295"/>
        <v>0</v>
      </c>
      <c r="AS263">
        <f t="shared" si="296"/>
        <v>0</v>
      </c>
      <c r="AT263">
        <f t="shared" si="297"/>
        <v>0</v>
      </c>
      <c r="AU263">
        <f t="shared" si="298"/>
        <v>0</v>
      </c>
      <c r="AV263">
        <f t="shared" si="299"/>
        <v>0</v>
      </c>
      <c r="AW263">
        <f t="shared" si="300"/>
        <v>0</v>
      </c>
      <c r="AX263">
        <f t="shared" si="301"/>
        <v>0</v>
      </c>
      <c r="AY263">
        <f t="shared" si="302"/>
        <v>0</v>
      </c>
      <c r="AZ263">
        <f t="shared" si="303"/>
        <v>0</v>
      </c>
    </row>
    <row r="264" spans="10:52" hidden="1" x14ac:dyDescent="0.25">
      <c r="J264">
        <f t="shared" si="304"/>
        <v>0</v>
      </c>
      <c r="L264">
        <f t="shared" si="305"/>
        <v>0</v>
      </c>
      <c r="M264">
        <f t="shared" si="264"/>
        <v>0</v>
      </c>
      <c r="N264">
        <f t="shared" si="265"/>
        <v>0</v>
      </c>
      <c r="O264">
        <f t="shared" si="266"/>
        <v>0</v>
      </c>
      <c r="P264">
        <f t="shared" si="267"/>
        <v>0</v>
      </c>
      <c r="Q264">
        <f t="shared" si="268"/>
        <v>0</v>
      </c>
      <c r="R264">
        <f t="shared" si="269"/>
        <v>0</v>
      </c>
      <c r="S264">
        <f t="shared" si="270"/>
        <v>0</v>
      </c>
      <c r="T264">
        <f t="shared" si="271"/>
        <v>0</v>
      </c>
      <c r="U264">
        <f t="shared" si="272"/>
        <v>0</v>
      </c>
      <c r="V264">
        <f t="shared" si="273"/>
        <v>0</v>
      </c>
      <c r="W264">
        <f t="shared" si="274"/>
        <v>0</v>
      </c>
      <c r="X264">
        <f t="shared" si="275"/>
        <v>0</v>
      </c>
      <c r="Y264">
        <f t="shared" si="276"/>
        <v>0</v>
      </c>
      <c r="Z264">
        <f t="shared" si="277"/>
        <v>0</v>
      </c>
      <c r="AA264">
        <f t="shared" si="278"/>
        <v>0</v>
      </c>
      <c r="AB264">
        <f t="shared" si="279"/>
        <v>0</v>
      </c>
      <c r="AC264">
        <f t="shared" si="280"/>
        <v>0</v>
      </c>
      <c r="AD264">
        <f t="shared" si="281"/>
        <v>0</v>
      </c>
      <c r="AE264">
        <f t="shared" si="282"/>
        <v>0</v>
      </c>
      <c r="AF264">
        <f t="shared" si="283"/>
        <v>0</v>
      </c>
      <c r="AG264">
        <f t="shared" si="284"/>
        <v>0</v>
      </c>
      <c r="AH264">
        <f t="shared" si="285"/>
        <v>0</v>
      </c>
      <c r="AI264">
        <f t="shared" si="286"/>
        <v>0</v>
      </c>
      <c r="AJ264">
        <f t="shared" si="287"/>
        <v>0</v>
      </c>
      <c r="AK264">
        <f t="shared" si="288"/>
        <v>0</v>
      </c>
      <c r="AL264">
        <f t="shared" si="289"/>
        <v>0</v>
      </c>
      <c r="AM264">
        <f t="shared" si="290"/>
        <v>0</v>
      </c>
      <c r="AN264">
        <f t="shared" si="291"/>
        <v>0</v>
      </c>
      <c r="AO264">
        <f t="shared" si="292"/>
        <v>0</v>
      </c>
      <c r="AP264">
        <f t="shared" si="293"/>
        <v>0</v>
      </c>
      <c r="AQ264">
        <f t="shared" si="294"/>
        <v>0</v>
      </c>
      <c r="AR264">
        <f t="shared" si="295"/>
        <v>0</v>
      </c>
      <c r="AS264">
        <f t="shared" si="296"/>
        <v>0</v>
      </c>
      <c r="AT264">
        <f t="shared" si="297"/>
        <v>0</v>
      </c>
      <c r="AU264">
        <f t="shared" si="298"/>
        <v>0</v>
      </c>
      <c r="AV264">
        <f t="shared" si="299"/>
        <v>0</v>
      </c>
      <c r="AW264">
        <f t="shared" si="300"/>
        <v>0</v>
      </c>
      <c r="AX264">
        <f t="shared" si="301"/>
        <v>0</v>
      </c>
      <c r="AY264">
        <f t="shared" si="302"/>
        <v>0</v>
      </c>
      <c r="AZ264">
        <f t="shared" si="303"/>
        <v>0</v>
      </c>
    </row>
    <row r="265" spans="10:52" hidden="1" x14ac:dyDescent="0.25">
      <c r="J265">
        <f t="shared" si="304"/>
        <v>0</v>
      </c>
      <c r="L265">
        <f t="shared" si="305"/>
        <v>0</v>
      </c>
      <c r="M265">
        <f t="shared" si="264"/>
        <v>0</v>
      </c>
      <c r="N265">
        <f t="shared" si="265"/>
        <v>0</v>
      </c>
      <c r="O265">
        <f t="shared" si="266"/>
        <v>0</v>
      </c>
      <c r="P265">
        <f t="shared" si="267"/>
        <v>0</v>
      </c>
      <c r="Q265">
        <f t="shared" si="268"/>
        <v>0</v>
      </c>
      <c r="R265">
        <f t="shared" si="269"/>
        <v>0</v>
      </c>
      <c r="S265">
        <f t="shared" si="270"/>
        <v>0</v>
      </c>
      <c r="T265">
        <f t="shared" si="271"/>
        <v>0</v>
      </c>
      <c r="U265">
        <f t="shared" si="272"/>
        <v>0</v>
      </c>
      <c r="V265">
        <f t="shared" si="273"/>
        <v>0</v>
      </c>
      <c r="W265">
        <f t="shared" si="274"/>
        <v>0</v>
      </c>
      <c r="X265">
        <f t="shared" si="275"/>
        <v>0</v>
      </c>
      <c r="Y265">
        <f t="shared" si="276"/>
        <v>0</v>
      </c>
      <c r="Z265">
        <f t="shared" si="277"/>
        <v>0</v>
      </c>
      <c r="AA265">
        <f t="shared" si="278"/>
        <v>0</v>
      </c>
      <c r="AB265">
        <f t="shared" si="279"/>
        <v>0</v>
      </c>
      <c r="AC265">
        <f t="shared" si="280"/>
        <v>0</v>
      </c>
      <c r="AD265">
        <f t="shared" si="281"/>
        <v>0</v>
      </c>
      <c r="AE265">
        <f t="shared" si="282"/>
        <v>0</v>
      </c>
      <c r="AF265">
        <f t="shared" si="283"/>
        <v>0</v>
      </c>
      <c r="AG265">
        <f t="shared" si="284"/>
        <v>0</v>
      </c>
      <c r="AH265">
        <f t="shared" si="285"/>
        <v>0</v>
      </c>
      <c r="AI265">
        <f t="shared" si="286"/>
        <v>0</v>
      </c>
      <c r="AJ265">
        <f t="shared" si="287"/>
        <v>0</v>
      </c>
      <c r="AK265">
        <f t="shared" si="288"/>
        <v>0</v>
      </c>
      <c r="AL265">
        <f t="shared" si="289"/>
        <v>0</v>
      </c>
      <c r="AM265">
        <f t="shared" si="290"/>
        <v>0</v>
      </c>
      <c r="AN265">
        <f t="shared" si="291"/>
        <v>0</v>
      </c>
      <c r="AO265">
        <f t="shared" si="292"/>
        <v>0</v>
      </c>
      <c r="AP265">
        <f t="shared" si="293"/>
        <v>0</v>
      </c>
      <c r="AQ265">
        <f t="shared" si="294"/>
        <v>0</v>
      </c>
      <c r="AR265">
        <f t="shared" si="295"/>
        <v>0</v>
      </c>
      <c r="AS265">
        <f t="shared" si="296"/>
        <v>0</v>
      </c>
      <c r="AT265">
        <f t="shared" si="297"/>
        <v>0</v>
      </c>
      <c r="AU265">
        <f t="shared" si="298"/>
        <v>0</v>
      </c>
      <c r="AV265">
        <f t="shared" si="299"/>
        <v>0</v>
      </c>
      <c r="AW265">
        <f t="shared" si="300"/>
        <v>0</v>
      </c>
      <c r="AX265">
        <f t="shared" si="301"/>
        <v>0</v>
      </c>
      <c r="AY265">
        <f t="shared" si="302"/>
        <v>0</v>
      </c>
      <c r="AZ265">
        <f t="shared" si="303"/>
        <v>0</v>
      </c>
    </row>
    <row r="266" spans="10:52" hidden="1" x14ac:dyDescent="0.25">
      <c r="J266">
        <f t="shared" si="304"/>
        <v>0</v>
      </c>
      <c r="L266">
        <f t="shared" si="305"/>
        <v>0</v>
      </c>
      <c r="M266">
        <f t="shared" si="264"/>
        <v>0</v>
      </c>
      <c r="N266">
        <f t="shared" si="265"/>
        <v>0</v>
      </c>
      <c r="O266">
        <f t="shared" si="266"/>
        <v>0</v>
      </c>
      <c r="P266">
        <f t="shared" si="267"/>
        <v>0</v>
      </c>
      <c r="Q266">
        <f t="shared" si="268"/>
        <v>0</v>
      </c>
      <c r="R266">
        <f t="shared" si="269"/>
        <v>0</v>
      </c>
      <c r="S266">
        <f t="shared" si="270"/>
        <v>0</v>
      </c>
      <c r="T266">
        <f t="shared" si="271"/>
        <v>0</v>
      </c>
      <c r="U266">
        <f t="shared" si="272"/>
        <v>0</v>
      </c>
      <c r="V266">
        <f t="shared" si="273"/>
        <v>0</v>
      </c>
      <c r="W266">
        <f t="shared" si="274"/>
        <v>0</v>
      </c>
      <c r="X266">
        <f t="shared" si="275"/>
        <v>0</v>
      </c>
      <c r="Y266">
        <f t="shared" si="276"/>
        <v>0</v>
      </c>
      <c r="Z266">
        <f t="shared" si="277"/>
        <v>0</v>
      </c>
      <c r="AA266">
        <f t="shared" si="278"/>
        <v>0</v>
      </c>
      <c r="AB266">
        <f t="shared" si="279"/>
        <v>0</v>
      </c>
      <c r="AC266">
        <f t="shared" si="280"/>
        <v>0</v>
      </c>
      <c r="AD266">
        <f t="shared" si="281"/>
        <v>0</v>
      </c>
      <c r="AE266">
        <f t="shared" si="282"/>
        <v>0</v>
      </c>
      <c r="AF266">
        <f t="shared" si="283"/>
        <v>0</v>
      </c>
      <c r="AG266">
        <f t="shared" si="284"/>
        <v>0</v>
      </c>
      <c r="AH266">
        <f t="shared" si="285"/>
        <v>0</v>
      </c>
      <c r="AI266">
        <f t="shared" si="286"/>
        <v>0</v>
      </c>
      <c r="AJ266">
        <f t="shared" si="287"/>
        <v>0</v>
      </c>
      <c r="AK266">
        <f t="shared" si="288"/>
        <v>0</v>
      </c>
      <c r="AL266">
        <f t="shared" si="289"/>
        <v>0</v>
      </c>
      <c r="AM266">
        <f t="shared" si="290"/>
        <v>0</v>
      </c>
      <c r="AN266">
        <f t="shared" si="291"/>
        <v>0</v>
      </c>
      <c r="AO266">
        <f t="shared" si="292"/>
        <v>0</v>
      </c>
      <c r="AP266">
        <f t="shared" si="293"/>
        <v>0</v>
      </c>
      <c r="AQ266">
        <f t="shared" si="294"/>
        <v>0</v>
      </c>
      <c r="AR266">
        <f t="shared" si="295"/>
        <v>0</v>
      </c>
      <c r="AS266">
        <f t="shared" si="296"/>
        <v>0</v>
      </c>
      <c r="AT266">
        <f t="shared" si="297"/>
        <v>0</v>
      </c>
      <c r="AU266">
        <f t="shared" si="298"/>
        <v>0</v>
      </c>
      <c r="AV266">
        <f t="shared" si="299"/>
        <v>0</v>
      </c>
      <c r="AW266">
        <f t="shared" si="300"/>
        <v>0</v>
      </c>
      <c r="AX266">
        <f t="shared" si="301"/>
        <v>0</v>
      </c>
      <c r="AY266">
        <f t="shared" si="302"/>
        <v>0</v>
      </c>
      <c r="AZ266">
        <f t="shared" si="303"/>
        <v>0</v>
      </c>
    </row>
    <row r="267" spans="10:52" hidden="1" x14ac:dyDescent="0.25">
      <c r="J267">
        <f t="shared" si="304"/>
        <v>0</v>
      </c>
      <c r="L267">
        <f t="shared" si="305"/>
        <v>0</v>
      </c>
      <c r="M267">
        <f t="shared" si="264"/>
        <v>0</v>
      </c>
      <c r="N267">
        <f t="shared" si="265"/>
        <v>0</v>
      </c>
      <c r="O267">
        <f t="shared" si="266"/>
        <v>0</v>
      </c>
      <c r="P267">
        <f t="shared" si="267"/>
        <v>0</v>
      </c>
      <c r="Q267">
        <f t="shared" si="268"/>
        <v>0</v>
      </c>
      <c r="R267">
        <f t="shared" si="269"/>
        <v>0</v>
      </c>
      <c r="S267">
        <f t="shared" si="270"/>
        <v>0</v>
      </c>
      <c r="T267">
        <f t="shared" si="271"/>
        <v>0</v>
      </c>
      <c r="U267">
        <f t="shared" si="272"/>
        <v>0</v>
      </c>
      <c r="V267">
        <f t="shared" si="273"/>
        <v>0</v>
      </c>
      <c r="W267">
        <f t="shared" si="274"/>
        <v>0</v>
      </c>
      <c r="X267">
        <f t="shared" si="275"/>
        <v>0</v>
      </c>
      <c r="Y267">
        <f t="shared" si="276"/>
        <v>0</v>
      </c>
      <c r="Z267">
        <f t="shared" si="277"/>
        <v>0</v>
      </c>
      <c r="AA267">
        <f t="shared" si="278"/>
        <v>0</v>
      </c>
      <c r="AB267">
        <f t="shared" si="279"/>
        <v>0</v>
      </c>
      <c r="AC267">
        <f t="shared" si="280"/>
        <v>0</v>
      </c>
      <c r="AD267">
        <f t="shared" si="281"/>
        <v>0</v>
      </c>
      <c r="AE267">
        <f t="shared" si="282"/>
        <v>0</v>
      </c>
      <c r="AF267">
        <f t="shared" si="283"/>
        <v>0</v>
      </c>
      <c r="AG267">
        <f t="shared" si="284"/>
        <v>0</v>
      </c>
      <c r="AH267">
        <f t="shared" si="285"/>
        <v>0</v>
      </c>
      <c r="AI267">
        <f t="shared" si="286"/>
        <v>0</v>
      </c>
      <c r="AJ267">
        <f t="shared" si="287"/>
        <v>0</v>
      </c>
      <c r="AK267">
        <f t="shared" si="288"/>
        <v>0</v>
      </c>
      <c r="AL267">
        <f t="shared" si="289"/>
        <v>0</v>
      </c>
      <c r="AM267">
        <f t="shared" si="290"/>
        <v>0</v>
      </c>
      <c r="AN267">
        <f t="shared" si="291"/>
        <v>0</v>
      </c>
      <c r="AO267">
        <f t="shared" si="292"/>
        <v>0</v>
      </c>
      <c r="AP267">
        <f t="shared" si="293"/>
        <v>0</v>
      </c>
      <c r="AQ267">
        <f t="shared" si="294"/>
        <v>0</v>
      </c>
      <c r="AR267">
        <f t="shared" si="295"/>
        <v>0</v>
      </c>
      <c r="AS267">
        <f t="shared" si="296"/>
        <v>0</v>
      </c>
      <c r="AT267">
        <f t="shared" si="297"/>
        <v>0</v>
      </c>
      <c r="AU267">
        <f t="shared" si="298"/>
        <v>0</v>
      </c>
      <c r="AV267">
        <f t="shared" si="299"/>
        <v>0</v>
      </c>
      <c r="AW267">
        <f t="shared" si="300"/>
        <v>0</v>
      </c>
      <c r="AX267">
        <f t="shared" si="301"/>
        <v>0</v>
      </c>
      <c r="AY267">
        <f t="shared" si="302"/>
        <v>0</v>
      </c>
      <c r="AZ267">
        <f t="shared" si="303"/>
        <v>0</v>
      </c>
    </row>
    <row r="268" spans="10:52" hidden="1" x14ac:dyDescent="0.25">
      <c r="J268">
        <f t="shared" si="304"/>
        <v>0</v>
      </c>
      <c r="L268">
        <f t="shared" si="305"/>
        <v>0</v>
      </c>
      <c r="M268">
        <f t="shared" si="264"/>
        <v>0</v>
      </c>
      <c r="N268">
        <f t="shared" si="265"/>
        <v>0</v>
      </c>
      <c r="O268">
        <f t="shared" si="266"/>
        <v>0</v>
      </c>
      <c r="P268">
        <f t="shared" si="267"/>
        <v>0</v>
      </c>
      <c r="Q268">
        <f t="shared" si="268"/>
        <v>0</v>
      </c>
      <c r="R268">
        <f t="shared" si="269"/>
        <v>0</v>
      </c>
      <c r="S268">
        <f t="shared" si="270"/>
        <v>0</v>
      </c>
      <c r="T268">
        <f t="shared" si="271"/>
        <v>0</v>
      </c>
      <c r="U268">
        <f t="shared" si="272"/>
        <v>0</v>
      </c>
      <c r="V268">
        <f t="shared" si="273"/>
        <v>0</v>
      </c>
      <c r="W268">
        <f t="shared" si="274"/>
        <v>0</v>
      </c>
      <c r="X268">
        <f t="shared" si="275"/>
        <v>0</v>
      </c>
      <c r="Y268">
        <f t="shared" si="276"/>
        <v>0</v>
      </c>
      <c r="Z268">
        <f t="shared" si="277"/>
        <v>0</v>
      </c>
      <c r="AA268">
        <f t="shared" si="278"/>
        <v>0</v>
      </c>
      <c r="AB268">
        <f t="shared" si="279"/>
        <v>0</v>
      </c>
      <c r="AC268">
        <f t="shared" si="280"/>
        <v>0</v>
      </c>
      <c r="AD268">
        <f t="shared" si="281"/>
        <v>0</v>
      </c>
      <c r="AE268">
        <f t="shared" si="282"/>
        <v>0</v>
      </c>
      <c r="AF268">
        <f t="shared" si="283"/>
        <v>0</v>
      </c>
      <c r="AG268">
        <f t="shared" si="284"/>
        <v>0</v>
      </c>
      <c r="AH268">
        <f t="shared" si="285"/>
        <v>0</v>
      </c>
      <c r="AI268">
        <f t="shared" si="286"/>
        <v>0</v>
      </c>
      <c r="AJ268">
        <f t="shared" si="287"/>
        <v>0</v>
      </c>
      <c r="AK268">
        <f t="shared" si="288"/>
        <v>0</v>
      </c>
      <c r="AL268">
        <f t="shared" si="289"/>
        <v>0</v>
      </c>
      <c r="AM268">
        <f t="shared" si="290"/>
        <v>0</v>
      </c>
      <c r="AN268">
        <f t="shared" si="291"/>
        <v>0</v>
      </c>
      <c r="AO268">
        <f t="shared" si="292"/>
        <v>0</v>
      </c>
      <c r="AP268">
        <f t="shared" si="293"/>
        <v>0</v>
      </c>
      <c r="AQ268">
        <f t="shared" si="294"/>
        <v>0</v>
      </c>
      <c r="AR268">
        <f t="shared" si="295"/>
        <v>0</v>
      </c>
      <c r="AS268">
        <f t="shared" si="296"/>
        <v>0</v>
      </c>
      <c r="AT268">
        <f t="shared" si="297"/>
        <v>0</v>
      </c>
      <c r="AU268">
        <f t="shared" si="298"/>
        <v>0</v>
      </c>
      <c r="AV268">
        <f t="shared" si="299"/>
        <v>0</v>
      </c>
      <c r="AW268">
        <f t="shared" si="300"/>
        <v>0</v>
      </c>
      <c r="AX268">
        <f t="shared" si="301"/>
        <v>0</v>
      </c>
      <c r="AY268">
        <f t="shared" si="302"/>
        <v>0</v>
      </c>
      <c r="AZ268">
        <f t="shared" si="303"/>
        <v>0</v>
      </c>
    </row>
    <row r="269" spans="10:52" hidden="1" x14ac:dyDescent="0.25">
      <c r="J269">
        <f t="shared" si="304"/>
        <v>0</v>
      </c>
      <c r="L269">
        <f t="shared" si="305"/>
        <v>0</v>
      </c>
      <c r="M269">
        <f t="shared" si="264"/>
        <v>0</v>
      </c>
      <c r="N269">
        <f t="shared" si="265"/>
        <v>0</v>
      </c>
      <c r="O269">
        <f t="shared" si="266"/>
        <v>0</v>
      </c>
      <c r="P269">
        <f t="shared" si="267"/>
        <v>0</v>
      </c>
      <c r="Q269">
        <f t="shared" si="268"/>
        <v>0</v>
      </c>
      <c r="R269">
        <f t="shared" si="269"/>
        <v>0</v>
      </c>
      <c r="S269">
        <f t="shared" si="270"/>
        <v>0</v>
      </c>
      <c r="T269">
        <f t="shared" si="271"/>
        <v>0</v>
      </c>
      <c r="U269">
        <f t="shared" si="272"/>
        <v>0</v>
      </c>
      <c r="V269">
        <f t="shared" si="273"/>
        <v>0</v>
      </c>
      <c r="W269">
        <f t="shared" si="274"/>
        <v>0</v>
      </c>
      <c r="X269">
        <f t="shared" si="275"/>
        <v>0</v>
      </c>
      <c r="Y269">
        <f t="shared" si="276"/>
        <v>0</v>
      </c>
      <c r="Z269">
        <f t="shared" si="277"/>
        <v>0</v>
      </c>
      <c r="AA269">
        <f t="shared" si="278"/>
        <v>0</v>
      </c>
      <c r="AB269">
        <f t="shared" si="279"/>
        <v>0</v>
      </c>
      <c r="AC269">
        <f t="shared" si="280"/>
        <v>0</v>
      </c>
      <c r="AD269">
        <f t="shared" si="281"/>
        <v>0</v>
      </c>
      <c r="AE269">
        <f t="shared" si="282"/>
        <v>0</v>
      </c>
      <c r="AF269">
        <f t="shared" si="283"/>
        <v>0</v>
      </c>
      <c r="AG269">
        <f t="shared" si="284"/>
        <v>0</v>
      </c>
      <c r="AH269">
        <f t="shared" si="285"/>
        <v>0</v>
      </c>
      <c r="AI269">
        <f t="shared" si="286"/>
        <v>0</v>
      </c>
      <c r="AJ269">
        <f t="shared" si="287"/>
        <v>0</v>
      </c>
      <c r="AK269">
        <f t="shared" si="288"/>
        <v>0</v>
      </c>
      <c r="AL269">
        <f t="shared" si="289"/>
        <v>0</v>
      </c>
      <c r="AM269">
        <f t="shared" si="290"/>
        <v>0</v>
      </c>
      <c r="AN269">
        <f t="shared" si="291"/>
        <v>0</v>
      </c>
      <c r="AO269">
        <f t="shared" si="292"/>
        <v>0</v>
      </c>
      <c r="AP269">
        <f t="shared" si="293"/>
        <v>0</v>
      </c>
      <c r="AQ269">
        <f t="shared" si="294"/>
        <v>0</v>
      </c>
      <c r="AR269">
        <f t="shared" si="295"/>
        <v>0</v>
      </c>
      <c r="AS269">
        <f t="shared" si="296"/>
        <v>0</v>
      </c>
      <c r="AT269">
        <f t="shared" si="297"/>
        <v>0</v>
      </c>
      <c r="AU269">
        <f t="shared" si="298"/>
        <v>0</v>
      </c>
      <c r="AV269">
        <f t="shared" si="299"/>
        <v>0</v>
      </c>
      <c r="AW269">
        <f t="shared" si="300"/>
        <v>0</v>
      </c>
      <c r="AX269">
        <f t="shared" si="301"/>
        <v>0</v>
      </c>
      <c r="AY269">
        <f t="shared" si="302"/>
        <v>0</v>
      </c>
      <c r="AZ269">
        <f t="shared" si="303"/>
        <v>0</v>
      </c>
    </row>
    <row r="270" spans="10:52" hidden="1" x14ac:dyDescent="0.25">
      <c r="J270">
        <f t="shared" si="304"/>
        <v>0</v>
      </c>
      <c r="L270">
        <f t="shared" si="305"/>
        <v>0</v>
      </c>
      <c r="M270">
        <f t="shared" si="264"/>
        <v>0</v>
      </c>
      <c r="N270">
        <f t="shared" si="265"/>
        <v>0</v>
      </c>
      <c r="O270">
        <f t="shared" si="266"/>
        <v>0</v>
      </c>
      <c r="P270">
        <f t="shared" si="267"/>
        <v>0</v>
      </c>
      <c r="Q270">
        <f t="shared" si="268"/>
        <v>0</v>
      </c>
      <c r="R270">
        <f t="shared" si="269"/>
        <v>0</v>
      </c>
      <c r="S270">
        <f t="shared" si="270"/>
        <v>0</v>
      </c>
      <c r="T270">
        <f t="shared" si="271"/>
        <v>0</v>
      </c>
      <c r="U270">
        <f t="shared" si="272"/>
        <v>0</v>
      </c>
      <c r="V270">
        <f t="shared" si="273"/>
        <v>0</v>
      </c>
      <c r="W270">
        <f t="shared" si="274"/>
        <v>0</v>
      </c>
      <c r="X270">
        <f t="shared" si="275"/>
        <v>0</v>
      </c>
      <c r="Y270">
        <f t="shared" si="276"/>
        <v>0</v>
      </c>
      <c r="Z270">
        <f t="shared" si="277"/>
        <v>0</v>
      </c>
      <c r="AA270">
        <f t="shared" si="278"/>
        <v>0</v>
      </c>
      <c r="AB270">
        <f t="shared" si="279"/>
        <v>0</v>
      </c>
      <c r="AC270">
        <f t="shared" si="280"/>
        <v>0</v>
      </c>
      <c r="AD270">
        <f t="shared" si="281"/>
        <v>0</v>
      </c>
      <c r="AE270">
        <f t="shared" si="282"/>
        <v>0</v>
      </c>
      <c r="AF270">
        <f t="shared" si="283"/>
        <v>0</v>
      </c>
      <c r="AG270">
        <f t="shared" si="284"/>
        <v>0</v>
      </c>
      <c r="AH270">
        <f t="shared" si="285"/>
        <v>0</v>
      </c>
      <c r="AI270">
        <f t="shared" si="286"/>
        <v>0</v>
      </c>
      <c r="AJ270">
        <f t="shared" si="287"/>
        <v>0</v>
      </c>
      <c r="AK270">
        <f t="shared" si="288"/>
        <v>0</v>
      </c>
      <c r="AL270">
        <f t="shared" si="289"/>
        <v>0</v>
      </c>
      <c r="AM270">
        <f t="shared" si="290"/>
        <v>0</v>
      </c>
      <c r="AN270">
        <f t="shared" si="291"/>
        <v>0</v>
      </c>
      <c r="AO270">
        <f t="shared" si="292"/>
        <v>0</v>
      </c>
      <c r="AP270">
        <f t="shared" si="293"/>
        <v>0</v>
      </c>
      <c r="AQ270">
        <f t="shared" si="294"/>
        <v>0</v>
      </c>
      <c r="AR270">
        <f t="shared" si="295"/>
        <v>0</v>
      </c>
      <c r="AS270">
        <f t="shared" si="296"/>
        <v>0</v>
      </c>
      <c r="AT270">
        <f t="shared" si="297"/>
        <v>0</v>
      </c>
      <c r="AU270">
        <f t="shared" si="298"/>
        <v>0</v>
      </c>
      <c r="AV270">
        <f t="shared" si="299"/>
        <v>0</v>
      </c>
      <c r="AW270">
        <f t="shared" si="300"/>
        <v>0</v>
      </c>
      <c r="AX270">
        <f t="shared" si="301"/>
        <v>0</v>
      </c>
      <c r="AY270">
        <f t="shared" si="302"/>
        <v>0</v>
      </c>
      <c r="AZ270">
        <f t="shared" si="303"/>
        <v>0</v>
      </c>
    </row>
    <row r="271" spans="10:52" hidden="1" x14ac:dyDescent="0.25">
      <c r="J271">
        <f t="shared" si="304"/>
        <v>0</v>
      </c>
      <c r="L271">
        <f t="shared" si="305"/>
        <v>0</v>
      </c>
      <c r="M271">
        <f t="shared" si="264"/>
        <v>0</v>
      </c>
      <c r="N271">
        <f t="shared" si="265"/>
        <v>0</v>
      </c>
      <c r="O271">
        <f t="shared" si="266"/>
        <v>0</v>
      </c>
      <c r="P271">
        <f t="shared" si="267"/>
        <v>0</v>
      </c>
      <c r="Q271">
        <f t="shared" si="268"/>
        <v>0</v>
      </c>
      <c r="R271">
        <f t="shared" si="269"/>
        <v>0</v>
      </c>
      <c r="S271">
        <f t="shared" si="270"/>
        <v>0</v>
      </c>
      <c r="T271">
        <f t="shared" si="271"/>
        <v>0</v>
      </c>
      <c r="U271">
        <f t="shared" si="272"/>
        <v>0</v>
      </c>
      <c r="V271">
        <f t="shared" si="273"/>
        <v>0</v>
      </c>
      <c r="W271">
        <f t="shared" si="274"/>
        <v>0</v>
      </c>
      <c r="X271">
        <f t="shared" si="275"/>
        <v>0</v>
      </c>
      <c r="Y271">
        <f t="shared" si="276"/>
        <v>0</v>
      </c>
      <c r="Z271">
        <f t="shared" si="277"/>
        <v>0</v>
      </c>
      <c r="AA271">
        <f t="shared" si="278"/>
        <v>0</v>
      </c>
      <c r="AB271">
        <f t="shared" si="279"/>
        <v>0</v>
      </c>
      <c r="AC271">
        <f t="shared" si="280"/>
        <v>0</v>
      </c>
      <c r="AD271">
        <f t="shared" si="281"/>
        <v>0</v>
      </c>
      <c r="AE271">
        <f t="shared" si="282"/>
        <v>0</v>
      </c>
      <c r="AF271">
        <f t="shared" si="283"/>
        <v>0</v>
      </c>
      <c r="AG271">
        <f t="shared" si="284"/>
        <v>0</v>
      </c>
      <c r="AH271">
        <f t="shared" si="285"/>
        <v>0</v>
      </c>
      <c r="AI271">
        <f t="shared" si="286"/>
        <v>0</v>
      </c>
      <c r="AJ271">
        <f t="shared" si="287"/>
        <v>0</v>
      </c>
      <c r="AK271">
        <f t="shared" si="288"/>
        <v>0</v>
      </c>
      <c r="AL271">
        <f t="shared" si="289"/>
        <v>0</v>
      </c>
      <c r="AM271">
        <f t="shared" si="290"/>
        <v>0</v>
      </c>
      <c r="AN271">
        <f t="shared" si="291"/>
        <v>0</v>
      </c>
      <c r="AO271">
        <f t="shared" si="292"/>
        <v>0</v>
      </c>
      <c r="AP271">
        <f t="shared" si="293"/>
        <v>0</v>
      </c>
      <c r="AQ271">
        <f t="shared" si="294"/>
        <v>0</v>
      </c>
      <c r="AR271">
        <f t="shared" si="295"/>
        <v>0</v>
      </c>
      <c r="AS271">
        <f t="shared" si="296"/>
        <v>0</v>
      </c>
      <c r="AT271">
        <f t="shared" si="297"/>
        <v>0</v>
      </c>
      <c r="AU271">
        <f t="shared" si="298"/>
        <v>0</v>
      </c>
      <c r="AV271">
        <f t="shared" si="299"/>
        <v>0</v>
      </c>
      <c r="AW271">
        <f t="shared" si="300"/>
        <v>0</v>
      </c>
      <c r="AX271">
        <f t="shared" si="301"/>
        <v>0</v>
      </c>
      <c r="AY271">
        <f t="shared" si="302"/>
        <v>0</v>
      </c>
      <c r="AZ271">
        <f t="shared" si="303"/>
        <v>0</v>
      </c>
    </row>
    <row r="272" spans="10:52" hidden="1" x14ac:dyDescent="0.25">
      <c r="J272">
        <f t="shared" si="304"/>
        <v>0</v>
      </c>
      <c r="L272">
        <f t="shared" si="305"/>
        <v>0</v>
      </c>
      <c r="M272">
        <f t="shared" si="264"/>
        <v>0</v>
      </c>
      <c r="N272">
        <f t="shared" si="265"/>
        <v>0</v>
      </c>
      <c r="O272">
        <f t="shared" si="266"/>
        <v>0</v>
      </c>
      <c r="P272">
        <f t="shared" si="267"/>
        <v>0</v>
      </c>
      <c r="Q272">
        <f t="shared" si="268"/>
        <v>0</v>
      </c>
      <c r="R272">
        <f t="shared" si="269"/>
        <v>0</v>
      </c>
      <c r="S272">
        <f t="shared" si="270"/>
        <v>0</v>
      </c>
      <c r="T272">
        <f t="shared" si="271"/>
        <v>0</v>
      </c>
      <c r="U272">
        <f t="shared" si="272"/>
        <v>0</v>
      </c>
      <c r="V272">
        <f t="shared" si="273"/>
        <v>0</v>
      </c>
      <c r="W272">
        <f t="shared" si="274"/>
        <v>0</v>
      </c>
      <c r="X272">
        <f t="shared" si="275"/>
        <v>0</v>
      </c>
      <c r="Y272">
        <f t="shared" si="276"/>
        <v>0</v>
      </c>
      <c r="Z272">
        <f t="shared" si="277"/>
        <v>0</v>
      </c>
      <c r="AA272">
        <f t="shared" si="278"/>
        <v>0</v>
      </c>
      <c r="AB272">
        <f t="shared" si="279"/>
        <v>0</v>
      </c>
      <c r="AC272">
        <f t="shared" si="280"/>
        <v>0</v>
      </c>
      <c r="AD272">
        <f t="shared" si="281"/>
        <v>0</v>
      </c>
      <c r="AE272">
        <f t="shared" si="282"/>
        <v>0</v>
      </c>
      <c r="AF272">
        <f t="shared" si="283"/>
        <v>0</v>
      </c>
      <c r="AG272">
        <f t="shared" si="284"/>
        <v>0</v>
      </c>
      <c r="AH272">
        <f t="shared" si="285"/>
        <v>0</v>
      </c>
      <c r="AI272">
        <f t="shared" si="286"/>
        <v>0</v>
      </c>
      <c r="AJ272">
        <f t="shared" si="287"/>
        <v>0</v>
      </c>
      <c r="AK272">
        <f t="shared" si="288"/>
        <v>0</v>
      </c>
      <c r="AL272">
        <f t="shared" si="289"/>
        <v>0</v>
      </c>
      <c r="AM272">
        <f t="shared" si="290"/>
        <v>0</v>
      </c>
      <c r="AN272">
        <f t="shared" si="291"/>
        <v>0</v>
      </c>
      <c r="AO272">
        <f t="shared" si="292"/>
        <v>0</v>
      </c>
      <c r="AP272">
        <f t="shared" si="293"/>
        <v>0</v>
      </c>
      <c r="AQ272">
        <f t="shared" si="294"/>
        <v>0</v>
      </c>
      <c r="AR272">
        <f t="shared" si="295"/>
        <v>0</v>
      </c>
      <c r="AS272">
        <f t="shared" si="296"/>
        <v>0</v>
      </c>
      <c r="AT272">
        <f t="shared" si="297"/>
        <v>0</v>
      </c>
      <c r="AU272">
        <f t="shared" si="298"/>
        <v>0</v>
      </c>
      <c r="AV272">
        <f t="shared" si="299"/>
        <v>0</v>
      </c>
      <c r="AW272">
        <f t="shared" si="300"/>
        <v>0</v>
      </c>
      <c r="AX272">
        <f t="shared" si="301"/>
        <v>0</v>
      </c>
      <c r="AY272">
        <f t="shared" si="302"/>
        <v>0</v>
      </c>
      <c r="AZ272">
        <f t="shared" si="303"/>
        <v>0</v>
      </c>
    </row>
    <row r="273" spans="10:52" hidden="1" x14ac:dyDescent="0.25">
      <c r="J273">
        <f t="shared" si="304"/>
        <v>0</v>
      </c>
      <c r="L273">
        <f t="shared" si="305"/>
        <v>0</v>
      </c>
      <c r="M273">
        <f t="shared" si="264"/>
        <v>0</v>
      </c>
      <c r="N273">
        <f t="shared" si="265"/>
        <v>0</v>
      </c>
      <c r="O273">
        <f t="shared" si="266"/>
        <v>0</v>
      </c>
      <c r="P273">
        <f t="shared" si="267"/>
        <v>0</v>
      </c>
      <c r="Q273">
        <f t="shared" si="268"/>
        <v>0</v>
      </c>
      <c r="R273">
        <f t="shared" si="269"/>
        <v>0</v>
      </c>
      <c r="S273">
        <f t="shared" si="270"/>
        <v>0</v>
      </c>
      <c r="T273">
        <f t="shared" si="271"/>
        <v>0</v>
      </c>
      <c r="U273">
        <f t="shared" si="272"/>
        <v>0</v>
      </c>
      <c r="V273">
        <f t="shared" si="273"/>
        <v>0</v>
      </c>
      <c r="W273">
        <f t="shared" si="274"/>
        <v>0</v>
      </c>
      <c r="X273">
        <f t="shared" si="275"/>
        <v>0</v>
      </c>
      <c r="Y273">
        <f t="shared" si="276"/>
        <v>0</v>
      </c>
      <c r="Z273">
        <f t="shared" si="277"/>
        <v>0</v>
      </c>
      <c r="AA273">
        <f t="shared" si="278"/>
        <v>0</v>
      </c>
      <c r="AB273">
        <f t="shared" si="279"/>
        <v>0</v>
      </c>
      <c r="AC273">
        <f t="shared" si="280"/>
        <v>0</v>
      </c>
      <c r="AD273">
        <f t="shared" si="281"/>
        <v>0</v>
      </c>
      <c r="AE273">
        <f t="shared" si="282"/>
        <v>0</v>
      </c>
      <c r="AF273">
        <f t="shared" si="283"/>
        <v>0</v>
      </c>
      <c r="AG273">
        <f t="shared" si="284"/>
        <v>0</v>
      </c>
      <c r="AH273">
        <f t="shared" si="285"/>
        <v>0</v>
      </c>
      <c r="AI273">
        <f t="shared" si="286"/>
        <v>0</v>
      </c>
      <c r="AJ273">
        <f t="shared" si="287"/>
        <v>0</v>
      </c>
      <c r="AK273">
        <f t="shared" si="288"/>
        <v>0</v>
      </c>
      <c r="AL273">
        <f t="shared" si="289"/>
        <v>0</v>
      </c>
      <c r="AM273">
        <f t="shared" si="290"/>
        <v>0</v>
      </c>
      <c r="AN273">
        <f t="shared" si="291"/>
        <v>0</v>
      </c>
      <c r="AO273">
        <f t="shared" si="292"/>
        <v>0</v>
      </c>
      <c r="AP273">
        <f t="shared" si="293"/>
        <v>0</v>
      </c>
      <c r="AQ273">
        <f t="shared" si="294"/>
        <v>0</v>
      </c>
      <c r="AR273">
        <f t="shared" si="295"/>
        <v>0</v>
      </c>
      <c r="AS273">
        <f t="shared" si="296"/>
        <v>0</v>
      </c>
      <c r="AT273">
        <f t="shared" si="297"/>
        <v>0</v>
      </c>
      <c r="AU273">
        <f t="shared" si="298"/>
        <v>0</v>
      </c>
      <c r="AV273">
        <f t="shared" si="299"/>
        <v>0</v>
      </c>
      <c r="AW273">
        <f t="shared" si="300"/>
        <v>0</v>
      </c>
      <c r="AX273">
        <f t="shared" si="301"/>
        <v>0</v>
      </c>
      <c r="AY273">
        <f t="shared" si="302"/>
        <v>0</v>
      </c>
      <c r="AZ273">
        <f t="shared" si="303"/>
        <v>0</v>
      </c>
    </row>
    <row r="274" spans="10:52" hidden="1" x14ac:dyDescent="0.25">
      <c r="J274">
        <f t="shared" si="304"/>
        <v>0</v>
      </c>
      <c r="L274">
        <f t="shared" si="305"/>
        <v>0</v>
      </c>
      <c r="M274">
        <f t="shared" si="264"/>
        <v>0</v>
      </c>
      <c r="N274">
        <f t="shared" si="265"/>
        <v>0</v>
      </c>
      <c r="O274">
        <f t="shared" si="266"/>
        <v>0</v>
      </c>
      <c r="P274">
        <f t="shared" si="267"/>
        <v>0</v>
      </c>
      <c r="Q274">
        <f t="shared" si="268"/>
        <v>0</v>
      </c>
      <c r="R274">
        <f t="shared" si="269"/>
        <v>0</v>
      </c>
      <c r="S274">
        <f t="shared" si="270"/>
        <v>0</v>
      </c>
      <c r="T274">
        <f t="shared" si="271"/>
        <v>0</v>
      </c>
      <c r="U274">
        <f t="shared" si="272"/>
        <v>0</v>
      </c>
      <c r="V274">
        <f t="shared" si="273"/>
        <v>0</v>
      </c>
      <c r="W274">
        <f t="shared" si="274"/>
        <v>0</v>
      </c>
      <c r="X274">
        <f t="shared" si="275"/>
        <v>0</v>
      </c>
      <c r="Y274">
        <f t="shared" si="276"/>
        <v>0</v>
      </c>
      <c r="Z274">
        <f t="shared" si="277"/>
        <v>0</v>
      </c>
      <c r="AA274">
        <f t="shared" si="278"/>
        <v>0</v>
      </c>
      <c r="AB274">
        <f t="shared" si="279"/>
        <v>0</v>
      </c>
      <c r="AC274">
        <f t="shared" si="280"/>
        <v>0</v>
      </c>
      <c r="AD274">
        <f t="shared" si="281"/>
        <v>0</v>
      </c>
      <c r="AE274">
        <f t="shared" si="282"/>
        <v>0</v>
      </c>
      <c r="AF274">
        <f t="shared" si="283"/>
        <v>0</v>
      </c>
      <c r="AG274">
        <f t="shared" si="284"/>
        <v>0</v>
      </c>
      <c r="AH274">
        <f t="shared" si="285"/>
        <v>0</v>
      </c>
      <c r="AI274">
        <f t="shared" si="286"/>
        <v>0</v>
      </c>
      <c r="AJ274">
        <f t="shared" si="287"/>
        <v>0</v>
      </c>
      <c r="AK274">
        <f t="shared" si="288"/>
        <v>0</v>
      </c>
      <c r="AL274">
        <f t="shared" si="289"/>
        <v>0</v>
      </c>
      <c r="AM274">
        <f t="shared" si="290"/>
        <v>0</v>
      </c>
      <c r="AN274">
        <f t="shared" si="291"/>
        <v>0</v>
      </c>
      <c r="AO274">
        <f t="shared" si="292"/>
        <v>0</v>
      </c>
      <c r="AP274">
        <f t="shared" si="293"/>
        <v>0</v>
      </c>
      <c r="AQ274">
        <f t="shared" si="294"/>
        <v>0</v>
      </c>
      <c r="AR274">
        <f t="shared" si="295"/>
        <v>0</v>
      </c>
      <c r="AS274">
        <f t="shared" si="296"/>
        <v>0</v>
      </c>
      <c r="AT274">
        <f t="shared" si="297"/>
        <v>0</v>
      </c>
      <c r="AU274">
        <f t="shared" si="298"/>
        <v>0</v>
      </c>
      <c r="AV274">
        <f t="shared" si="299"/>
        <v>0</v>
      </c>
      <c r="AW274">
        <f t="shared" si="300"/>
        <v>0</v>
      </c>
      <c r="AX274">
        <f t="shared" si="301"/>
        <v>0</v>
      </c>
      <c r="AY274">
        <f t="shared" si="302"/>
        <v>0</v>
      </c>
      <c r="AZ274">
        <f t="shared" si="303"/>
        <v>0</v>
      </c>
    </row>
    <row r="275" spans="10:52" hidden="1" x14ac:dyDescent="0.25">
      <c r="J275">
        <f t="shared" si="304"/>
        <v>0</v>
      </c>
      <c r="L275">
        <f t="shared" si="305"/>
        <v>0</v>
      </c>
      <c r="M275">
        <f t="shared" si="264"/>
        <v>0</v>
      </c>
      <c r="N275">
        <f t="shared" si="265"/>
        <v>0</v>
      </c>
      <c r="O275">
        <f t="shared" si="266"/>
        <v>0</v>
      </c>
      <c r="P275">
        <f t="shared" si="267"/>
        <v>0</v>
      </c>
      <c r="Q275">
        <f t="shared" si="268"/>
        <v>0</v>
      </c>
      <c r="R275">
        <f t="shared" si="269"/>
        <v>0</v>
      </c>
      <c r="S275">
        <f t="shared" si="270"/>
        <v>0</v>
      </c>
      <c r="T275">
        <f t="shared" si="271"/>
        <v>0</v>
      </c>
      <c r="U275">
        <f t="shared" si="272"/>
        <v>0</v>
      </c>
      <c r="V275">
        <f t="shared" si="273"/>
        <v>0</v>
      </c>
      <c r="W275">
        <f t="shared" si="274"/>
        <v>0</v>
      </c>
      <c r="X275">
        <f t="shared" si="275"/>
        <v>0</v>
      </c>
      <c r="Y275">
        <f t="shared" si="276"/>
        <v>0</v>
      </c>
      <c r="Z275">
        <f t="shared" si="277"/>
        <v>0</v>
      </c>
      <c r="AA275">
        <f t="shared" si="278"/>
        <v>0</v>
      </c>
      <c r="AB275">
        <f t="shared" si="279"/>
        <v>0</v>
      </c>
      <c r="AC275">
        <f t="shared" si="280"/>
        <v>0</v>
      </c>
      <c r="AD275">
        <f t="shared" si="281"/>
        <v>0</v>
      </c>
      <c r="AE275">
        <f t="shared" si="282"/>
        <v>0</v>
      </c>
      <c r="AF275">
        <f t="shared" si="283"/>
        <v>0</v>
      </c>
      <c r="AG275">
        <f t="shared" si="284"/>
        <v>0</v>
      </c>
      <c r="AH275">
        <f t="shared" si="285"/>
        <v>0</v>
      </c>
      <c r="AI275">
        <f t="shared" si="286"/>
        <v>0</v>
      </c>
      <c r="AJ275">
        <f t="shared" si="287"/>
        <v>0</v>
      </c>
      <c r="AK275">
        <f t="shared" si="288"/>
        <v>0</v>
      </c>
      <c r="AL275">
        <f t="shared" si="289"/>
        <v>0</v>
      </c>
      <c r="AM275">
        <f t="shared" si="290"/>
        <v>0</v>
      </c>
      <c r="AN275">
        <f t="shared" si="291"/>
        <v>0</v>
      </c>
      <c r="AO275">
        <f t="shared" si="292"/>
        <v>0</v>
      </c>
      <c r="AP275">
        <f t="shared" si="293"/>
        <v>0</v>
      </c>
      <c r="AQ275">
        <f t="shared" si="294"/>
        <v>0</v>
      </c>
      <c r="AR275">
        <f t="shared" si="295"/>
        <v>0</v>
      </c>
      <c r="AS275">
        <f t="shared" si="296"/>
        <v>0</v>
      </c>
      <c r="AT275">
        <f t="shared" si="297"/>
        <v>0</v>
      </c>
      <c r="AU275">
        <f t="shared" si="298"/>
        <v>0</v>
      </c>
      <c r="AV275">
        <f t="shared" si="299"/>
        <v>0</v>
      </c>
      <c r="AW275">
        <f t="shared" si="300"/>
        <v>0</v>
      </c>
      <c r="AX275">
        <f t="shared" si="301"/>
        <v>0</v>
      </c>
      <c r="AY275">
        <f t="shared" si="302"/>
        <v>0</v>
      </c>
      <c r="AZ275">
        <f t="shared" si="303"/>
        <v>0</v>
      </c>
    </row>
    <row r="276" spans="10:52" hidden="1" x14ac:dyDescent="0.25">
      <c r="J276">
        <f t="shared" si="304"/>
        <v>0</v>
      </c>
      <c r="L276">
        <f t="shared" si="305"/>
        <v>0</v>
      </c>
      <c r="M276">
        <f t="shared" si="264"/>
        <v>0</v>
      </c>
      <c r="N276">
        <f t="shared" si="265"/>
        <v>0</v>
      </c>
      <c r="O276">
        <f t="shared" si="266"/>
        <v>0</v>
      </c>
      <c r="P276">
        <f t="shared" si="267"/>
        <v>0</v>
      </c>
      <c r="Q276">
        <f t="shared" si="268"/>
        <v>0</v>
      </c>
      <c r="R276">
        <f t="shared" si="269"/>
        <v>0</v>
      </c>
      <c r="S276">
        <f t="shared" si="270"/>
        <v>0</v>
      </c>
      <c r="T276">
        <f t="shared" si="271"/>
        <v>0</v>
      </c>
      <c r="U276">
        <f t="shared" si="272"/>
        <v>0</v>
      </c>
      <c r="V276">
        <f t="shared" si="273"/>
        <v>0</v>
      </c>
      <c r="W276">
        <f t="shared" si="274"/>
        <v>0</v>
      </c>
      <c r="X276">
        <f t="shared" si="275"/>
        <v>0</v>
      </c>
      <c r="Y276">
        <f t="shared" si="276"/>
        <v>0</v>
      </c>
      <c r="Z276">
        <f t="shared" si="277"/>
        <v>0</v>
      </c>
      <c r="AA276">
        <f t="shared" si="278"/>
        <v>0</v>
      </c>
      <c r="AB276">
        <f t="shared" si="279"/>
        <v>0</v>
      </c>
      <c r="AC276">
        <f t="shared" si="280"/>
        <v>0</v>
      </c>
      <c r="AD276">
        <f t="shared" si="281"/>
        <v>0</v>
      </c>
      <c r="AE276">
        <f t="shared" si="282"/>
        <v>0</v>
      </c>
      <c r="AF276">
        <f t="shared" si="283"/>
        <v>0</v>
      </c>
      <c r="AG276">
        <f t="shared" si="284"/>
        <v>0</v>
      </c>
      <c r="AH276">
        <f t="shared" si="285"/>
        <v>0</v>
      </c>
      <c r="AI276">
        <f t="shared" si="286"/>
        <v>0</v>
      </c>
      <c r="AJ276">
        <f t="shared" si="287"/>
        <v>0</v>
      </c>
      <c r="AK276">
        <f t="shared" si="288"/>
        <v>0</v>
      </c>
      <c r="AL276">
        <f t="shared" si="289"/>
        <v>0</v>
      </c>
      <c r="AM276">
        <f t="shared" si="290"/>
        <v>0</v>
      </c>
      <c r="AN276">
        <f t="shared" si="291"/>
        <v>0</v>
      </c>
      <c r="AO276">
        <f t="shared" si="292"/>
        <v>0</v>
      </c>
      <c r="AP276">
        <f t="shared" si="293"/>
        <v>0</v>
      </c>
      <c r="AQ276">
        <f t="shared" si="294"/>
        <v>0</v>
      </c>
      <c r="AR276">
        <f t="shared" si="295"/>
        <v>0</v>
      </c>
      <c r="AS276">
        <f t="shared" si="296"/>
        <v>0</v>
      </c>
      <c r="AT276">
        <f t="shared" si="297"/>
        <v>0</v>
      </c>
      <c r="AU276">
        <f t="shared" si="298"/>
        <v>0</v>
      </c>
      <c r="AV276">
        <f t="shared" si="299"/>
        <v>0</v>
      </c>
      <c r="AW276">
        <f t="shared" si="300"/>
        <v>0</v>
      </c>
      <c r="AX276">
        <f t="shared" si="301"/>
        <v>0</v>
      </c>
      <c r="AY276">
        <f t="shared" si="302"/>
        <v>0</v>
      </c>
      <c r="AZ276">
        <f t="shared" si="303"/>
        <v>0</v>
      </c>
    </row>
    <row r="277" spans="10:52" hidden="1" x14ac:dyDescent="0.25">
      <c r="J277">
        <f t="shared" si="304"/>
        <v>0</v>
      </c>
      <c r="L277">
        <f t="shared" si="305"/>
        <v>0</v>
      </c>
      <c r="M277">
        <f t="shared" si="264"/>
        <v>0</v>
      </c>
      <c r="N277">
        <f t="shared" si="265"/>
        <v>0</v>
      </c>
      <c r="O277">
        <f t="shared" si="266"/>
        <v>0</v>
      </c>
      <c r="P277">
        <f t="shared" si="267"/>
        <v>0</v>
      </c>
      <c r="Q277">
        <f t="shared" si="268"/>
        <v>0</v>
      </c>
      <c r="R277">
        <f t="shared" si="269"/>
        <v>0</v>
      </c>
      <c r="S277">
        <f t="shared" si="270"/>
        <v>0</v>
      </c>
      <c r="T277">
        <f t="shared" si="271"/>
        <v>0</v>
      </c>
      <c r="U277">
        <f t="shared" si="272"/>
        <v>0</v>
      </c>
      <c r="V277">
        <f t="shared" si="273"/>
        <v>0</v>
      </c>
      <c r="W277">
        <f t="shared" si="274"/>
        <v>0</v>
      </c>
      <c r="X277">
        <f t="shared" si="275"/>
        <v>0</v>
      </c>
      <c r="Y277">
        <f t="shared" si="276"/>
        <v>0</v>
      </c>
      <c r="Z277">
        <f t="shared" si="277"/>
        <v>0</v>
      </c>
      <c r="AA277">
        <f t="shared" si="278"/>
        <v>0</v>
      </c>
      <c r="AB277">
        <f t="shared" si="279"/>
        <v>0</v>
      </c>
      <c r="AC277">
        <f t="shared" si="280"/>
        <v>0</v>
      </c>
      <c r="AD277">
        <f t="shared" si="281"/>
        <v>0</v>
      </c>
      <c r="AE277">
        <f t="shared" si="282"/>
        <v>0</v>
      </c>
      <c r="AF277">
        <f t="shared" si="283"/>
        <v>0</v>
      </c>
      <c r="AG277">
        <f t="shared" si="284"/>
        <v>0</v>
      </c>
      <c r="AH277">
        <f t="shared" si="285"/>
        <v>0</v>
      </c>
      <c r="AI277">
        <f t="shared" si="286"/>
        <v>0</v>
      </c>
      <c r="AJ277">
        <f t="shared" si="287"/>
        <v>0</v>
      </c>
      <c r="AK277">
        <f t="shared" si="288"/>
        <v>0</v>
      </c>
      <c r="AL277">
        <f t="shared" si="289"/>
        <v>0</v>
      </c>
      <c r="AM277">
        <f t="shared" si="290"/>
        <v>0</v>
      </c>
      <c r="AN277">
        <f t="shared" si="291"/>
        <v>0</v>
      </c>
      <c r="AO277">
        <f t="shared" si="292"/>
        <v>0</v>
      </c>
      <c r="AP277">
        <f t="shared" si="293"/>
        <v>0</v>
      </c>
      <c r="AQ277">
        <f t="shared" si="294"/>
        <v>0</v>
      </c>
      <c r="AR277">
        <f t="shared" si="295"/>
        <v>0</v>
      </c>
      <c r="AS277">
        <f t="shared" si="296"/>
        <v>0</v>
      </c>
      <c r="AT277">
        <f t="shared" si="297"/>
        <v>0</v>
      </c>
      <c r="AU277">
        <f t="shared" si="298"/>
        <v>0</v>
      </c>
      <c r="AV277">
        <f t="shared" si="299"/>
        <v>0</v>
      </c>
      <c r="AW277">
        <f t="shared" si="300"/>
        <v>0</v>
      </c>
      <c r="AX277">
        <f t="shared" si="301"/>
        <v>0</v>
      </c>
      <c r="AY277">
        <f t="shared" si="302"/>
        <v>0</v>
      </c>
      <c r="AZ277">
        <f t="shared" si="303"/>
        <v>0</v>
      </c>
    </row>
    <row r="278" spans="10:52" hidden="1" x14ac:dyDescent="0.25">
      <c r="J278">
        <f t="shared" si="304"/>
        <v>0</v>
      </c>
      <c r="L278">
        <f t="shared" si="305"/>
        <v>0</v>
      </c>
      <c r="M278">
        <f t="shared" si="264"/>
        <v>0</v>
      </c>
      <c r="N278">
        <f t="shared" si="265"/>
        <v>0</v>
      </c>
      <c r="O278">
        <f t="shared" si="266"/>
        <v>0</v>
      </c>
      <c r="P278">
        <f t="shared" si="267"/>
        <v>0</v>
      </c>
      <c r="Q278">
        <f t="shared" si="268"/>
        <v>0</v>
      </c>
      <c r="R278">
        <f t="shared" si="269"/>
        <v>0</v>
      </c>
      <c r="S278">
        <f t="shared" si="270"/>
        <v>0</v>
      </c>
      <c r="T278">
        <f t="shared" si="271"/>
        <v>0</v>
      </c>
      <c r="U278">
        <f t="shared" si="272"/>
        <v>0</v>
      </c>
      <c r="V278">
        <f t="shared" si="273"/>
        <v>0</v>
      </c>
      <c r="W278">
        <f t="shared" si="274"/>
        <v>0</v>
      </c>
      <c r="X278">
        <f t="shared" si="275"/>
        <v>0</v>
      </c>
      <c r="Y278">
        <f t="shared" si="276"/>
        <v>0</v>
      </c>
      <c r="Z278">
        <f t="shared" si="277"/>
        <v>0</v>
      </c>
      <c r="AA278">
        <f t="shared" si="278"/>
        <v>0</v>
      </c>
      <c r="AB278">
        <f t="shared" si="279"/>
        <v>0</v>
      </c>
      <c r="AC278">
        <f t="shared" si="280"/>
        <v>0</v>
      </c>
      <c r="AD278">
        <f t="shared" si="281"/>
        <v>0</v>
      </c>
      <c r="AE278">
        <f t="shared" si="282"/>
        <v>0</v>
      </c>
      <c r="AF278">
        <f t="shared" si="283"/>
        <v>0</v>
      </c>
      <c r="AG278">
        <f t="shared" si="284"/>
        <v>0</v>
      </c>
      <c r="AH278">
        <f t="shared" si="285"/>
        <v>0</v>
      </c>
      <c r="AI278">
        <f t="shared" si="286"/>
        <v>0</v>
      </c>
      <c r="AJ278">
        <f t="shared" si="287"/>
        <v>0</v>
      </c>
      <c r="AK278">
        <f t="shared" si="288"/>
        <v>0</v>
      </c>
      <c r="AL278">
        <f t="shared" si="289"/>
        <v>0</v>
      </c>
      <c r="AM278">
        <f t="shared" si="290"/>
        <v>0</v>
      </c>
      <c r="AN278">
        <f t="shared" si="291"/>
        <v>0</v>
      </c>
      <c r="AO278">
        <f t="shared" si="292"/>
        <v>0</v>
      </c>
      <c r="AP278">
        <f t="shared" si="293"/>
        <v>0</v>
      </c>
      <c r="AQ278">
        <f t="shared" si="294"/>
        <v>0</v>
      </c>
      <c r="AR278">
        <f t="shared" si="295"/>
        <v>0</v>
      </c>
      <c r="AS278">
        <f t="shared" si="296"/>
        <v>0</v>
      </c>
      <c r="AT278">
        <f t="shared" si="297"/>
        <v>0</v>
      </c>
      <c r="AU278">
        <f t="shared" si="298"/>
        <v>0</v>
      </c>
      <c r="AV278">
        <f t="shared" si="299"/>
        <v>0</v>
      </c>
      <c r="AW278">
        <f t="shared" si="300"/>
        <v>0</v>
      </c>
      <c r="AX278">
        <f t="shared" si="301"/>
        <v>0</v>
      </c>
      <c r="AY278">
        <f t="shared" si="302"/>
        <v>0</v>
      </c>
      <c r="AZ278">
        <f t="shared" si="303"/>
        <v>0</v>
      </c>
    </row>
    <row r="279" spans="10:52" hidden="1" x14ac:dyDescent="0.25">
      <c r="J279">
        <f t="shared" si="304"/>
        <v>0</v>
      </c>
      <c r="L279">
        <f t="shared" si="305"/>
        <v>0</v>
      </c>
      <c r="M279">
        <f t="shared" si="264"/>
        <v>0</v>
      </c>
      <c r="N279">
        <f t="shared" si="265"/>
        <v>0</v>
      </c>
      <c r="O279">
        <f t="shared" si="266"/>
        <v>0</v>
      </c>
      <c r="P279">
        <f t="shared" si="267"/>
        <v>0</v>
      </c>
      <c r="Q279">
        <f t="shared" si="268"/>
        <v>0</v>
      </c>
      <c r="R279">
        <f t="shared" si="269"/>
        <v>0</v>
      </c>
      <c r="S279">
        <f t="shared" si="270"/>
        <v>0</v>
      </c>
      <c r="T279">
        <f t="shared" si="271"/>
        <v>0</v>
      </c>
      <c r="U279">
        <f t="shared" si="272"/>
        <v>0</v>
      </c>
      <c r="V279">
        <f t="shared" si="273"/>
        <v>0</v>
      </c>
      <c r="W279">
        <f t="shared" si="274"/>
        <v>0</v>
      </c>
      <c r="X279">
        <f t="shared" si="275"/>
        <v>0</v>
      </c>
      <c r="Y279">
        <f t="shared" si="276"/>
        <v>0</v>
      </c>
      <c r="Z279">
        <f t="shared" si="277"/>
        <v>0</v>
      </c>
      <c r="AA279">
        <f t="shared" si="278"/>
        <v>0</v>
      </c>
      <c r="AB279">
        <f t="shared" si="279"/>
        <v>0</v>
      </c>
      <c r="AC279">
        <f t="shared" si="280"/>
        <v>0</v>
      </c>
      <c r="AD279">
        <f t="shared" si="281"/>
        <v>0</v>
      </c>
      <c r="AE279">
        <f t="shared" si="282"/>
        <v>0</v>
      </c>
      <c r="AF279">
        <f t="shared" si="283"/>
        <v>0</v>
      </c>
      <c r="AG279">
        <f t="shared" si="284"/>
        <v>0</v>
      </c>
      <c r="AH279">
        <f t="shared" si="285"/>
        <v>0</v>
      </c>
      <c r="AI279">
        <f t="shared" si="286"/>
        <v>0</v>
      </c>
      <c r="AJ279">
        <f t="shared" si="287"/>
        <v>0</v>
      </c>
      <c r="AK279">
        <f t="shared" si="288"/>
        <v>0</v>
      </c>
      <c r="AL279">
        <f t="shared" si="289"/>
        <v>0</v>
      </c>
      <c r="AM279">
        <f t="shared" si="290"/>
        <v>0</v>
      </c>
      <c r="AN279">
        <f t="shared" si="291"/>
        <v>0</v>
      </c>
      <c r="AO279">
        <f t="shared" si="292"/>
        <v>0</v>
      </c>
      <c r="AP279">
        <f t="shared" si="293"/>
        <v>0</v>
      </c>
      <c r="AQ279">
        <f t="shared" si="294"/>
        <v>0</v>
      </c>
      <c r="AR279">
        <f t="shared" si="295"/>
        <v>0</v>
      </c>
      <c r="AS279">
        <f t="shared" si="296"/>
        <v>0</v>
      </c>
      <c r="AT279">
        <f t="shared" si="297"/>
        <v>0</v>
      </c>
      <c r="AU279">
        <f t="shared" si="298"/>
        <v>0</v>
      </c>
      <c r="AV279">
        <f t="shared" si="299"/>
        <v>0</v>
      </c>
      <c r="AW279">
        <f t="shared" si="300"/>
        <v>0</v>
      </c>
      <c r="AX279">
        <f t="shared" si="301"/>
        <v>0</v>
      </c>
      <c r="AY279">
        <f t="shared" si="302"/>
        <v>0</v>
      </c>
      <c r="AZ279">
        <f t="shared" si="303"/>
        <v>0</v>
      </c>
    </row>
    <row r="280" spans="10:52" hidden="1" x14ac:dyDescent="0.25">
      <c r="J280">
        <f t="shared" si="304"/>
        <v>0</v>
      </c>
      <c r="L280">
        <f t="shared" si="305"/>
        <v>0</v>
      </c>
      <c r="M280">
        <f t="shared" si="264"/>
        <v>0</v>
      </c>
      <c r="N280">
        <f t="shared" si="265"/>
        <v>0</v>
      </c>
      <c r="O280">
        <f t="shared" si="266"/>
        <v>0</v>
      </c>
      <c r="P280">
        <f t="shared" si="267"/>
        <v>0</v>
      </c>
      <c r="Q280">
        <f t="shared" si="268"/>
        <v>0</v>
      </c>
      <c r="R280">
        <f t="shared" si="269"/>
        <v>0</v>
      </c>
      <c r="S280">
        <f t="shared" si="270"/>
        <v>0</v>
      </c>
      <c r="T280">
        <f t="shared" si="271"/>
        <v>0</v>
      </c>
      <c r="U280">
        <f t="shared" si="272"/>
        <v>0</v>
      </c>
      <c r="V280">
        <f t="shared" si="273"/>
        <v>0</v>
      </c>
      <c r="W280">
        <f t="shared" si="274"/>
        <v>0</v>
      </c>
      <c r="X280">
        <f t="shared" si="275"/>
        <v>0</v>
      </c>
      <c r="Y280">
        <f t="shared" si="276"/>
        <v>0</v>
      </c>
      <c r="Z280">
        <f t="shared" si="277"/>
        <v>0</v>
      </c>
      <c r="AA280">
        <f t="shared" si="278"/>
        <v>0</v>
      </c>
      <c r="AB280">
        <f t="shared" si="279"/>
        <v>0</v>
      </c>
      <c r="AC280">
        <f t="shared" si="280"/>
        <v>0</v>
      </c>
      <c r="AD280">
        <f t="shared" si="281"/>
        <v>0</v>
      </c>
      <c r="AE280">
        <f t="shared" si="282"/>
        <v>0</v>
      </c>
      <c r="AF280">
        <f t="shared" si="283"/>
        <v>0</v>
      </c>
      <c r="AG280">
        <f t="shared" si="284"/>
        <v>0</v>
      </c>
      <c r="AH280">
        <f t="shared" si="285"/>
        <v>0</v>
      </c>
      <c r="AI280">
        <f t="shared" si="286"/>
        <v>0</v>
      </c>
      <c r="AJ280">
        <f t="shared" si="287"/>
        <v>0</v>
      </c>
      <c r="AK280">
        <f t="shared" si="288"/>
        <v>0</v>
      </c>
      <c r="AL280">
        <f t="shared" si="289"/>
        <v>0</v>
      </c>
      <c r="AM280">
        <f t="shared" si="290"/>
        <v>0</v>
      </c>
      <c r="AN280">
        <f t="shared" si="291"/>
        <v>0</v>
      </c>
      <c r="AO280">
        <f t="shared" si="292"/>
        <v>0</v>
      </c>
      <c r="AP280">
        <f t="shared" si="293"/>
        <v>0</v>
      </c>
      <c r="AQ280">
        <f t="shared" si="294"/>
        <v>0</v>
      </c>
      <c r="AR280">
        <f t="shared" si="295"/>
        <v>0</v>
      </c>
      <c r="AS280">
        <f t="shared" si="296"/>
        <v>0</v>
      </c>
      <c r="AT280">
        <f t="shared" si="297"/>
        <v>0</v>
      </c>
      <c r="AU280">
        <f t="shared" si="298"/>
        <v>0</v>
      </c>
      <c r="AV280">
        <f t="shared" si="299"/>
        <v>0</v>
      </c>
      <c r="AW280">
        <f t="shared" si="300"/>
        <v>0</v>
      </c>
      <c r="AX280">
        <f t="shared" si="301"/>
        <v>0</v>
      </c>
      <c r="AY280">
        <f t="shared" si="302"/>
        <v>0</v>
      </c>
      <c r="AZ280">
        <f t="shared" si="303"/>
        <v>0</v>
      </c>
    </row>
    <row r="281" spans="10:52" hidden="1" x14ac:dyDescent="0.25">
      <c r="J281">
        <f t="shared" si="304"/>
        <v>0</v>
      </c>
      <c r="L281">
        <f t="shared" si="305"/>
        <v>0</v>
      </c>
      <c r="M281">
        <f t="shared" si="264"/>
        <v>0</v>
      </c>
      <c r="N281">
        <f t="shared" si="265"/>
        <v>0</v>
      </c>
      <c r="O281">
        <f t="shared" si="266"/>
        <v>0</v>
      </c>
      <c r="P281">
        <f t="shared" si="267"/>
        <v>0</v>
      </c>
      <c r="Q281">
        <f t="shared" si="268"/>
        <v>0</v>
      </c>
      <c r="R281">
        <f t="shared" si="269"/>
        <v>0</v>
      </c>
      <c r="S281">
        <f t="shared" si="270"/>
        <v>0</v>
      </c>
      <c r="T281">
        <f t="shared" si="271"/>
        <v>0</v>
      </c>
      <c r="U281">
        <f t="shared" si="272"/>
        <v>0</v>
      </c>
      <c r="V281">
        <f t="shared" si="273"/>
        <v>0</v>
      </c>
      <c r="W281">
        <f t="shared" si="274"/>
        <v>0</v>
      </c>
      <c r="X281">
        <f t="shared" si="275"/>
        <v>0</v>
      </c>
      <c r="Y281">
        <f t="shared" si="276"/>
        <v>0</v>
      </c>
      <c r="Z281">
        <f t="shared" si="277"/>
        <v>0</v>
      </c>
      <c r="AA281">
        <f t="shared" si="278"/>
        <v>0</v>
      </c>
      <c r="AB281">
        <f t="shared" si="279"/>
        <v>0</v>
      </c>
      <c r="AC281">
        <f t="shared" si="280"/>
        <v>0</v>
      </c>
      <c r="AD281">
        <f t="shared" si="281"/>
        <v>0</v>
      </c>
      <c r="AE281">
        <f t="shared" si="282"/>
        <v>0</v>
      </c>
      <c r="AF281">
        <f t="shared" si="283"/>
        <v>0</v>
      </c>
      <c r="AG281">
        <f t="shared" si="284"/>
        <v>0</v>
      </c>
      <c r="AH281">
        <f t="shared" si="285"/>
        <v>0</v>
      </c>
      <c r="AI281">
        <f t="shared" si="286"/>
        <v>0</v>
      </c>
      <c r="AJ281">
        <f t="shared" si="287"/>
        <v>0</v>
      </c>
      <c r="AK281">
        <f t="shared" si="288"/>
        <v>0</v>
      </c>
      <c r="AL281">
        <f t="shared" si="289"/>
        <v>0</v>
      </c>
      <c r="AM281">
        <f t="shared" si="290"/>
        <v>0</v>
      </c>
      <c r="AN281">
        <f t="shared" si="291"/>
        <v>0</v>
      </c>
      <c r="AO281">
        <f t="shared" si="292"/>
        <v>0</v>
      </c>
      <c r="AP281">
        <f t="shared" si="293"/>
        <v>0</v>
      </c>
      <c r="AQ281">
        <f t="shared" si="294"/>
        <v>0</v>
      </c>
      <c r="AR281">
        <f t="shared" si="295"/>
        <v>0</v>
      </c>
      <c r="AS281">
        <f t="shared" si="296"/>
        <v>0</v>
      </c>
      <c r="AT281">
        <f t="shared" si="297"/>
        <v>0</v>
      </c>
      <c r="AU281">
        <f t="shared" si="298"/>
        <v>0</v>
      </c>
      <c r="AV281">
        <f t="shared" si="299"/>
        <v>0</v>
      </c>
      <c r="AW281">
        <f t="shared" si="300"/>
        <v>0</v>
      </c>
      <c r="AX281">
        <f t="shared" si="301"/>
        <v>0</v>
      </c>
      <c r="AY281">
        <f t="shared" si="302"/>
        <v>0</v>
      </c>
      <c r="AZ281">
        <f t="shared" si="303"/>
        <v>0</v>
      </c>
    </row>
    <row r="282" spans="10:52" hidden="1" x14ac:dyDescent="0.25">
      <c r="J282">
        <f t="shared" si="304"/>
        <v>0</v>
      </c>
      <c r="L282">
        <f t="shared" si="305"/>
        <v>0</v>
      </c>
      <c r="M282">
        <f t="shared" si="264"/>
        <v>0</v>
      </c>
      <c r="N282">
        <f t="shared" si="265"/>
        <v>0</v>
      </c>
      <c r="O282">
        <f t="shared" si="266"/>
        <v>0</v>
      </c>
      <c r="P282">
        <f t="shared" si="267"/>
        <v>0</v>
      </c>
      <c r="Q282">
        <f t="shared" si="268"/>
        <v>0</v>
      </c>
      <c r="R282">
        <f t="shared" si="269"/>
        <v>0</v>
      </c>
      <c r="S282">
        <f t="shared" si="270"/>
        <v>0</v>
      </c>
      <c r="T282">
        <f t="shared" si="271"/>
        <v>0</v>
      </c>
      <c r="U282">
        <f t="shared" si="272"/>
        <v>0</v>
      </c>
      <c r="V282">
        <f t="shared" si="273"/>
        <v>0</v>
      </c>
      <c r="W282">
        <f t="shared" si="274"/>
        <v>0</v>
      </c>
      <c r="X282">
        <f t="shared" si="275"/>
        <v>0</v>
      </c>
      <c r="Y282">
        <f t="shared" si="276"/>
        <v>0</v>
      </c>
      <c r="Z282">
        <f t="shared" si="277"/>
        <v>0</v>
      </c>
      <c r="AA282">
        <f t="shared" si="278"/>
        <v>0</v>
      </c>
      <c r="AB282">
        <f t="shared" si="279"/>
        <v>0</v>
      </c>
      <c r="AC282">
        <f t="shared" si="280"/>
        <v>0</v>
      </c>
      <c r="AD282">
        <f t="shared" si="281"/>
        <v>0</v>
      </c>
      <c r="AE282">
        <f t="shared" si="282"/>
        <v>0</v>
      </c>
      <c r="AF282">
        <f t="shared" si="283"/>
        <v>0</v>
      </c>
      <c r="AG282">
        <f t="shared" si="284"/>
        <v>0</v>
      </c>
      <c r="AH282">
        <f t="shared" si="285"/>
        <v>0</v>
      </c>
      <c r="AI282">
        <f t="shared" si="286"/>
        <v>0</v>
      </c>
      <c r="AJ282">
        <f t="shared" si="287"/>
        <v>0</v>
      </c>
      <c r="AK282">
        <f t="shared" si="288"/>
        <v>0</v>
      </c>
      <c r="AL282">
        <f t="shared" si="289"/>
        <v>0</v>
      </c>
      <c r="AM282">
        <f t="shared" si="290"/>
        <v>0</v>
      </c>
      <c r="AN282">
        <f t="shared" si="291"/>
        <v>0</v>
      </c>
      <c r="AO282">
        <f t="shared" si="292"/>
        <v>0</v>
      </c>
      <c r="AP282">
        <f t="shared" si="293"/>
        <v>0</v>
      </c>
      <c r="AQ282">
        <f t="shared" si="294"/>
        <v>0</v>
      </c>
      <c r="AR282">
        <f t="shared" si="295"/>
        <v>0</v>
      </c>
      <c r="AS282">
        <f t="shared" si="296"/>
        <v>0</v>
      </c>
      <c r="AT282">
        <f t="shared" si="297"/>
        <v>0</v>
      </c>
      <c r="AU282">
        <f t="shared" si="298"/>
        <v>0</v>
      </c>
      <c r="AV282">
        <f t="shared" si="299"/>
        <v>0</v>
      </c>
      <c r="AW282">
        <f t="shared" si="300"/>
        <v>0</v>
      </c>
      <c r="AX282">
        <f t="shared" si="301"/>
        <v>0</v>
      </c>
      <c r="AY282">
        <f t="shared" si="302"/>
        <v>0</v>
      </c>
      <c r="AZ282">
        <f t="shared" si="303"/>
        <v>0</v>
      </c>
    </row>
    <row r="283" spans="10:52" hidden="1" x14ac:dyDescent="0.25">
      <c r="J283">
        <f t="shared" si="304"/>
        <v>0</v>
      </c>
      <c r="L283">
        <f t="shared" si="305"/>
        <v>0</v>
      </c>
      <c r="M283">
        <f t="shared" si="264"/>
        <v>0</v>
      </c>
      <c r="N283">
        <f t="shared" si="265"/>
        <v>0</v>
      </c>
      <c r="O283">
        <f t="shared" si="266"/>
        <v>0</v>
      </c>
      <c r="P283">
        <f t="shared" si="267"/>
        <v>0</v>
      </c>
      <c r="Q283">
        <f t="shared" si="268"/>
        <v>0</v>
      </c>
      <c r="R283">
        <f t="shared" si="269"/>
        <v>0</v>
      </c>
      <c r="S283">
        <f t="shared" si="270"/>
        <v>0</v>
      </c>
      <c r="T283">
        <f t="shared" si="271"/>
        <v>0</v>
      </c>
      <c r="U283">
        <f t="shared" si="272"/>
        <v>0</v>
      </c>
      <c r="V283">
        <f t="shared" si="273"/>
        <v>0</v>
      </c>
      <c r="W283">
        <f t="shared" si="274"/>
        <v>0</v>
      </c>
      <c r="X283">
        <f t="shared" si="275"/>
        <v>0</v>
      </c>
      <c r="Y283">
        <f t="shared" si="276"/>
        <v>0</v>
      </c>
      <c r="Z283">
        <f t="shared" si="277"/>
        <v>0</v>
      </c>
      <c r="AA283">
        <f t="shared" si="278"/>
        <v>0</v>
      </c>
      <c r="AB283">
        <f t="shared" si="279"/>
        <v>0</v>
      </c>
      <c r="AC283">
        <f t="shared" si="280"/>
        <v>0</v>
      </c>
      <c r="AD283">
        <f t="shared" si="281"/>
        <v>0</v>
      </c>
      <c r="AE283">
        <f t="shared" si="282"/>
        <v>0</v>
      </c>
      <c r="AF283">
        <f t="shared" si="283"/>
        <v>0</v>
      </c>
      <c r="AG283">
        <f t="shared" si="284"/>
        <v>0</v>
      </c>
      <c r="AH283">
        <f t="shared" si="285"/>
        <v>0</v>
      </c>
      <c r="AI283">
        <f t="shared" si="286"/>
        <v>0</v>
      </c>
      <c r="AJ283">
        <f t="shared" si="287"/>
        <v>0</v>
      </c>
      <c r="AK283">
        <f t="shared" si="288"/>
        <v>0</v>
      </c>
      <c r="AL283">
        <f t="shared" si="289"/>
        <v>0</v>
      </c>
      <c r="AM283">
        <f t="shared" si="290"/>
        <v>0</v>
      </c>
      <c r="AN283">
        <f t="shared" si="291"/>
        <v>0</v>
      </c>
      <c r="AO283">
        <f t="shared" si="292"/>
        <v>0</v>
      </c>
      <c r="AP283">
        <f t="shared" si="293"/>
        <v>0</v>
      </c>
      <c r="AQ283">
        <f t="shared" si="294"/>
        <v>0</v>
      </c>
      <c r="AR283">
        <f t="shared" si="295"/>
        <v>0</v>
      </c>
      <c r="AS283">
        <f t="shared" si="296"/>
        <v>0</v>
      </c>
      <c r="AT283">
        <f t="shared" si="297"/>
        <v>0</v>
      </c>
      <c r="AU283">
        <f t="shared" si="298"/>
        <v>0</v>
      </c>
      <c r="AV283">
        <f t="shared" si="299"/>
        <v>0</v>
      </c>
      <c r="AW283">
        <f t="shared" si="300"/>
        <v>0</v>
      </c>
      <c r="AX283">
        <f t="shared" si="301"/>
        <v>0</v>
      </c>
      <c r="AY283">
        <f t="shared" si="302"/>
        <v>0</v>
      </c>
      <c r="AZ283">
        <f t="shared" si="303"/>
        <v>0</v>
      </c>
    </row>
    <row r="284" spans="10:52" hidden="1" x14ac:dyDescent="0.25">
      <c r="J284">
        <f t="shared" si="304"/>
        <v>0</v>
      </c>
      <c r="L284">
        <f t="shared" si="305"/>
        <v>0</v>
      </c>
      <c r="M284">
        <f t="shared" si="264"/>
        <v>0</v>
      </c>
      <c r="N284">
        <f t="shared" si="265"/>
        <v>0</v>
      </c>
      <c r="O284">
        <f t="shared" si="266"/>
        <v>0</v>
      </c>
      <c r="P284">
        <f t="shared" si="267"/>
        <v>0</v>
      </c>
      <c r="Q284">
        <f t="shared" si="268"/>
        <v>0</v>
      </c>
      <c r="R284">
        <f t="shared" si="269"/>
        <v>0</v>
      </c>
      <c r="S284">
        <f t="shared" si="270"/>
        <v>0</v>
      </c>
      <c r="T284">
        <f t="shared" si="271"/>
        <v>0</v>
      </c>
      <c r="U284">
        <f t="shared" si="272"/>
        <v>0</v>
      </c>
      <c r="V284">
        <f t="shared" si="273"/>
        <v>0</v>
      </c>
      <c r="W284">
        <f t="shared" si="274"/>
        <v>0</v>
      </c>
      <c r="X284">
        <f t="shared" si="275"/>
        <v>0</v>
      </c>
      <c r="Y284">
        <f t="shared" si="276"/>
        <v>0</v>
      </c>
      <c r="Z284">
        <f t="shared" si="277"/>
        <v>0</v>
      </c>
      <c r="AA284">
        <f t="shared" si="278"/>
        <v>0</v>
      </c>
      <c r="AB284">
        <f t="shared" si="279"/>
        <v>0</v>
      </c>
      <c r="AC284">
        <f t="shared" si="280"/>
        <v>0</v>
      </c>
      <c r="AD284">
        <f t="shared" si="281"/>
        <v>0</v>
      </c>
      <c r="AE284">
        <f t="shared" si="282"/>
        <v>0</v>
      </c>
      <c r="AF284">
        <f t="shared" si="283"/>
        <v>0</v>
      </c>
      <c r="AG284">
        <f t="shared" si="284"/>
        <v>0</v>
      </c>
      <c r="AH284">
        <f t="shared" si="285"/>
        <v>0</v>
      </c>
      <c r="AI284">
        <f t="shared" si="286"/>
        <v>0</v>
      </c>
      <c r="AJ284">
        <f t="shared" si="287"/>
        <v>0</v>
      </c>
      <c r="AK284">
        <f t="shared" si="288"/>
        <v>0</v>
      </c>
      <c r="AL284">
        <f t="shared" si="289"/>
        <v>0</v>
      </c>
      <c r="AM284">
        <f t="shared" si="290"/>
        <v>0</v>
      </c>
      <c r="AN284">
        <f t="shared" si="291"/>
        <v>0</v>
      </c>
      <c r="AO284">
        <f t="shared" si="292"/>
        <v>0</v>
      </c>
      <c r="AP284">
        <f t="shared" si="293"/>
        <v>0</v>
      </c>
      <c r="AQ284">
        <f t="shared" si="294"/>
        <v>0</v>
      </c>
      <c r="AR284">
        <f t="shared" si="295"/>
        <v>0</v>
      </c>
      <c r="AS284">
        <f t="shared" si="296"/>
        <v>0</v>
      </c>
      <c r="AT284">
        <f t="shared" si="297"/>
        <v>0</v>
      </c>
      <c r="AU284">
        <f t="shared" si="298"/>
        <v>0</v>
      </c>
      <c r="AV284">
        <f t="shared" si="299"/>
        <v>0</v>
      </c>
      <c r="AW284">
        <f t="shared" si="300"/>
        <v>0</v>
      </c>
      <c r="AX284">
        <f t="shared" si="301"/>
        <v>0</v>
      </c>
      <c r="AY284">
        <f t="shared" si="302"/>
        <v>0</v>
      </c>
      <c r="AZ284">
        <f t="shared" si="303"/>
        <v>0</v>
      </c>
    </row>
    <row r="285" spans="10:52" hidden="1" x14ac:dyDescent="0.25">
      <c r="J285">
        <f t="shared" si="304"/>
        <v>0</v>
      </c>
      <c r="L285">
        <f t="shared" si="305"/>
        <v>0</v>
      </c>
      <c r="M285">
        <f t="shared" si="264"/>
        <v>0</v>
      </c>
      <c r="N285">
        <f t="shared" si="265"/>
        <v>0</v>
      </c>
      <c r="O285">
        <f t="shared" si="266"/>
        <v>0</v>
      </c>
      <c r="P285">
        <f t="shared" si="267"/>
        <v>0</v>
      </c>
      <c r="Q285">
        <f t="shared" si="268"/>
        <v>0</v>
      </c>
      <c r="R285">
        <f t="shared" si="269"/>
        <v>0</v>
      </c>
      <c r="S285">
        <f t="shared" si="270"/>
        <v>0</v>
      </c>
      <c r="T285">
        <f t="shared" si="271"/>
        <v>0</v>
      </c>
      <c r="U285">
        <f t="shared" si="272"/>
        <v>0</v>
      </c>
      <c r="V285">
        <f t="shared" si="273"/>
        <v>0</v>
      </c>
      <c r="W285">
        <f t="shared" si="274"/>
        <v>0</v>
      </c>
      <c r="X285">
        <f t="shared" si="275"/>
        <v>0</v>
      </c>
      <c r="Y285">
        <f t="shared" si="276"/>
        <v>0</v>
      </c>
      <c r="Z285">
        <f t="shared" si="277"/>
        <v>0</v>
      </c>
      <c r="AA285">
        <f t="shared" si="278"/>
        <v>0</v>
      </c>
      <c r="AB285">
        <f t="shared" si="279"/>
        <v>0</v>
      </c>
      <c r="AC285">
        <f t="shared" si="280"/>
        <v>0</v>
      </c>
      <c r="AD285">
        <f t="shared" si="281"/>
        <v>0</v>
      </c>
      <c r="AE285">
        <f t="shared" si="282"/>
        <v>0</v>
      </c>
      <c r="AF285">
        <f t="shared" si="283"/>
        <v>0</v>
      </c>
      <c r="AG285">
        <f t="shared" si="284"/>
        <v>0</v>
      </c>
      <c r="AH285">
        <f t="shared" si="285"/>
        <v>0</v>
      </c>
      <c r="AI285">
        <f t="shared" si="286"/>
        <v>0</v>
      </c>
      <c r="AJ285">
        <f t="shared" si="287"/>
        <v>0</v>
      </c>
      <c r="AK285">
        <f t="shared" si="288"/>
        <v>0</v>
      </c>
      <c r="AL285">
        <f t="shared" si="289"/>
        <v>0</v>
      </c>
      <c r="AM285">
        <f t="shared" si="290"/>
        <v>0</v>
      </c>
      <c r="AN285">
        <f t="shared" si="291"/>
        <v>0</v>
      </c>
      <c r="AO285">
        <f t="shared" si="292"/>
        <v>0</v>
      </c>
      <c r="AP285">
        <f t="shared" si="293"/>
        <v>0</v>
      </c>
      <c r="AQ285">
        <f t="shared" si="294"/>
        <v>0</v>
      </c>
      <c r="AR285">
        <f t="shared" si="295"/>
        <v>0</v>
      </c>
      <c r="AS285">
        <f t="shared" si="296"/>
        <v>0</v>
      </c>
      <c r="AT285">
        <f t="shared" si="297"/>
        <v>0</v>
      </c>
      <c r="AU285">
        <f t="shared" si="298"/>
        <v>0</v>
      </c>
      <c r="AV285">
        <f t="shared" si="299"/>
        <v>0</v>
      </c>
      <c r="AW285">
        <f t="shared" si="300"/>
        <v>0</v>
      </c>
      <c r="AX285">
        <f t="shared" si="301"/>
        <v>0</v>
      </c>
      <c r="AY285">
        <f t="shared" si="302"/>
        <v>0</v>
      </c>
      <c r="AZ285">
        <f t="shared" si="303"/>
        <v>0</v>
      </c>
    </row>
    <row r="286" spans="10:52" hidden="1" x14ac:dyDescent="0.25">
      <c r="J286">
        <f t="shared" si="304"/>
        <v>0</v>
      </c>
      <c r="L286">
        <f t="shared" si="305"/>
        <v>0</v>
      </c>
      <c r="M286">
        <f t="shared" si="264"/>
        <v>0</v>
      </c>
      <c r="N286">
        <f t="shared" si="265"/>
        <v>0</v>
      </c>
      <c r="O286">
        <f t="shared" si="266"/>
        <v>0</v>
      </c>
      <c r="P286">
        <f t="shared" si="267"/>
        <v>0</v>
      </c>
      <c r="Q286">
        <f t="shared" si="268"/>
        <v>0</v>
      </c>
      <c r="R286">
        <f t="shared" si="269"/>
        <v>0</v>
      </c>
      <c r="S286">
        <f t="shared" si="270"/>
        <v>0</v>
      </c>
      <c r="T286">
        <f t="shared" si="271"/>
        <v>0</v>
      </c>
      <c r="U286">
        <f t="shared" si="272"/>
        <v>0</v>
      </c>
      <c r="V286">
        <f t="shared" si="273"/>
        <v>0</v>
      </c>
      <c r="W286">
        <f t="shared" si="274"/>
        <v>0</v>
      </c>
      <c r="X286">
        <f t="shared" si="275"/>
        <v>0</v>
      </c>
      <c r="Y286">
        <f t="shared" si="276"/>
        <v>0</v>
      </c>
      <c r="Z286">
        <f t="shared" si="277"/>
        <v>0</v>
      </c>
      <c r="AA286">
        <f t="shared" si="278"/>
        <v>0</v>
      </c>
      <c r="AB286">
        <f t="shared" si="279"/>
        <v>0</v>
      </c>
      <c r="AC286">
        <f t="shared" si="280"/>
        <v>0</v>
      </c>
      <c r="AD286">
        <f t="shared" si="281"/>
        <v>0</v>
      </c>
      <c r="AE286">
        <f t="shared" si="282"/>
        <v>0</v>
      </c>
      <c r="AF286">
        <f t="shared" si="283"/>
        <v>0</v>
      </c>
      <c r="AG286">
        <f t="shared" si="284"/>
        <v>0</v>
      </c>
      <c r="AH286">
        <f t="shared" si="285"/>
        <v>0</v>
      </c>
      <c r="AI286">
        <f t="shared" si="286"/>
        <v>0</v>
      </c>
      <c r="AJ286">
        <f t="shared" si="287"/>
        <v>0</v>
      </c>
      <c r="AK286">
        <f t="shared" si="288"/>
        <v>0</v>
      </c>
      <c r="AL286">
        <f t="shared" si="289"/>
        <v>0</v>
      </c>
      <c r="AM286">
        <f t="shared" si="290"/>
        <v>0</v>
      </c>
      <c r="AN286">
        <f t="shared" si="291"/>
        <v>0</v>
      </c>
      <c r="AO286">
        <f t="shared" si="292"/>
        <v>0</v>
      </c>
      <c r="AP286">
        <f t="shared" si="293"/>
        <v>0</v>
      </c>
      <c r="AQ286">
        <f t="shared" si="294"/>
        <v>0</v>
      </c>
      <c r="AR286">
        <f t="shared" si="295"/>
        <v>0</v>
      </c>
      <c r="AS286">
        <f t="shared" si="296"/>
        <v>0</v>
      </c>
      <c r="AT286">
        <f t="shared" si="297"/>
        <v>0</v>
      </c>
      <c r="AU286">
        <f t="shared" si="298"/>
        <v>0</v>
      </c>
      <c r="AV286">
        <f t="shared" si="299"/>
        <v>0</v>
      </c>
      <c r="AW286">
        <f t="shared" si="300"/>
        <v>0</v>
      </c>
      <c r="AX286">
        <f t="shared" si="301"/>
        <v>0</v>
      </c>
      <c r="AY286">
        <f t="shared" si="302"/>
        <v>0</v>
      </c>
      <c r="AZ286">
        <f t="shared" si="303"/>
        <v>0</v>
      </c>
    </row>
    <row r="287" spans="10:52" hidden="1" x14ac:dyDescent="0.25">
      <c r="J287">
        <f t="shared" si="304"/>
        <v>0</v>
      </c>
      <c r="L287">
        <f t="shared" si="305"/>
        <v>0</v>
      </c>
      <c r="M287">
        <f t="shared" si="264"/>
        <v>0</v>
      </c>
      <c r="N287">
        <f t="shared" si="265"/>
        <v>0</v>
      </c>
      <c r="O287">
        <f t="shared" si="266"/>
        <v>0</v>
      </c>
      <c r="P287">
        <f t="shared" si="267"/>
        <v>0</v>
      </c>
      <c r="Q287">
        <f t="shared" si="268"/>
        <v>0</v>
      </c>
      <c r="R287">
        <f t="shared" si="269"/>
        <v>0</v>
      </c>
      <c r="S287">
        <f t="shared" si="270"/>
        <v>0</v>
      </c>
      <c r="T287">
        <f t="shared" si="271"/>
        <v>0</v>
      </c>
      <c r="U287">
        <f t="shared" si="272"/>
        <v>0</v>
      </c>
      <c r="V287">
        <f t="shared" si="273"/>
        <v>0</v>
      </c>
      <c r="W287">
        <f t="shared" si="274"/>
        <v>0</v>
      </c>
      <c r="X287">
        <f t="shared" si="275"/>
        <v>0</v>
      </c>
      <c r="Y287">
        <f t="shared" si="276"/>
        <v>0</v>
      </c>
      <c r="Z287">
        <f t="shared" si="277"/>
        <v>0</v>
      </c>
      <c r="AA287">
        <f t="shared" si="278"/>
        <v>0</v>
      </c>
      <c r="AB287">
        <f t="shared" si="279"/>
        <v>0</v>
      </c>
      <c r="AC287">
        <f t="shared" si="280"/>
        <v>0</v>
      </c>
      <c r="AD287">
        <f t="shared" si="281"/>
        <v>0</v>
      </c>
      <c r="AE287">
        <f t="shared" si="282"/>
        <v>0</v>
      </c>
      <c r="AF287">
        <f t="shared" si="283"/>
        <v>0</v>
      </c>
      <c r="AG287">
        <f t="shared" si="284"/>
        <v>0</v>
      </c>
      <c r="AH287">
        <f t="shared" si="285"/>
        <v>0</v>
      </c>
      <c r="AI287">
        <f t="shared" si="286"/>
        <v>0</v>
      </c>
      <c r="AJ287">
        <f t="shared" si="287"/>
        <v>0</v>
      </c>
      <c r="AK287">
        <f t="shared" si="288"/>
        <v>0</v>
      </c>
      <c r="AL287">
        <f t="shared" si="289"/>
        <v>0</v>
      </c>
      <c r="AM287">
        <f t="shared" si="290"/>
        <v>0</v>
      </c>
      <c r="AN287">
        <f t="shared" si="291"/>
        <v>0</v>
      </c>
      <c r="AO287">
        <f t="shared" si="292"/>
        <v>0</v>
      </c>
      <c r="AP287">
        <f t="shared" si="293"/>
        <v>0</v>
      </c>
      <c r="AQ287">
        <f t="shared" si="294"/>
        <v>0</v>
      </c>
      <c r="AR287">
        <f t="shared" si="295"/>
        <v>0</v>
      </c>
      <c r="AS287">
        <f t="shared" si="296"/>
        <v>0</v>
      </c>
      <c r="AT287">
        <f t="shared" si="297"/>
        <v>0</v>
      </c>
      <c r="AU287">
        <f t="shared" si="298"/>
        <v>0</v>
      </c>
      <c r="AV287">
        <f t="shared" si="299"/>
        <v>0</v>
      </c>
      <c r="AW287">
        <f t="shared" si="300"/>
        <v>0</v>
      </c>
      <c r="AX287">
        <f t="shared" si="301"/>
        <v>0</v>
      </c>
      <c r="AY287">
        <f t="shared" si="302"/>
        <v>0</v>
      </c>
      <c r="AZ287">
        <f t="shared" si="303"/>
        <v>0</v>
      </c>
    </row>
    <row r="288" spans="10:52" hidden="1" x14ac:dyDescent="0.25">
      <c r="J288">
        <f t="shared" si="304"/>
        <v>0</v>
      </c>
      <c r="L288">
        <f t="shared" si="305"/>
        <v>0</v>
      </c>
      <c r="M288">
        <f t="shared" si="264"/>
        <v>0</v>
      </c>
      <c r="N288">
        <f t="shared" si="265"/>
        <v>0</v>
      </c>
      <c r="O288">
        <f t="shared" si="266"/>
        <v>0</v>
      </c>
      <c r="P288">
        <f t="shared" si="267"/>
        <v>0</v>
      </c>
      <c r="Q288">
        <f t="shared" si="268"/>
        <v>0</v>
      </c>
      <c r="R288">
        <f t="shared" si="269"/>
        <v>0</v>
      </c>
      <c r="S288">
        <f t="shared" si="270"/>
        <v>0</v>
      </c>
      <c r="T288">
        <f t="shared" si="271"/>
        <v>0</v>
      </c>
      <c r="U288">
        <f t="shared" si="272"/>
        <v>0</v>
      </c>
      <c r="V288">
        <f t="shared" si="273"/>
        <v>0</v>
      </c>
      <c r="W288">
        <f t="shared" si="274"/>
        <v>0</v>
      </c>
      <c r="X288">
        <f t="shared" si="275"/>
        <v>0</v>
      </c>
      <c r="Y288">
        <f t="shared" si="276"/>
        <v>0</v>
      </c>
      <c r="Z288">
        <f t="shared" si="277"/>
        <v>0</v>
      </c>
      <c r="AA288">
        <f t="shared" si="278"/>
        <v>0</v>
      </c>
      <c r="AB288">
        <f t="shared" si="279"/>
        <v>0</v>
      </c>
      <c r="AC288">
        <f t="shared" si="280"/>
        <v>0</v>
      </c>
      <c r="AD288">
        <f t="shared" si="281"/>
        <v>0</v>
      </c>
      <c r="AE288">
        <f t="shared" si="282"/>
        <v>0</v>
      </c>
      <c r="AF288">
        <f t="shared" si="283"/>
        <v>0</v>
      </c>
      <c r="AG288">
        <f t="shared" si="284"/>
        <v>0</v>
      </c>
      <c r="AH288">
        <f t="shared" si="285"/>
        <v>0</v>
      </c>
      <c r="AI288">
        <f t="shared" si="286"/>
        <v>0</v>
      </c>
      <c r="AJ288">
        <f t="shared" si="287"/>
        <v>0</v>
      </c>
      <c r="AK288">
        <f t="shared" si="288"/>
        <v>0</v>
      </c>
      <c r="AL288">
        <f t="shared" si="289"/>
        <v>0</v>
      </c>
      <c r="AM288">
        <f t="shared" si="290"/>
        <v>0</v>
      </c>
      <c r="AN288">
        <f t="shared" si="291"/>
        <v>0</v>
      </c>
      <c r="AO288">
        <f t="shared" si="292"/>
        <v>0</v>
      </c>
      <c r="AP288">
        <f t="shared" si="293"/>
        <v>0</v>
      </c>
      <c r="AQ288">
        <f t="shared" si="294"/>
        <v>0</v>
      </c>
      <c r="AR288">
        <f t="shared" si="295"/>
        <v>0</v>
      </c>
      <c r="AS288">
        <f t="shared" si="296"/>
        <v>0</v>
      </c>
      <c r="AT288">
        <f t="shared" si="297"/>
        <v>0</v>
      </c>
      <c r="AU288">
        <f t="shared" si="298"/>
        <v>0</v>
      </c>
      <c r="AV288">
        <f t="shared" si="299"/>
        <v>0</v>
      </c>
      <c r="AW288">
        <f t="shared" si="300"/>
        <v>0</v>
      </c>
      <c r="AX288">
        <f t="shared" si="301"/>
        <v>0</v>
      </c>
      <c r="AY288">
        <f t="shared" si="302"/>
        <v>0</v>
      </c>
      <c r="AZ288">
        <f t="shared" si="303"/>
        <v>0</v>
      </c>
    </row>
    <row r="289" spans="10:52" hidden="1" x14ac:dyDescent="0.25">
      <c r="J289">
        <f t="shared" si="304"/>
        <v>0</v>
      </c>
      <c r="L289">
        <f t="shared" si="305"/>
        <v>0</v>
      </c>
      <c r="M289">
        <f t="shared" si="264"/>
        <v>0</v>
      </c>
      <c r="N289">
        <f t="shared" si="265"/>
        <v>0</v>
      </c>
      <c r="O289">
        <f t="shared" si="266"/>
        <v>0</v>
      </c>
      <c r="P289">
        <f t="shared" si="267"/>
        <v>0</v>
      </c>
      <c r="Q289">
        <f t="shared" si="268"/>
        <v>0</v>
      </c>
      <c r="R289">
        <f t="shared" si="269"/>
        <v>0</v>
      </c>
      <c r="S289">
        <f t="shared" si="270"/>
        <v>0</v>
      </c>
      <c r="T289">
        <f t="shared" si="271"/>
        <v>0</v>
      </c>
      <c r="U289">
        <f t="shared" si="272"/>
        <v>0</v>
      </c>
      <c r="V289">
        <f t="shared" si="273"/>
        <v>0</v>
      </c>
      <c r="W289">
        <f t="shared" si="274"/>
        <v>0</v>
      </c>
      <c r="X289">
        <f t="shared" si="275"/>
        <v>0</v>
      </c>
      <c r="Y289">
        <f t="shared" si="276"/>
        <v>0</v>
      </c>
      <c r="Z289">
        <f t="shared" si="277"/>
        <v>0</v>
      </c>
      <c r="AA289">
        <f t="shared" si="278"/>
        <v>0</v>
      </c>
      <c r="AB289">
        <f t="shared" si="279"/>
        <v>0</v>
      </c>
      <c r="AC289">
        <f t="shared" si="280"/>
        <v>0</v>
      </c>
      <c r="AD289">
        <f t="shared" si="281"/>
        <v>0</v>
      </c>
      <c r="AE289">
        <f t="shared" si="282"/>
        <v>0</v>
      </c>
      <c r="AF289">
        <f t="shared" si="283"/>
        <v>0</v>
      </c>
      <c r="AG289">
        <f t="shared" si="284"/>
        <v>0</v>
      </c>
      <c r="AH289">
        <f t="shared" si="285"/>
        <v>0</v>
      </c>
      <c r="AI289">
        <f t="shared" si="286"/>
        <v>0</v>
      </c>
      <c r="AJ289">
        <f t="shared" si="287"/>
        <v>0</v>
      </c>
      <c r="AK289">
        <f t="shared" si="288"/>
        <v>0</v>
      </c>
      <c r="AL289">
        <f t="shared" si="289"/>
        <v>0</v>
      </c>
      <c r="AM289">
        <f t="shared" si="290"/>
        <v>0</v>
      </c>
      <c r="AN289">
        <f t="shared" si="291"/>
        <v>0</v>
      </c>
      <c r="AO289">
        <f t="shared" si="292"/>
        <v>0</v>
      </c>
      <c r="AP289">
        <f t="shared" si="293"/>
        <v>0</v>
      </c>
      <c r="AQ289">
        <f t="shared" si="294"/>
        <v>0</v>
      </c>
      <c r="AR289">
        <f t="shared" si="295"/>
        <v>0</v>
      </c>
      <c r="AS289">
        <f t="shared" si="296"/>
        <v>0</v>
      </c>
      <c r="AT289">
        <f t="shared" si="297"/>
        <v>0</v>
      </c>
      <c r="AU289">
        <f t="shared" si="298"/>
        <v>0</v>
      </c>
      <c r="AV289">
        <f t="shared" si="299"/>
        <v>0</v>
      </c>
      <c r="AW289">
        <f t="shared" si="300"/>
        <v>0</v>
      </c>
      <c r="AX289">
        <f t="shared" si="301"/>
        <v>0</v>
      </c>
      <c r="AY289">
        <f t="shared" si="302"/>
        <v>0</v>
      </c>
      <c r="AZ289">
        <f t="shared" si="303"/>
        <v>0</v>
      </c>
    </row>
    <row r="290" spans="10:52" hidden="1" x14ac:dyDescent="0.25"/>
    <row r="291" spans="10:52" hidden="1" x14ac:dyDescent="0.25"/>
    <row r="292" spans="10:52" hidden="1" x14ac:dyDescent="0.25">
      <c r="L292" s="6" t="str">
        <f>instellingen!A15</f>
        <v>leg uit</v>
      </c>
      <c r="M292" s="6">
        <v>1</v>
      </c>
      <c r="N292" s="6">
        <v>2</v>
      </c>
      <c r="O292" s="6">
        <v>3</v>
      </c>
      <c r="P292" s="6">
        <v>4</v>
      </c>
      <c r="Q292" s="6">
        <v>5</v>
      </c>
      <c r="R292" s="6">
        <v>6</v>
      </c>
      <c r="S292" s="6">
        <v>7</v>
      </c>
      <c r="T292" s="6">
        <v>8</v>
      </c>
      <c r="U292" s="6">
        <v>9</v>
      </c>
      <c r="V292" s="6">
        <v>10</v>
      </c>
      <c r="W292" s="6">
        <v>11</v>
      </c>
      <c r="X292" s="6">
        <v>12</v>
      </c>
      <c r="Y292" s="6">
        <v>13</v>
      </c>
      <c r="Z292" s="6">
        <v>14</v>
      </c>
      <c r="AA292" s="6">
        <v>15</v>
      </c>
      <c r="AB292" s="6">
        <v>16</v>
      </c>
      <c r="AC292" s="6">
        <v>17</v>
      </c>
      <c r="AD292" s="6">
        <v>18</v>
      </c>
      <c r="AE292" s="6">
        <v>19</v>
      </c>
      <c r="AF292" s="6">
        <v>20</v>
      </c>
      <c r="AG292" s="6">
        <v>21</v>
      </c>
      <c r="AH292" s="6">
        <v>22</v>
      </c>
      <c r="AI292" s="6">
        <v>23</v>
      </c>
      <c r="AJ292" s="6">
        <v>24</v>
      </c>
      <c r="AK292" s="6">
        <v>25</v>
      </c>
      <c r="AL292" s="6">
        <v>26</v>
      </c>
      <c r="AM292" s="6">
        <v>27</v>
      </c>
      <c r="AN292" s="6">
        <v>28</v>
      </c>
      <c r="AO292" s="6">
        <v>29</v>
      </c>
      <c r="AP292" s="6">
        <v>30</v>
      </c>
      <c r="AQ292" s="6">
        <v>31</v>
      </c>
      <c r="AR292" s="6">
        <v>32</v>
      </c>
      <c r="AS292" s="6">
        <v>33</v>
      </c>
      <c r="AT292" s="6">
        <v>34</v>
      </c>
      <c r="AU292" s="6">
        <v>35</v>
      </c>
      <c r="AV292" s="6">
        <v>36</v>
      </c>
      <c r="AW292" s="6">
        <v>37</v>
      </c>
      <c r="AX292" s="6">
        <v>38</v>
      </c>
      <c r="AY292" s="6">
        <v>39</v>
      </c>
      <c r="AZ292" s="6">
        <v>40</v>
      </c>
    </row>
    <row r="293" spans="10:52" hidden="1" x14ac:dyDescent="0.25">
      <c r="J293">
        <f>J256</f>
        <v>0</v>
      </c>
      <c r="L293">
        <f>SUM(M293:AZ293)</f>
        <v>0</v>
      </c>
      <c r="M293">
        <f t="shared" ref="M293:M326" si="306">$M$67*$M7</f>
        <v>0</v>
      </c>
      <c r="N293">
        <f t="shared" ref="N293:N326" si="307">$N$67*$N7</f>
        <v>0</v>
      </c>
      <c r="O293">
        <f t="shared" ref="O293:O326" si="308">$O$67*$O7</f>
        <v>0</v>
      </c>
      <c r="P293">
        <f t="shared" ref="P293:P326" si="309">$P$67*$P7</f>
        <v>0</v>
      </c>
      <c r="Q293">
        <f t="shared" ref="Q293:Q326" si="310">$Q$67*$Q7</f>
        <v>0</v>
      </c>
      <c r="R293">
        <f t="shared" ref="R293:R326" si="311">$R$67*$R7</f>
        <v>0</v>
      </c>
      <c r="S293">
        <f t="shared" ref="S293:S326" si="312">$S$67*$S7</f>
        <v>0</v>
      </c>
      <c r="T293">
        <f t="shared" ref="T293:T326" si="313">$T$67*$T7</f>
        <v>0</v>
      </c>
      <c r="U293">
        <f t="shared" ref="U293:U326" si="314">$U$67*$U7</f>
        <v>0</v>
      </c>
      <c r="V293">
        <f t="shared" ref="V293:V326" si="315">$V$67*$V7</f>
        <v>0</v>
      </c>
      <c r="W293">
        <f t="shared" ref="W293:W326" si="316">$W$67*$W7</f>
        <v>0</v>
      </c>
      <c r="X293">
        <f t="shared" ref="X293:X326" si="317">$X$67*$X7</f>
        <v>0</v>
      </c>
      <c r="Y293">
        <f t="shared" ref="Y293:Y326" si="318">$Y$67*$Y7</f>
        <v>0</v>
      </c>
      <c r="Z293">
        <f t="shared" ref="Z293:Z326" si="319">$Z$67*$Z7</f>
        <v>0</v>
      </c>
      <c r="AA293">
        <f t="shared" ref="AA293:AA326" si="320">$AA$67*$AA7</f>
        <v>0</v>
      </c>
      <c r="AB293">
        <f t="shared" ref="AB293:AB326" si="321">$AB$67*$AB7</f>
        <v>0</v>
      </c>
      <c r="AC293">
        <f t="shared" ref="AC293:AC326" si="322">$AC$67*$AC7</f>
        <v>0</v>
      </c>
      <c r="AD293">
        <f t="shared" ref="AD293:AD326" si="323">$AD$67*$AD7</f>
        <v>0</v>
      </c>
      <c r="AE293">
        <f t="shared" ref="AE293:AE326" si="324">$AE$67*$AE7</f>
        <v>0</v>
      </c>
      <c r="AF293">
        <f t="shared" ref="AF293:AF326" si="325">$AF$67*$AF7</f>
        <v>0</v>
      </c>
      <c r="AG293">
        <f t="shared" ref="AG293:AG326" si="326">$AG$67*$AG7</f>
        <v>0</v>
      </c>
      <c r="AH293">
        <f t="shared" ref="AH293:AH326" si="327">$AH$67*$AH7</f>
        <v>0</v>
      </c>
      <c r="AI293">
        <f t="shared" ref="AI293:AI326" si="328">$AI$67*$AI7</f>
        <v>0</v>
      </c>
      <c r="AJ293">
        <f t="shared" ref="AJ293:AJ326" si="329">$AJ$67*$AJ7</f>
        <v>0</v>
      </c>
      <c r="AK293">
        <f t="shared" ref="AK293:AK326" si="330">$AK$67*$AK7</f>
        <v>0</v>
      </c>
      <c r="AL293">
        <f t="shared" ref="AL293:AL326" si="331">$AL$67*$AL7</f>
        <v>0</v>
      </c>
      <c r="AM293">
        <f t="shared" ref="AM293:AM326" si="332">$AM$67*$AM7</f>
        <v>0</v>
      </c>
      <c r="AN293">
        <f t="shared" ref="AN293:AN326" si="333">$AN$67*$AN7</f>
        <v>0</v>
      </c>
      <c r="AO293">
        <f t="shared" ref="AO293:AO326" si="334">$AO$67*$AO7</f>
        <v>0</v>
      </c>
      <c r="AP293">
        <f t="shared" ref="AP293:AP326" si="335">$AP$67*$AP7</f>
        <v>0</v>
      </c>
      <c r="AQ293">
        <f t="shared" ref="AQ293:AQ326" si="336">$AQ$67*$AQ7</f>
        <v>0</v>
      </c>
      <c r="AR293">
        <f t="shared" ref="AR293:AR326" si="337">$AR$67*$AR7</f>
        <v>0</v>
      </c>
      <c r="AS293">
        <f t="shared" ref="AS293:AS326" si="338">$AS$67*$AS7</f>
        <v>0</v>
      </c>
      <c r="AT293">
        <f t="shared" ref="AT293:AT326" si="339">$AT$67*$AT7</f>
        <v>0</v>
      </c>
      <c r="AU293">
        <f t="shared" ref="AU293:AU326" si="340">$AU$67*$AU7</f>
        <v>0</v>
      </c>
      <c r="AV293">
        <f t="shared" ref="AV293:AV326" si="341">$AV$67*$AV7</f>
        <v>0</v>
      </c>
      <c r="AW293">
        <f t="shared" ref="AW293:AW326" si="342">$AW$67*$AW7</f>
        <v>0</v>
      </c>
      <c r="AX293">
        <f t="shared" ref="AX293:AX326" si="343">$AX$67*$AX7</f>
        <v>0</v>
      </c>
      <c r="AY293">
        <f t="shared" ref="AY293:AY326" si="344">$AY$67*$AY7</f>
        <v>0</v>
      </c>
      <c r="AZ293">
        <f t="shared" ref="AZ293:AZ326" si="345">$AZ$67*$AZ7</f>
        <v>0</v>
      </c>
    </row>
    <row r="294" spans="10:52" hidden="1" x14ac:dyDescent="0.25">
      <c r="J294">
        <f t="shared" ref="J294:J326" si="346">J257</f>
        <v>0</v>
      </c>
      <c r="L294">
        <f t="shared" ref="L294:L326" si="347">SUM(M294:AZ294)</f>
        <v>0</v>
      </c>
      <c r="M294">
        <f t="shared" si="306"/>
        <v>0</v>
      </c>
      <c r="N294">
        <f t="shared" si="307"/>
        <v>0</v>
      </c>
      <c r="O294">
        <f t="shared" si="308"/>
        <v>0</v>
      </c>
      <c r="P294">
        <f t="shared" si="309"/>
        <v>0</v>
      </c>
      <c r="Q294">
        <f t="shared" si="310"/>
        <v>0</v>
      </c>
      <c r="R294">
        <f t="shared" si="311"/>
        <v>0</v>
      </c>
      <c r="S294">
        <f t="shared" si="312"/>
        <v>0</v>
      </c>
      <c r="T294">
        <f t="shared" si="313"/>
        <v>0</v>
      </c>
      <c r="U294">
        <f t="shared" si="314"/>
        <v>0</v>
      </c>
      <c r="V294">
        <f t="shared" si="315"/>
        <v>0</v>
      </c>
      <c r="W294">
        <f t="shared" si="316"/>
        <v>0</v>
      </c>
      <c r="X294">
        <f t="shared" si="317"/>
        <v>0</v>
      </c>
      <c r="Y294">
        <f t="shared" si="318"/>
        <v>0</v>
      </c>
      <c r="Z294">
        <f t="shared" si="319"/>
        <v>0</v>
      </c>
      <c r="AA294">
        <f t="shared" si="320"/>
        <v>0</v>
      </c>
      <c r="AB294">
        <f t="shared" si="321"/>
        <v>0</v>
      </c>
      <c r="AC294">
        <f t="shared" si="322"/>
        <v>0</v>
      </c>
      <c r="AD294">
        <f t="shared" si="323"/>
        <v>0</v>
      </c>
      <c r="AE294">
        <f t="shared" si="324"/>
        <v>0</v>
      </c>
      <c r="AF294">
        <f t="shared" si="325"/>
        <v>0</v>
      </c>
      <c r="AG294">
        <f t="shared" si="326"/>
        <v>0</v>
      </c>
      <c r="AH294">
        <f t="shared" si="327"/>
        <v>0</v>
      </c>
      <c r="AI294">
        <f t="shared" si="328"/>
        <v>0</v>
      </c>
      <c r="AJ294">
        <f t="shared" si="329"/>
        <v>0</v>
      </c>
      <c r="AK294">
        <f t="shared" si="330"/>
        <v>0</v>
      </c>
      <c r="AL294">
        <f t="shared" si="331"/>
        <v>0</v>
      </c>
      <c r="AM294">
        <f t="shared" si="332"/>
        <v>0</v>
      </c>
      <c r="AN294">
        <f t="shared" si="333"/>
        <v>0</v>
      </c>
      <c r="AO294">
        <f t="shared" si="334"/>
        <v>0</v>
      </c>
      <c r="AP294">
        <f t="shared" si="335"/>
        <v>0</v>
      </c>
      <c r="AQ294">
        <f t="shared" si="336"/>
        <v>0</v>
      </c>
      <c r="AR294">
        <f t="shared" si="337"/>
        <v>0</v>
      </c>
      <c r="AS294">
        <f t="shared" si="338"/>
        <v>0</v>
      </c>
      <c r="AT294">
        <f t="shared" si="339"/>
        <v>0</v>
      </c>
      <c r="AU294">
        <f t="shared" si="340"/>
        <v>0</v>
      </c>
      <c r="AV294">
        <f t="shared" si="341"/>
        <v>0</v>
      </c>
      <c r="AW294">
        <f t="shared" si="342"/>
        <v>0</v>
      </c>
      <c r="AX294">
        <f t="shared" si="343"/>
        <v>0</v>
      </c>
      <c r="AY294">
        <f t="shared" si="344"/>
        <v>0</v>
      </c>
      <c r="AZ294">
        <f t="shared" si="345"/>
        <v>0</v>
      </c>
    </row>
    <row r="295" spans="10:52" hidden="1" x14ac:dyDescent="0.25">
      <c r="J295">
        <f t="shared" si="346"/>
        <v>0</v>
      </c>
      <c r="L295">
        <f t="shared" si="347"/>
        <v>0</v>
      </c>
      <c r="M295">
        <f t="shared" si="306"/>
        <v>0</v>
      </c>
      <c r="N295">
        <f t="shared" si="307"/>
        <v>0</v>
      </c>
      <c r="O295">
        <f t="shared" si="308"/>
        <v>0</v>
      </c>
      <c r="P295">
        <f t="shared" si="309"/>
        <v>0</v>
      </c>
      <c r="Q295">
        <f t="shared" si="310"/>
        <v>0</v>
      </c>
      <c r="R295">
        <f t="shared" si="311"/>
        <v>0</v>
      </c>
      <c r="S295">
        <f t="shared" si="312"/>
        <v>0</v>
      </c>
      <c r="T295">
        <f t="shared" si="313"/>
        <v>0</v>
      </c>
      <c r="U295">
        <f t="shared" si="314"/>
        <v>0</v>
      </c>
      <c r="V295">
        <f t="shared" si="315"/>
        <v>0</v>
      </c>
      <c r="W295">
        <f t="shared" si="316"/>
        <v>0</v>
      </c>
      <c r="X295">
        <f t="shared" si="317"/>
        <v>0</v>
      </c>
      <c r="Y295">
        <f t="shared" si="318"/>
        <v>0</v>
      </c>
      <c r="Z295">
        <f t="shared" si="319"/>
        <v>0</v>
      </c>
      <c r="AA295">
        <f t="shared" si="320"/>
        <v>0</v>
      </c>
      <c r="AB295">
        <f t="shared" si="321"/>
        <v>0</v>
      </c>
      <c r="AC295">
        <f t="shared" si="322"/>
        <v>0</v>
      </c>
      <c r="AD295">
        <f t="shared" si="323"/>
        <v>0</v>
      </c>
      <c r="AE295">
        <f t="shared" si="324"/>
        <v>0</v>
      </c>
      <c r="AF295">
        <f t="shared" si="325"/>
        <v>0</v>
      </c>
      <c r="AG295">
        <f t="shared" si="326"/>
        <v>0</v>
      </c>
      <c r="AH295">
        <f t="shared" si="327"/>
        <v>0</v>
      </c>
      <c r="AI295">
        <f t="shared" si="328"/>
        <v>0</v>
      </c>
      <c r="AJ295">
        <f t="shared" si="329"/>
        <v>0</v>
      </c>
      <c r="AK295">
        <f t="shared" si="330"/>
        <v>0</v>
      </c>
      <c r="AL295">
        <f t="shared" si="331"/>
        <v>0</v>
      </c>
      <c r="AM295">
        <f t="shared" si="332"/>
        <v>0</v>
      </c>
      <c r="AN295">
        <f t="shared" si="333"/>
        <v>0</v>
      </c>
      <c r="AO295">
        <f t="shared" si="334"/>
        <v>0</v>
      </c>
      <c r="AP295">
        <f t="shared" si="335"/>
        <v>0</v>
      </c>
      <c r="AQ295">
        <f t="shared" si="336"/>
        <v>0</v>
      </c>
      <c r="AR295">
        <f t="shared" si="337"/>
        <v>0</v>
      </c>
      <c r="AS295">
        <f t="shared" si="338"/>
        <v>0</v>
      </c>
      <c r="AT295">
        <f t="shared" si="339"/>
        <v>0</v>
      </c>
      <c r="AU295">
        <f t="shared" si="340"/>
        <v>0</v>
      </c>
      <c r="AV295">
        <f t="shared" si="341"/>
        <v>0</v>
      </c>
      <c r="AW295">
        <f t="shared" si="342"/>
        <v>0</v>
      </c>
      <c r="AX295">
        <f t="shared" si="343"/>
        <v>0</v>
      </c>
      <c r="AY295">
        <f t="shared" si="344"/>
        <v>0</v>
      </c>
      <c r="AZ295">
        <f t="shared" si="345"/>
        <v>0</v>
      </c>
    </row>
    <row r="296" spans="10:52" hidden="1" x14ac:dyDescent="0.25">
      <c r="J296">
        <f t="shared" si="346"/>
        <v>0</v>
      </c>
      <c r="L296">
        <f t="shared" si="347"/>
        <v>0</v>
      </c>
      <c r="M296">
        <f t="shared" si="306"/>
        <v>0</v>
      </c>
      <c r="N296">
        <f t="shared" si="307"/>
        <v>0</v>
      </c>
      <c r="O296">
        <f t="shared" si="308"/>
        <v>0</v>
      </c>
      <c r="P296">
        <f t="shared" si="309"/>
        <v>0</v>
      </c>
      <c r="Q296">
        <f t="shared" si="310"/>
        <v>0</v>
      </c>
      <c r="R296">
        <f t="shared" si="311"/>
        <v>0</v>
      </c>
      <c r="S296">
        <f t="shared" si="312"/>
        <v>0</v>
      </c>
      <c r="T296">
        <f t="shared" si="313"/>
        <v>0</v>
      </c>
      <c r="U296">
        <f t="shared" si="314"/>
        <v>0</v>
      </c>
      <c r="V296">
        <f t="shared" si="315"/>
        <v>0</v>
      </c>
      <c r="W296">
        <f t="shared" si="316"/>
        <v>0</v>
      </c>
      <c r="X296">
        <f t="shared" si="317"/>
        <v>0</v>
      </c>
      <c r="Y296">
        <f t="shared" si="318"/>
        <v>0</v>
      </c>
      <c r="Z296">
        <f t="shared" si="319"/>
        <v>0</v>
      </c>
      <c r="AA296">
        <f t="shared" si="320"/>
        <v>0</v>
      </c>
      <c r="AB296">
        <f t="shared" si="321"/>
        <v>0</v>
      </c>
      <c r="AC296">
        <f t="shared" si="322"/>
        <v>0</v>
      </c>
      <c r="AD296">
        <f t="shared" si="323"/>
        <v>0</v>
      </c>
      <c r="AE296">
        <f t="shared" si="324"/>
        <v>0</v>
      </c>
      <c r="AF296">
        <f t="shared" si="325"/>
        <v>0</v>
      </c>
      <c r="AG296">
        <f t="shared" si="326"/>
        <v>0</v>
      </c>
      <c r="AH296">
        <f t="shared" si="327"/>
        <v>0</v>
      </c>
      <c r="AI296">
        <f t="shared" si="328"/>
        <v>0</v>
      </c>
      <c r="AJ296">
        <f t="shared" si="329"/>
        <v>0</v>
      </c>
      <c r="AK296">
        <f t="shared" si="330"/>
        <v>0</v>
      </c>
      <c r="AL296">
        <f t="shared" si="331"/>
        <v>0</v>
      </c>
      <c r="AM296">
        <f t="shared" si="332"/>
        <v>0</v>
      </c>
      <c r="AN296">
        <f t="shared" si="333"/>
        <v>0</v>
      </c>
      <c r="AO296">
        <f t="shared" si="334"/>
        <v>0</v>
      </c>
      <c r="AP296">
        <f t="shared" si="335"/>
        <v>0</v>
      </c>
      <c r="AQ296">
        <f t="shared" si="336"/>
        <v>0</v>
      </c>
      <c r="AR296">
        <f t="shared" si="337"/>
        <v>0</v>
      </c>
      <c r="AS296">
        <f t="shared" si="338"/>
        <v>0</v>
      </c>
      <c r="AT296">
        <f t="shared" si="339"/>
        <v>0</v>
      </c>
      <c r="AU296">
        <f t="shared" si="340"/>
        <v>0</v>
      </c>
      <c r="AV296">
        <f t="shared" si="341"/>
        <v>0</v>
      </c>
      <c r="AW296">
        <f t="shared" si="342"/>
        <v>0</v>
      </c>
      <c r="AX296">
        <f t="shared" si="343"/>
        <v>0</v>
      </c>
      <c r="AY296">
        <f t="shared" si="344"/>
        <v>0</v>
      </c>
      <c r="AZ296">
        <f t="shared" si="345"/>
        <v>0</v>
      </c>
    </row>
    <row r="297" spans="10:52" hidden="1" x14ac:dyDescent="0.25">
      <c r="J297">
        <f t="shared" si="346"/>
        <v>0</v>
      </c>
      <c r="L297">
        <f t="shared" si="347"/>
        <v>0</v>
      </c>
      <c r="M297">
        <f t="shared" si="306"/>
        <v>0</v>
      </c>
      <c r="N297">
        <f t="shared" si="307"/>
        <v>0</v>
      </c>
      <c r="O297">
        <f t="shared" si="308"/>
        <v>0</v>
      </c>
      <c r="P297">
        <f t="shared" si="309"/>
        <v>0</v>
      </c>
      <c r="Q297">
        <f t="shared" si="310"/>
        <v>0</v>
      </c>
      <c r="R297">
        <f t="shared" si="311"/>
        <v>0</v>
      </c>
      <c r="S297">
        <f t="shared" si="312"/>
        <v>0</v>
      </c>
      <c r="T297">
        <f t="shared" si="313"/>
        <v>0</v>
      </c>
      <c r="U297">
        <f t="shared" si="314"/>
        <v>0</v>
      </c>
      <c r="V297">
        <f t="shared" si="315"/>
        <v>0</v>
      </c>
      <c r="W297">
        <f t="shared" si="316"/>
        <v>0</v>
      </c>
      <c r="X297">
        <f t="shared" si="317"/>
        <v>0</v>
      </c>
      <c r="Y297">
        <f t="shared" si="318"/>
        <v>0</v>
      </c>
      <c r="Z297">
        <f t="shared" si="319"/>
        <v>0</v>
      </c>
      <c r="AA297">
        <f t="shared" si="320"/>
        <v>0</v>
      </c>
      <c r="AB297">
        <f t="shared" si="321"/>
        <v>0</v>
      </c>
      <c r="AC297">
        <f t="shared" si="322"/>
        <v>0</v>
      </c>
      <c r="AD297">
        <f t="shared" si="323"/>
        <v>0</v>
      </c>
      <c r="AE297">
        <f t="shared" si="324"/>
        <v>0</v>
      </c>
      <c r="AF297">
        <f t="shared" si="325"/>
        <v>0</v>
      </c>
      <c r="AG297">
        <f t="shared" si="326"/>
        <v>0</v>
      </c>
      <c r="AH297">
        <f t="shared" si="327"/>
        <v>0</v>
      </c>
      <c r="AI297">
        <f t="shared" si="328"/>
        <v>0</v>
      </c>
      <c r="AJ297">
        <f t="shared" si="329"/>
        <v>0</v>
      </c>
      <c r="AK297">
        <f t="shared" si="330"/>
        <v>0</v>
      </c>
      <c r="AL297">
        <f t="shared" si="331"/>
        <v>0</v>
      </c>
      <c r="AM297">
        <f t="shared" si="332"/>
        <v>0</v>
      </c>
      <c r="AN297">
        <f t="shared" si="333"/>
        <v>0</v>
      </c>
      <c r="AO297">
        <f t="shared" si="334"/>
        <v>0</v>
      </c>
      <c r="AP297">
        <f t="shared" si="335"/>
        <v>0</v>
      </c>
      <c r="AQ297">
        <f t="shared" si="336"/>
        <v>0</v>
      </c>
      <c r="AR297">
        <f t="shared" si="337"/>
        <v>0</v>
      </c>
      <c r="AS297">
        <f t="shared" si="338"/>
        <v>0</v>
      </c>
      <c r="AT297">
        <f t="shared" si="339"/>
        <v>0</v>
      </c>
      <c r="AU297">
        <f t="shared" si="340"/>
        <v>0</v>
      </c>
      <c r="AV297">
        <f t="shared" si="341"/>
        <v>0</v>
      </c>
      <c r="AW297">
        <f t="shared" si="342"/>
        <v>0</v>
      </c>
      <c r="AX297">
        <f t="shared" si="343"/>
        <v>0</v>
      </c>
      <c r="AY297">
        <f t="shared" si="344"/>
        <v>0</v>
      </c>
      <c r="AZ297">
        <f t="shared" si="345"/>
        <v>0</v>
      </c>
    </row>
    <row r="298" spans="10:52" hidden="1" x14ac:dyDescent="0.25">
      <c r="J298">
        <f t="shared" si="346"/>
        <v>0</v>
      </c>
      <c r="L298">
        <f t="shared" si="347"/>
        <v>0</v>
      </c>
      <c r="M298">
        <f t="shared" si="306"/>
        <v>0</v>
      </c>
      <c r="N298">
        <f t="shared" si="307"/>
        <v>0</v>
      </c>
      <c r="O298">
        <f t="shared" si="308"/>
        <v>0</v>
      </c>
      <c r="P298">
        <f t="shared" si="309"/>
        <v>0</v>
      </c>
      <c r="Q298">
        <f t="shared" si="310"/>
        <v>0</v>
      </c>
      <c r="R298">
        <f t="shared" si="311"/>
        <v>0</v>
      </c>
      <c r="S298">
        <f t="shared" si="312"/>
        <v>0</v>
      </c>
      <c r="T298">
        <f t="shared" si="313"/>
        <v>0</v>
      </c>
      <c r="U298">
        <f t="shared" si="314"/>
        <v>0</v>
      </c>
      <c r="V298">
        <f t="shared" si="315"/>
        <v>0</v>
      </c>
      <c r="W298">
        <f t="shared" si="316"/>
        <v>0</v>
      </c>
      <c r="X298">
        <f t="shared" si="317"/>
        <v>0</v>
      </c>
      <c r="Y298">
        <f t="shared" si="318"/>
        <v>0</v>
      </c>
      <c r="Z298">
        <f t="shared" si="319"/>
        <v>0</v>
      </c>
      <c r="AA298">
        <f t="shared" si="320"/>
        <v>0</v>
      </c>
      <c r="AB298">
        <f t="shared" si="321"/>
        <v>0</v>
      </c>
      <c r="AC298">
        <f t="shared" si="322"/>
        <v>0</v>
      </c>
      <c r="AD298">
        <f t="shared" si="323"/>
        <v>0</v>
      </c>
      <c r="AE298">
        <f t="shared" si="324"/>
        <v>0</v>
      </c>
      <c r="AF298">
        <f t="shared" si="325"/>
        <v>0</v>
      </c>
      <c r="AG298">
        <f t="shared" si="326"/>
        <v>0</v>
      </c>
      <c r="AH298">
        <f t="shared" si="327"/>
        <v>0</v>
      </c>
      <c r="AI298">
        <f t="shared" si="328"/>
        <v>0</v>
      </c>
      <c r="AJ298">
        <f t="shared" si="329"/>
        <v>0</v>
      </c>
      <c r="AK298">
        <f t="shared" si="330"/>
        <v>0</v>
      </c>
      <c r="AL298">
        <f t="shared" si="331"/>
        <v>0</v>
      </c>
      <c r="AM298">
        <f t="shared" si="332"/>
        <v>0</v>
      </c>
      <c r="AN298">
        <f t="shared" si="333"/>
        <v>0</v>
      </c>
      <c r="AO298">
        <f t="shared" si="334"/>
        <v>0</v>
      </c>
      <c r="AP298">
        <f t="shared" si="335"/>
        <v>0</v>
      </c>
      <c r="AQ298">
        <f t="shared" si="336"/>
        <v>0</v>
      </c>
      <c r="AR298">
        <f t="shared" si="337"/>
        <v>0</v>
      </c>
      <c r="AS298">
        <f t="shared" si="338"/>
        <v>0</v>
      </c>
      <c r="AT298">
        <f t="shared" si="339"/>
        <v>0</v>
      </c>
      <c r="AU298">
        <f t="shared" si="340"/>
        <v>0</v>
      </c>
      <c r="AV298">
        <f t="shared" si="341"/>
        <v>0</v>
      </c>
      <c r="AW298">
        <f t="shared" si="342"/>
        <v>0</v>
      </c>
      <c r="AX298">
        <f t="shared" si="343"/>
        <v>0</v>
      </c>
      <c r="AY298">
        <f t="shared" si="344"/>
        <v>0</v>
      </c>
      <c r="AZ298">
        <f t="shared" si="345"/>
        <v>0</v>
      </c>
    </row>
    <row r="299" spans="10:52" hidden="1" x14ac:dyDescent="0.25">
      <c r="J299">
        <f t="shared" si="346"/>
        <v>0</v>
      </c>
      <c r="L299">
        <f t="shared" si="347"/>
        <v>0</v>
      </c>
      <c r="M299">
        <f t="shared" si="306"/>
        <v>0</v>
      </c>
      <c r="N299">
        <f t="shared" si="307"/>
        <v>0</v>
      </c>
      <c r="O299">
        <f t="shared" si="308"/>
        <v>0</v>
      </c>
      <c r="P299">
        <f t="shared" si="309"/>
        <v>0</v>
      </c>
      <c r="Q299">
        <f t="shared" si="310"/>
        <v>0</v>
      </c>
      <c r="R299">
        <f t="shared" si="311"/>
        <v>0</v>
      </c>
      <c r="S299">
        <f t="shared" si="312"/>
        <v>0</v>
      </c>
      <c r="T299">
        <f t="shared" si="313"/>
        <v>0</v>
      </c>
      <c r="U299">
        <f t="shared" si="314"/>
        <v>0</v>
      </c>
      <c r="V299">
        <f t="shared" si="315"/>
        <v>0</v>
      </c>
      <c r="W299">
        <f t="shared" si="316"/>
        <v>0</v>
      </c>
      <c r="X299">
        <f t="shared" si="317"/>
        <v>0</v>
      </c>
      <c r="Y299">
        <f t="shared" si="318"/>
        <v>0</v>
      </c>
      <c r="Z299">
        <f t="shared" si="319"/>
        <v>0</v>
      </c>
      <c r="AA299">
        <f t="shared" si="320"/>
        <v>0</v>
      </c>
      <c r="AB299">
        <f t="shared" si="321"/>
        <v>0</v>
      </c>
      <c r="AC299">
        <f t="shared" si="322"/>
        <v>0</v>
      </c>
      <c r="AD299">
        <f t="shared" si="323"/>
        <v>0</v>
      </c>
      <c r="AE299">
        <f t="shared" si="324"/>
        <v>0</v>
      </c>
      <c r="AF299">
        <f t="shared" si="325"/>
        <v>0</v>
      </c>
      <c r="AG299">
        <f t="shared" si="326"/>
        <v>0</v>
      </c>
      <c r="AH299">
        <f t="shared" si="327"/>
        <v>0</v>
      </c>
      <c r="AI299">
        <f t="shared" si="328"/>
        <v>0</v>
      </c>
      <c r="AJ299">
        <f t="shared" si="329"/>
        <v>0</v>
      </c>
      <c r="AK299">
        <f t="shared" si="330"/>
        <v>0</v>
      </c>
      <c r="AL299">
        <f t="shared" si="331"/>
        <v>0</v>
      </c>
      <c r="AM299">
        <f t="shared" si="332"/>
        <v>0</v>
      </c>
      <c r="AN299">
        <f t="shared" si="333"/>
        <v>0</v>
      </c>
      <c r="AO299">
        <f t="shared" si="334"/>
        <v>0</v>
      </c>
      <c r="AP299">
        <f t="shared" si="335"/>
        <v>0</v>
      </c>
      <c r="AQ299">
        <f t="shared" si="336"/>
        <v>0</v>
      </c>
      <c r="AR299">
        <f t="shared" si="337"/>
        <v>0</v>
      </c>
      <c r="AS299">
        <f t="shared" si="338"/>
        <v>0</v>
      </c>
      <c r="AT299">
        <f t="shared" si="339"/>
        <v>0</v>
      </c>
      <c r="AU299">
        <f t="shared" si="340"/>
        <v>0</v>
      </c>
      <c r="AV299">
        <f t="shared" si="341"/>
        <v>0</v>
      </c>
      <c r="AW299">
        <f t="shared" si="342"/>
        <v>0</v>
      </c>
      <c r="AX299">
        <f t="shared" si="343"/>
        <v>0</v>
      </c>
      <c r="AY299">
        <f t="shared" si="344"/>
        <v>0</v>
      </c>
      <c r="AZ299">
        <f t="shared" si="345"/>
        <v>0</v>
      </c>
    </row>
    <row r="300" spans="10:52" hidden="1" x14ac:dyDescent="0.25">
      <c r="J300">
        <f t="shared" si="346"/>
        <v>0</v>
      </c>
      <c r="L300">
        <f t="shared" si="347"/>
        <v>0</v>
      </c>
      <c r="M300">
        <f t="shared" si="306"/>
        <v>0</v>
      </c>
      <c r="N300">
        <f t="shared" si="307"/>
        <v>0</v>
      </c>
      <c r="O300">
        <f t="shared" si="308"/>
        <v>0</v>
      </c>
      <c r="P300">
        <f t="shared" si="309"/>
        <v>0</v>
      </c>
      <c r="Q300">
        <f t="shared" si="310"/>
        <v>0</v>
      </c>
      <c r="R300">
        <f t="shared" si="311"/>
        <v>0</v>
      </c>
      <c r="S300">
        <f t="shared" si="312"/>
        <v>0</v>
      </c>
      <c r="T300">
        <f t="shared" si="313"/>
        <v>0</v>
      </c>
      <c r="U300">
        <f t="shared" si="314"/>
        <v>0</v>
      </c>
      <c r="V300">
        <f t="shared" si="315"/>
        <v>0</v>
      </c>
      <c r="W300">
        <f t="shared" si="316"/>
        <v>0</v>
      </c>
      <c r="X300">
        <f t="shared" si="317"/>
        <v>0</v>
      </c>
      <c r="Y300">
        <f t="shared" si="318"/>
        <v>0</v>
      </c>
      <c r="Z300">
        <f t="shared" si="319"/>
        <v>0</v>
      </c>
      <c r="AA300">
        <f t="shared" si="320"/>
        <v>0</v>
      </c>
      <c r="AB300">
        <f t="shared" si="321"/>
        <v>0</v>
      </c>
      <c r="AC300">
        <f t="shared" si="322"/>
        <v>0</v>
      </c>
      <c r="AD300">
        <f t="shared" si="323"/>
        <v>0</v>
      </c>
      <c r="AE300">
        <f t="shared" si="324"/>
        <v>0</v>
      </c>
      <c r="AF300">
        <f t="shared" si="325"/>
        <v>0</v>
      </c>
      <c r="AG300">
        <f t="shared" si="326"/>
        <v>0</v>
      </c>
      <c r="AH300">
        <f t="shared" si="327"/>
        <v>0</v>
      </c>
      <c r="AI300">
        <f t="shared" si="328"/>
        <v>0</v>
      </c>
      <c r="AJ300">
        <f t="shared" si="329"/>
        <v>0</v>
      </c>
      <c r="AK300">
        <f t="shared" si="330"/>
        <v>0</v>
      </c>
      <c r="AL300">
        <f t="shared" si="331"/>
        <v>0</v>
      </c>
      <c r="AM300">
        <f t="shared" si="332"/>
        <v>0</v>
      </c>
      <c r="AN300">
        <f t="shared" si="333"/>
        <v>0</v>
      </c>
      <c r="AO300">
        <f t="shared" si="334"/>
        <v>0</v>
      </c>
      <c r="AP300">
        <f t="shared" si="335"/>
        <v>0</v>
      </c>
      <c r="AQ300">
        <f t="shared" si="336"/>
        <v>0</v>
      </c>
      <c r="AR300">
        <f t="shared" si="337"/>
        <v>0</v>
      </c>
      <c r="AS300">
        <f t="shared" si="338"/>
        <v>0</v>
      </c>
      <c r="AT300">
        <f t="shared" si="339"/>
        <v>0</v>
      </c>
      <c r="AU300">
        <f t="shared" si="340"/>
        <v>0</v>
      </c>
      <c r="AV300">
        <f t="shared" si="341"/>
        <v>0</v>
      </c>
      <c r="AW300">
        <f t="shared" si="342"/>
        <v>0</v>
      </c>
      <c r="AX300">
        <f t="shared" si="343"/>
        <v>0</v>
      </c>
      <c r="AY300">
        <f t="shared" si="344"/>
        <v>0</v>
      </c>
      <c r="AZ300">
        <f t="shared" si="345"/>
        <v>0</v>
      </c>
    </row>
    <row r="301" spans="10:52" hidden="1" x14ac:dyDescent="0.25">
      <c r="J301">
        <f t="shared" si="346"/>
        <v>0</v>
      </c>
      <c r="L301">
        <f t="shared" si="347"/>
        <v>0</v>
      </c>
      <c r="M301">
        <f t="shared" si="306"/>
        <v>0</v>
      </c>
      <c r="N301">
        <f t="shared" si="307"/>
        <v>0</v>
      </c>
      <c r="O301">
        <f t="shared" si="308"/>
        <v>0</v>
      </c>
      <c r="P301">
        <f t="shared" si="309"/>
        <v>0</v>
      </c>
      <c r="Q301">
        <f t="shared" si="310"/>
        <v>0</v>
      </c>
      <c r="R301">
        <f t="shared" si="311"/>
        <v>0</v>
      </c>
      <c r="S301">
        <f t="shared" si="312"/>
        <v>0</v>
      </c>
      <c r="T301">
        <f t="shared" si="313"/>
        <v>0</v>
      </c>
      <c r="U301">
        <f t="shared" si="314"/>
        <v>0</v>
      </c>
      <c r="V301">
        <f t="shared" si="315"/>
        <v>0</v>
      </c>
      <c r="W301">
        <f t="shared" si="316"/>
        <v>0</v>
      </c>
      <c r="X301">
        <f t="shared" si="317"/>
        <v>0</v>
      </c>
      <c r="Y301">
        <f t="shared" si="318"/>
        <v>0</v>
      </c>
      <c r="Z301">
        <f t="shared" si="319"/>
        <v>0</v>
      </c>
      <c r="AA301">
        <f t="shared" si="320"/>
        <v>0</v>
      </c>
      <c r="AB301">
        <f t="shared" si="321"/>
        <v>0</v>
      </c>
      <c r="AC301">
        <f t="shared" si="322"/>
        <v>0</v>
      </c>
      <c r="AD301">
        <f t="shared" si="323"/>
        <v>0</v>
      </c>
      <c r="AE301">
        <f t="shared" si="324"/>
        <v>0</v>
      </c>
      <c r="AF301">
        <f t="shared" si="325"/>
        <v>0</v>
      </c>
      <c r="AG301">
        <f t="shared" si="326"/>
        <v>0</v>
      </c>
      <c r="AH301">
        <f t="shared" si="327"/>
        <v>0</v>
      </c>
      <c r="AI301">
        <f t="shared" si="328"/>
        <v>0</v>
      </c>
      <c r="AJ301">
        <f t="shared" si="329"/>
        <v>0</v>
      </c>
      <c r="AK301">
        <f t="shared" si="330"/>
        <v>0</v>
      </c>
      <c r="AL301">
        <f t="shared" si="331"/>
        <v>0</v>
      </c>
      <c r="AM301">
        <f t="shared" si="332"/>
        <v>0</v>
      </c>
      <c r="AN301">
        <f t="shared" si="333"/>
        <v>0</v>
      </c>
      <c r="AO301">
        <f t="shared" si="334"/>
        <v>0</v>
      </c>
      <c r="AP301">
        <f t="shared" si="335"/>
        <v>0</v>
      </c>
      <c r="AQ301">
        <f t="shared" si="336"/>
        <v>0</v>
      </c>
      <c r="AR301">
        <f t="shared" si="337"/>
        <v>0</v>
      </c>
      <c r="AS301">
        <f t="shared" si="338"/>
        <v>0</v>
      </c>
      <c r="AT301">
        <f t="shared" si="339"/>
        <v>0</v>
      </c>
      <c r="AU301">
        <f t="shared" si="340"/>
        <v>0</v>
      </c>
      <c r="AV301">
        <f t="shared" si="341"/>
        <v>0</v>
      </c>
      <c r="AW301">
        <f t="shared" si="342"/>
        <v>0</v>
      </c>
      <c r="AX301">
        <f t="shared" si="343"/>
        <v>0</v>
      </c>
      <c r="AY301">
        <f t="shared" si="344"/>
        <v>0</v>
      </c>
      <c r="AZ301">
        <f t="shared" si="345"/>
        <v>0</v>
      </c>
    </row>
    <row r="302" spans="10:52" hidden="1" x14ac:dyDescent="0.25">
      <c r="J302">
        <f t="shared" si="346"/>
        <v>0</v>
      </c>
      <c r="L302">
        <f t="shared" si="347"/>
        <v>0</v>
      </c>
      <c r="M302">
        <f t="shared" si="306"/>
        <v>0</v>
      </c>
      <c r="N302">
        <f t="shared" si="307"/>
        <v>0</v>
      </c>
      <c r="O302">
        <f t="shared" si="308"/>
        <v>0</v>
      </c>
      <c r="P302">
        <f t="shared" si="309"/>
        <v>0</v>
      </c>
      <c r="Q302">
        <f t="shared" si="310"/>
        <v>0</v>
      </c>
      <c r="R302">
        <f t="shared" si="311"/>
        <v>0</v>
      </c>
      <c r="S302">
        <f t="shared" si="312"/>
        <v>0</v>
      </c>
      <c r="T302">
        <f t="shared" si="313"/>
        <v>0</v>
      </c>
      <c r="U302">
        <f t="shared" si="314"/>
        <v>0</v>
      </c>
      <c r="V302">
        <f t="shared" si="315"/>
        <v>0</v>
      </c>
      <c r="W302">
        <f t="shared" si="316"/>
        <v>0</v>
      </c>
      <c r="X302">
        <f t="shared" si="317"/>
        <v>0</v>
      </c>
      <c r="Y302">
        <f t="shared" si="318"/>
        <v>0</v>
      </c>
      <c r="Z302">
        <f t="shared" si="319"/>
        <v>0</v>
      </c>
      <c r="AA302">
        <f t="shared" si="320"/>
        <v>0</v>
      </c>
      <c r="AB302">
        <f t="shared" si="321"/>
        <v>0</v>
      </c>
      <c r="AC302">
        <f t="shared" si="322"/>
        <v>0</v>
      </c>
      <c r="AD302">
        <f t="shared" si="323"/>
        <v>0</v>
      </c>
      <c r="AE302">
        <f t="shared" si="324"/>
        <v>0</v>
      </c>
      <c r="AF302">
        <f t="shared" si="325"/>
        <v>0</v>
      </c>
      <c r="AG302">
        <f t="shared" si="326"/>
        <v>0</v>
      </c>
      <c r="AH302">
        <f t="shared" si="327"/>
        <v>0</v>
      </c>
      <c r="AI302">
        <f t="shared" si="328"/>
        <v>0</v>
      </c>
      <c r="AJ302">
        <f t="shared" si="329"/>
        <v>0</v>
      </c>
      <c r="AK302">
        <f t="shared" si="330"/>
        <v>0</v>
      </c>
      <c r="AL302">
        <f t="shared" si="331"/>
        <v>0</v>
      </c>
      <c r="AM302">
        <f t="shared" si="332"/>
        <v>0</v>
      </c>
      <c r="AN302">
        <f t="shared" si="333"/>
        <v>0</v>
      </c>
      <c r="AO302">
        <f t="shared" si="334"/>
        <v>0</v>
      </c>
      <c r="AP302">
        <f t="shared" si="335"/>
        <v>0</v>
      </c>
      <c r="AQ302">
        <f t="shared" si="336"/>
        <v>0</v>
      </c>
      <c r="AR302">
        <f t="shared" si="337"/>
        <v>0</v>
      </c>
      <c r="AS302">
        <f t="shared" si="338"/>
        <v>0</v>
      </c>
      <c r="AT302">
        <f t="shared" si="339"/>
        <v>0</v>
      </c>
      <c r="AU302">
        <f t="shared" si="340"/>
        <v>0</v>
      </c>
      <c r="AV302">
        <f t="shared" si="341"/>
        <v>0</v>
      </c>
      <c r="AW302">
        <f t="shared" si="342"/>
        <v>0</v>
      </c>
      <c r="AX302">
        <f t="shared" si="343"/>
        <v>0</v>
      </c>
      <c r="AY302">
        <f t="shared" si="344"/>
        <v>0</v>
      </c>
      <c r="AZ302">
        <f t="shared" si="345"/>
        <v>0</v>
      </c>
    </row>
    <row r="303" spans="10:52" hidden="1" x14ac:dyDescent="0.25">
      <c r="J303">
        <f t="shared" si="346"/>
        <v>0</v>
      </c>
      <c r="L303">
        <f t="shared" si="347"/>
        <v>0</v>
      </c>
      <c r="M303">
        <f t="shared" si="306"/>
        <v>0</v>
      </c>
      <c r="N303">
        <f t="shared" si="307"/>
        <v>0</v>
      </c>
      <c r="O303">
        <f t="shared" si="308"/>
        <v>0</v>
      </c>
      <c r="P303">
        <f t="shared" si="309"/>
        <v>0</v>
      </c>
      <c r="Q303">
        <f t="shared" si="310"/>
        <v>0</v>
      </c>
      <c r="R303">
        <f t="shared" si="311"/>
        <v>0</v>
      </c>
      <c r="S303">
        <f t="shared" si="312"/>
        <v>0</v>
      </c>
      <c r="T303">
        <f t="shared" si="313"/>
        <v>0</v>
      </c>
      <c r="U303">
        <f t="shared" si="314"/>
        <v>0</v>
      </c>
      <c r="V303">
        <f t="shared" si="315"/>
        <v>0</v>
      </c>
      <c r="W303">
        <f t="shared" si="316"/>
        <v>0</v>
      </c>
      <c r="X303">
        <f t="shared" si="317"/>
        <v>0</v>
      </c>
      <c r="Y303">
        <f t="shared" si="318"/>
        <v>0</v>
      </c>
      <c r="Z303">
        <f t="shared" si="319"/>
        <v>0</v>
      </c>
      <c r="AA303">
        <f t="shared" si="320"/>
        <v>0</v>
      </c>
      <c r="AB303">
        <f t="shared" si="321"/>
        <v>0</v>
      </c>
      <c r="AC303">
        <f t="shared" si="322"/>
        <v>0</v>
      </c>
      <c r="AD303">
        <f t="shared" si="323"/>
        <v>0</v>
      </c>
      <c r="AE303">
        <f t="shared" si="324"/>
        <v>0</v>
      </c>
      <c r="AF303">
        <f t="shared" si="325"/>
        <v>0</v>
      </c>
      <c r="AG303">
        <f t="shared" si="326"/>
        <v>0</v>
      </c>
      <c r="AH303">
        <f t="shared" si="327"/>
        <v>0</v>
      </c>
      <c r="AI303">
        <f t="shared" si="328"/>
        <v>0</v>
      </c>
      <c r="AJ303">
        <f t="shared" si="329"/>
        <v>0</v>
      </c>
      <c r="AK303">
        <f t="shared" si="330"/>
        <v>0</v>
      </c>
      <c r="AL303">
        <f t="shared" si="331"/>
        <v>0</v>
      </c>
      <c r="AM303">
        <f t="shared" si="332"/>
        <v>0</v>
      </c>
      <c r="AN303">
        <f t="shared" si="333"/>
        <v>0</v>
      </c>
      <c r="AO303">
        <f t="shared" si="334"/>
        <v>0</v>
      </c>
      <c r="AP303">
        <f t="shared" si="335"/>
        <v>0</v>
      </c>
      <c r="AQ303">
        <f t="shared" si="336"/>
        <v>0</v>
      </c>
      <c r="AR303">
        <f t="shared" si="337"/>
        <v>0</v>
      </c>
      <c r="AS303">
        <f t="shared" si="338"/>
        <v>0</v>
      </c>
      <c r="AT303">
        <f t="shared" si="339"/>
        <v>0</v>
      </c>
      <c r="AU303">
        <f t="shared" si="340"/>
        <v>0</v>
      </c>
      <c r="AV303">
        <f t="shared" si="341"/>
        <v>0</v>
      </c>
      <c r="AW303">
        <f t="shared" si="342"/>
        <v>0</v>
      </c>
      <c r="AX303">
        <f t="shared" si="343"/>
        <v>0</v>
      </c>
      <c r="AY303">
        <f t="shared" si="344"/>
        <v>0</v>
      </c>
      <c r="AZ303">
        <f t="shared" si="345"/>
        <v>0</v>
      </c>
    </row>
    <row r="304" spans="10:52" hidden="1" x14ac:dyDescent="0.25">
      <c r="J304">
        <f t="shared" si="346"/>
        <v>0</v>
      </c>
      <c r="L304">
        <f t="shared" si="347"/>
        <v>0</v>
      </c>
      <c r="M304">
        <f t="shared" si="306"/>
        <v>0</v>
      </c>
      <c r="N304">
        <f t="shared" si="307"/>
        <v>0</v>
      </c>
      <c r="O304">
        <f t="shared" si="308"/>
        <v>0</v>
      </c>
      <c r="P304">
        <f t="shared" si="309"/>
        <v>0</v>
      </c>
      <c r="Q304">
        <f t="shared" si="310"/>
        <v>0</v>
      </c>
      <c r="R304">
        <f t="shared" si="311"/>
        <v>0</v>
      </c>
      <c r="S304">
        <f t="shared" si="312"/>
        <v>0</v>
      </c>
      <c r="T304">
        <f t="shared" si="313"/>
        <v>0</v>
      </c>
      <c r="U304">
        <f t="shared" si="314"/>
        <v>0</v>
      </c>
      <c r="V304">
        <f t="shared" si="315"/>
        <v>0</v>
      </c>
      <c r="W304">
        <f t="shared" si="316"/>
        <v>0</v>
      </c>
      <c r="X304">
        <f t="shared" si="317"/>
        <v>0</v>
      </c>
      <c r="Y304">
        <f t="shared" si="318"/>
        <v>0</v>
      </c>
      <c r="Z304">
        <f t="shared" si="319"/>
        <v>0</v>
      </c>
      <c r="AA304">
        <f t="shared" si="320"/>
        <v>0</v>
      </c>
      <c r="AB304">
        <f t="shared" si="321"/>
        <v>0</v>
      </c>
      <c r="AC304">
        <f t="shared" si="322"/>
        <v>0</v>
      </c>
      <c r="AD304">
        <f t="shared" si="323"/>
        <v>0</v>
      </c>
      <c r="AE304">
        <f t="shared" si="324"/>
        <v>0</v>
      </c>
      <c r="AF304">
        <f t="shared" si="325"/>
        <v>0</v>
      </c>
      <c r="AG304">
        <f t="shared" si="326"/>
        <v>0</v>
      </c>
      <c r="AH304">
        <f t="shared" si="327"/>
        <v>0</v>
      </c>
      <c r="AI304">
        <f t="shared" si="328"/>
        <v>0</v>
      </c>
      <c r="AJ304">
        <f t="shared" si="329"/>
        <v>0</v>
      </c>
      <c r="AK304">
        <f t="shared" si="330"/>
        <v>0</v>
      </c>
      <c r="AL304">
        <f t="shared" si="331"/>
        <v>0</v>
      </c>
      <c r="AM304">
        <f t="shared" si="332"/>
        <v>0</v>
      </c>
      <c r="AN304">
        <f t="shared" si="333"/>
        <v>0</v>
      </c>
      <c r="AO304">
        <f t="shared" si="334"/>
        <v>0</v>
      </c>
      <c r="AP304">
        <f t="shared" si="335"/>
        <v>0</v>
      </c>
      <c r="AQ304">
        <f t="shared" si="336"/>
        <v>0</v>
      </c>
      <c r="AR304">
        <f t="shared" si="337"/>
        <v>0</v>
      </c>
      <c r="AS304">
        <f t="shared" si="338"/>
        <v>0</v>
      </c>
      <c r="AT304">
        <f t="shared" si="339"/>
        <v>0</v>
      </c>
      <c r="AU304">
        <f t="shared" si="340"/>
        <v>0</v>
      </c>
      <c r="AV304">
        <f t="shared" si="341"/>
        <v>0</v>
      </c>
      <c r="AW304">
        <f t="shared" si="342"/>
        <v>0</v>
      </c>
      <c r="AX304">
        <f t="shared" si="343"/>
        <v>0</v>
      </c>
      <c r="AY304">
        <f t="shared" si="344"/>
        <v>0</v>
      </c>
      <c r="AZ304">
        <f t="shared" si="345"/>
        <v>0</v>
      </c>
    </row>
    <row r="305" spans="10:52" hidden="1" x14ac:dyDescent="0.25">
      <c r="J305">
        <f t="shared" si="346"/>
        <v>0</v>
      </c>
      <c r="L305">
        <f t="shared" si="347"/>
        <v>0</v>
      </c>
      <c r="M305">
        <f t="shared" si="306"/>
        <v>0</v>
      </c>
      <c r="N305">
        <f t="shared" si="307"/>
        <v>0</v>
      </c>
      <c r="O305">
        <f t="shared" si="308"/>
        <v>0</v>
      </c>
      <c r="P305">
        <f t="shared" si="309"/>
        <v>0</v>
      </c>
      <c r="Q305">
        <f t="shared" si="310"/>
        <v>0</v>
      </c>
      <c r="R305">
        <f t="shared" si="311"/>
        <v>0</v>
      </c>
      <c r="S305">
        <f t="shared" si="312"/>
        <v>0</v>
      </c>
      <c r="T305">
        <f t="shared" si="313"/>
        <v>0</v>
      </c>
      <c r="U305">
        <f t="shared" si="314"/>
        <v>0</v>
      </c>
      <c r="V305">
        <f t="shared" si="315"/>
        <v>0</v>
      </c>
      <c r="W305">
        <f t="shared" si="316"/>
        <v>0</v>
      </c>
      <c r="X305">
        <f t="shared" si="317"/>
        <v>0</v>
      </c>
      <c r="Y305">
        <f t="shared" si="318"/>
        <v>0</v>
      </c>
      <c r="Z305">
        <f t="shared" si="319"/>
        <v>0</v>
      </c>
      <c r="AA305">
        <f t="shared" si="320"/>
        <v>0</v>
      </c>
      <c r="AB305">
        <f t="shared" si="321"/>
        <v>0</v>
      </c>
      <c r="AC305">
        <f t="shared" si="322"/>
        <v>0</v>
      </c>
      <c r="AD305">
        <f t="shared" si="323"/>
        <v>0</v>
      </c>
      <c r="AE305">
        <f t="shared" si="324"/>
        <v>0</v>
      </c>
      <c r="AF305">
        <f t="shared" si="325"/>
        <v>0</v>
      </c>
      <c r="AG305">
        <f t="shared" si="326"/>
        <v>0</v>
      </c>
      <c r="AH305">
        <f t="shared" si="327"/>
        <v>0</v>
      </c>
      <c r="AI305">
        <f t="shared" si="328"/>
        <v>0</v>
      </c>
      <c r="AJ305">
        <f t="shared" si="329"/>
        <v>0</v>
      </c>
      <c r="AK305">
        <f t="shared" si="330"/>
        <v>0</v>
      </c>
      <c r="AL305">
        <f t="shared" si="331"/>
        <v>0</v>
      </c>
      <c r="AM305">
        <f t="shared" si="332"/>
        <v>0</v>
      </c>
      <c r="AN305">
        <f t="shared" si="333"/>
        <v>0</v>
      </c>
      <c r="AO305">
        <f t="shared" si="334"/>
        <v>0</v>
      </c>
      <c r="AP305">
        <f t="shared" si="335"/>
        <v>0</v>
      </c>
      <c r="AQ305">
        <f t="shared" si="336"/>
        <v>0</v>
      </c>
      <c r="AR305">
        <f t="shared" si="337"/>
        <v>0</v>
      </c>
      <c r="AS305">
        <f t="shared" si="338"/>
        <v>0</v>
      </c>
      <c r="AT305">
        <f t="shared" si="339"/>
        <v>0</v>
      </c>
      <c r="AU305">
        <f t="shared" si="340"/>
        <v>0</v>
      </c>
      <c r="AV305">
        <f t="shared" si="341"/>
        <v>0</v>
      </c>
      <c r="AW305">
        <f t="shared" si="342"/>
        <v>0</v>
      </c>
      <c r="AX305">
        <f t="shared" si="343"/>
        <v>0</v>
      </c>
      <c r="AY305">
        <f t="shared" si="344"/>
        <v>0</v>
      </c>
      <c r="AZ305">
        <f t="shared" si="345"/>
        <v>0</v>
      </c>
    </row>
    <row r="306" spans="10:52" hidden="1" x14ac:dyDescent="0.25">
      <c r="J306">
        <f t="shared" si="346"/>
        <v>0</v>
      </c>
      <c r="L306">
        <f t="shared" si="347"/>
        <v>0</v>
      </c>
      <c r="M306">
        <f t="shared" si="306"/>
        <v>0</v>
      </c>
      <c r="N306">
        <f t="shared" si="307"/>
        <v>0</v>
      </c>
      <c r="O306">
        <f t="shared" si="308"/>
        <v>0</v>
      </c>
      <c r="P306">
        <f t="shared" si="309"/>
        <v>0</v>
      </c>
      <c r="Q306">
        <f t="shared" si="310"/>
        <v>0</v>
      </c>
      <c r="R306">
        <f t="shared" si="311"/>
        <v>0</v>
      </c>
      <c r="S306">
        <f t="shared" si="312"/>
        <v>0</v>
      </c>
      <c r="T306">
        <f t="shared" si="313"/>
        <v>0</v>
      </c>
      <c r="U306">
        <f t="shared" si="314"/>
        <v>0</v>
      </c>
      <c r="V306">
        <f t="shared" si="315"/>
        <v>0</v>
      </c>
      <c r="W306">
        <f t="shared" si="316"/>
        <v>0</v>
      </c>
      <c r="X306">
        <f t="shared" si="317"/>
        <v>0</v>
      </c>
      <c r="Y306">
        <f t="shared" si="318"/>
        <v>0</v>
      </c>
      <c r="Z306">
        <f t="shared" si="319"/>
        <v>0</v>
      </c>
      <c r="AA306">
        <f t="shared" si="320"/>
        <v>0</v>
      </c>
      <c r="AB306">
        <f t="shared" si="321"/>
        <v>0</v>
      </c>
      <c r="AC306">
        <f t="shared" si="322"/>
        <v>0</v>
      </c>
      <c r="AD306">
        <f t="shared" si="323"/>
        <v>0</v>
      </c>
      <c r="AE306">
        <f t="shared" si="324"/>
        <v>0</v>
      </c>
      <c r="AF306">
        <f t="shared" si="325"/>
        <v>0</v>
      </c>
      <c r="AG306">
        <f t="shared" si="326"/>
        <v>0</v>
      </c>
      <c r="AH306">
        <f t="shared" si="327"/>
        <v>0</v>
      </c>
      <c r="AI306">
        <f t="shared" si="328"/>
        <v>0</v>
      </c>
      <c r="AJ306">
        <f t="shared" si="329"/>
        <v>0</v>
      </c>
      <c r="AK306">
        <f t="shared" si="330"/>
        <v>0</v>
      </c>
      <c r="AL306">
        <f t="shared" si="331"/>
        <v>0</v>
      </c>
      <c r="AM306">
        <f t="shared" si="332"/>
        <v>0</v>
      </c>
      <c r="AN306">
        <f t="shared" si="333"/>
        <v>0</v>
      </c>
      <c r="AO306">
        <f t="shared" si="334"/>
        <v>0</v>
      </c>
      <c r="AP306">
        <f t="shared" si="335"/>
        <v>0</v>
      </c>
      <c r="AQ306">
        <f t="shared" si="336"/>
        <v>0</v>
      </c>
      <c r="AR306">
        <f t="shared" si="337"/>
        <v>0</v>
      </c>
      <c r="AS306">
        <f t="shared" si="338"/>
        <v>0</v>
      </c>
      <c r="AT306">
        <f t="shared" si="339"/>
        <v>0</v>
      </c>
      <c r="AU306">
        <f t="shared" si="340"/>
        <v>0</v>
      </c>
      <c r="AV306">
        <f t="shared" si="341"/>
        <v>0</v>
      </c>
      <c r="AW306">
        <f t="shared" si="342"/>
        <v>0</v>
      </c>
      <c r="AX306">
        <f t="shared" si="343"/>
        <v>0</v>
      </c>
      <c r="AY306">
        <f t="shared" si="344"/>
        <v>0</v>
      </c>
      <c r="AZ306">
        <f t="shared" si="345"/>
        <v>0</v>
      </c>
    </row>
    <row r="307" spans="10:52" hidden="1" x14ac:dyDescent="0.25">
      <c r="J307">
        <f t="shared" si="346"/>
        <v>0</v>
      </c>
      <c r="L307">
        <f t="shared" si="347"/>
        <v>0</v>
      </c>
      <c r="M307">
        <f t="shared" si="306"/>
        <v>0</v>
      </c>
      <c r="N307">
        <f t="shared" si="307"/>
        <v>0</v>
      </c>
      <c r="O307">
        <f t="shared" si="308"/>
        <v>0</v>
      </c>
      <c r="P307">
        <f t="shared" si="309"/>
        <v>0</v>
      </c>
      <c r="Q307">
        <f t="shared" si="310"/>
        <v>0</v>
      </c>
      <c r="R307">
        <f t="shared" si="311"/>
        <v>0</v>
      </c>
      <c r="S307">
        <f t="shared" si="312"/>
        <v>0</v>
      </c>
      <c r="T307">
        <f t="shared" si="313"/>
        <v>0</v>
      </c>
      <c r="U307">
        <f t="shared" si="314"/>
        <v>0</v>
      </c>
      <c r="V307">
        <f t="shared" si="315"/>
        <v>0</v>
      </c>
      <c r="W307">
        <f t="shared" si="316"/>
        <v>0</v>
      </c>
      <c r="X307">
        <f t="shared" si="317"/>
        <v>0</v>
      </c>
      <c r="Y307">
        <f t="shared" si="318"/>
        <v>0</v>
      </c>
      <c r="Z307">
        <f t="shared" si="319"/>
        <v>0</v>
      </c>
      <c r="AA307">
        <f t="shared" si="320"/>
        <v>0</v>
      </c>
      <c r="AB307">
        <f t="shared" si="321"/>
        <v>0</v>
      </c>
      <c r="AC307">
        <f t="shared" si="322"/>
        <v>0</v>
      </c>
      <c r="AD307">
        <f t="shared" si="323"/>
        <v>0</v>
      </c>
      <c r="AE307">
        <f t="shared" si="324"/>
        <v>0</v>
      </c>
      <c r="AF307">
        <f t="shared" si="325"/>
        <v>0</v>
      </c>
      <c r="AG307">
        <f t="shared" si="326"/>
        <v>0</v>
      </c>
      <c r="AH307">
        <f t="shared" si="327"/>
        <v>0</v>
      </c>
      <c r="AI307">
        <f t="shared" si="328"/>
        <v>0</v>
      </c>
      <c r="AJ307">
        <f t="shared" si="329"/>
        <v>0</v>
      </c>
      <c r="AK307">
        <f t="shared" si="330"/>
        <v>0</v>
      </c>
      <c r="AL307">
        <f t="shared" si="331"/>
        <v>0</v>
      </c>
      <c r="AM307">
        <f t="shared" si="332"/>
        <v>0</v>
      </c>
      <c r="AN307">
        <f t="shared" si="333"/>
        <v>0</v>
      </c>
      <c r="AO307">
        <f t="shared" si="334"/>
        <v>0</v>
      </c>
      <c r="AP307">
        <f t="shared" si="335"/>
        <v>0</v>
      </c>
      <c r="AQ307">
        <f t="shared" si="336"/>
        <v>0</v>
      </c>
      <c r="AR307">
        <f t="shared" si="337"/>
        <v>0</v>
      </c>
      <c r="AS307">
        <f t="shared" si="338"/>
        <v>0</v>
      </c>
      <c r="AT307">
        <f t="shared" si="339"/>
        <v>0</v>
      </c>
      <c r="AU307">
        <f t="shared" si="340"/>
        <v>0</v>
      </c>
      <c r="AV307">
        <f t="shared" si="341"/>
        <v>0</v>
      </c>
      <c r="AW307">
        <f t="shared" si="342"/>
        <v>0</v>
      </c>
      <c r="AX307">
        <f t="shared" si="343"/>
        <v>0</v>
      </c>
      <c r="AY307">
        <f t="shared" si="344"/>
        <v>0</v>
      </c>
      <c r="AZ307">
        <f t="shared" si="345"/>
        <v>0</v>
      </c>
    </row>
    <row r="308" spans="10:52" hidden="1" x14ac:dyDescent="0.25">
      <c r="J308">
        <f t="shared" si="346"/>
        <v>0</v>
      </c>
      <c r="L308">
        <f t="shared" si="347"/>
        <v>0</v>
      </c>
      <c r="M308">
        <f t="shared" si="306"/>
        <v>0</v>
      </c>
      <c r="N308">
        <f t="shared" si="307"/>
        <v>0</v>
      </c>
      <c r="O308">
        <f t="shared" si="308"/>
        <v>0</v>
      </c>
      <c r="P308">
        <f t="shared" si="309"/>
        <v>0</v>
      </c>
      <c r="Q308">
        <f t="shared" si="310"/>
        <v>0</v>
      </c>
      <c r="R308">
        <f t="shared" si="311"/>
        <v>0</v>
      </c>
      <c r="S308">
        <f t="shared" si="312"/>
        <v>0</v>
      </c>
      <c r="T308">
        <f t="shared" si="313"/>
        <v>0</v>
      </c>
      <c r="U308">
        <f t="shared" si="314"/>
        <v>0</v>
      </c>
      <c r="V308">
        <f t="shared" si="315"/>
        <v>0</v>
      </c>
      <c r="W308">
        <f t="shared" si="316"/>
        <v>0</v>
      </c>
      <c r="X308">
        <f t="shared" si="317"/>
        <v>0</v>
      </c>
      <c r="Y308">
        <f t="shared" si="318"/>
        <v>0</v>
      </c>
      <c r="Z308">
        <f t="shared" si="319"/>
        <v>0</v>
      </c>
      <c r="AA308">
        <f t="shared" si="320"/>
        <v>0</v>
      </c>
      <c r="AB308">
        <f t="shared" si="321"/>
        <v>0</v>
      </c>
      <c r="AC308">
        <f t="shared" si="322"/>
        <v>0</v>
      </c>
      <c r="AD308">
        <f t="shared" si="323"/>
        <v>0</v>
      </c>
      <c r="AE308">
        <f t="shared" si="324"/>
        <v>0</v>
      </c>
      <c r="AF308">
        <f t="shared" si="325"/>
        <v>0</v>
      </c>
      <c r="AG308">
        <f t="shared" si="326"/>
        <v>0</v>
      </c>
      <c r="AH308">
        <f t="shared" si="327"/>
        <v>0</v>
      </c>
      <c r="AI308">
        <f t="shared" si="328"/>
        <v>0</v>
      </c>
      <c r="AJ308">
        <f t="shared" si="329"/>
        <v>0</v>
      </c>
      <c r="AK308">
        <f t="shared" si="330"/>
        <v>0</v>
      </c>
      <c r="AL308">
        <f t="shared" si="331"/>
        <v>0</v>
      </c>
      <c r="AM308">
        <f t="shared" si="332"/>
        <v>0</v>
      </c>
      <c r="AN308">
        <f t="shared" si="333"/>
        <v>0</v>
      </c>
      <c r="AO308">
        <f t="shared" si="334"/>
        <v>0</v>
      </c>
      <c r="AP308">
        <f t="shared" si="335"/>
        <v>0</v>
      </c>
      <c r="AQ308">
        <f t="shared" si="336"/>
        <v>0</v>
      </c>
      <c r="AR308">
        <f t="shared" si="337"/>
        <v>0</v>
      </c>
      <c r="AS308">
        <f t="shared" si="338"/>
        <v>0</v>
      </c>
      <c r="AT308">
        <f t="shared" si="339"/>
        <v>0</v>
      </c>
      <c r="AU308">
        <f t="shared" si="340"/>
        <v>0</v>
      </c>
      <c r="AV308">
        <f t="shared" si="341"/>
        <v>0</v>
      </c>
      <c r="AW308">
        <f t="shared" si="342"/>
        <v>0</v>
      </c>
      <c r="AX308">
        <f t="shared" si="343"/>
        <v>0</v>
      </c>
      <c r="AY308">
        <f t="shared" si="344"/>
        <v>0</v>
      </c>
      <c r="AZ308">
        <f t="shared" si="345"/>
        <v>0</v>
      </c>
    </row>
    <row r="309" spans="10:52" hidden="1" x14ac:dyDescent="0.25">
      <c r="J309">
        <f t="shared" si="346"/>
        <v>0</v>
      </c>
      <c r="L309">
        <f t="shared" si="347"/>
        <v>0</v>
      </c>
      <c r="M309">
        <f t="shared" si="306"/>
        <v>0</v>
      </c>
      <c r="N309">
        <f t="shared" si="307"/>
        <v>0</v>
      </c>
      <c r="O309">
        <f t="shared" si="308"/>
        <v>0</v>
      </c>
      <c r="P309">
        <f t="shared" si="309"/>
        <v>0</v>
      </c>
      <c r="Q309">
        <f t="shared" si="310"/>
        <v>0</v>
      </c>
      <c r="R309">
        <f t="shared" si="311"/>
        <v>0</v>
      </c>
      <c r="S309">
        <f t="shared" si="312"/>
        <v>0</v>
      </c>
      <c r="T309">
        <f t="shared" si="313"/>
        <v>0</v>
      </c>
      <c r="U309">
        <f t="shared" si="314"/>
        <v>0</v>
      </c>
      <c r="V309">
        <f t="shared" si="315"/>
        <v>0</v>
      </c>
      <c r="W309">
        <f t="shared" si="316"/>
        <v>0</v>
      </c>
      <c r="X309">
        <f t="shared" si="317"/>
        <v>0</v>
      </c>
      <c r="Y309">
        <f t="shared" si="318"/>
        <v>0</v>
      </c>
      <c r="Z309">
        <f t="shared" si="319"/>
        <v>0</v>
      </c>
      <c r="AA309">
        <f t="shared" si="320"/>
        <v>0</v>
      </c>
      <c r="AB309">
        <f t="shared" si="321"/>
        <v>0</v>
      </c>
      <c r="AC309">
        <f t="shared" si="322"/>
        <v>0</v>
      </c>
      <c r="AD309">
        <f t="shared" si="323"/>
        <v>0</v>
      </c>
      <c r="AE309">
        <f t="shared" si="324"/>
        <v>0</v>
      </c>
      <c r="AF309">
        <f t="shared" si="325"/>
        <v>0</v>
      </c>
      <c r="AG309">
        <f t="shared" si="326"/>
        <v>0</v>
      </c>
      <c r="AH309">
        <f t="shared" si="327"/>
        <v>0</v>
      </c>
      <c r="AI309">
        <f t="shared" si="328"/>
        <v>0</v>
      </c>
      <c r="AJ309">
        <f t="shared" si="329"/>
        <v>0</v>
      </c>
      <c r="AK309">
        <f t="shared" si="330"/>
        <v>0</v>
      </c>
      <c r="AL309">
        <f t="shared" si="331"/>
        <v>0</v>
      </c>
      <c r="AM309">
        <f t="shared" si="332"/>
        <v>0</v>
      </c>
      <c r="AN309">
        <f t="shared" si="333"/>
        <v>0</v>
      </c>
      <c r="AO309">
        <f t="shared" si="334"/>
        <v>0</v>
      </c>
      <c r="AP309">
        <f t="shared" si="335"/>
        <v>0</v>
      </c>
      <c r="AQ309">
        <f t="shared" si="336"/>
        <v>0</v>
      </c>
      <c r="AR309">
        <f t="shared" si="337"/>
        <v>0</v>
      </c>
      <c r="AS309">
        <f t="shared" si="338"/>
        <v>0</v>
      </c>
      <c r="AT309">
        <f t="shared" si="339"/>
        <v>0</v>
      </c>
      <c r="AU309">
        <f t="shared" si="340"/>
        <v>0</v>
      </c>
      <c r="AV309">
        <f t="shared" si="341"/>
        <v>0</v>
      </c>
      <c r="AW309">
        <f t="shared" si="342"/>
        <v>0</v>
      </c>
      <c r="AX309">
        <f t="shared" si="343"/>
        <v>0</v>
      </c>
      <c r="AY309">
        <f t="shared" si="344"/>
        <v>0</v>
      </c>
      <c r="AZ309">
        <f t="shared" si="345"/>
        <v>0</v>
      </c>
    </row>
    <row r="310" spans="10:52" hidden="1" x14ac:dyDescent="0.25">
      <c r="J310">
        <f t="shared" si="346"/>
        <v>0</v>
      </c>
      <c r="L310">
        <f t="shared" si="347"/>
        <v>0</v>
      </c>
      <c r="M310">
        <f t="shared" si="306"/>
        <v>0</v>
      </c>
      <c r="N310">
        <f t="shared" si="307"/>
        <v>0</v>
      </c>
      <c r="O310">
        <f t="shared" si="308"/>
        <v>0</v>
      </c>
      <c r="P310">
        <f t="shared" si="309"/>
        <v>0</v>
      </c>
      <c r="Q310">
        <f t="shared" si="310"/>
        <v>0</v>
      </c>
      <c r="R310">
        <f t="shared" si="311"/>
        <v>0</v>
      </c>
      <c r="S310">
        <f t="shared" si="312"/>
        <v>0</v>
      </c>
      <c r="T310">
        <f t="shared" si="313"/>
        <v>0</v>
      </c>
      <c r="U310">
        <f t="shared" si="314"/>
        <v>0</v>
      </c>
      <c r="V310">
        <f t="shared" si="315"/>
        <v>0</v>
      </c>
      <c r="W310">
        <f t="shared" si="316"/>
        <v>0</v>
      </c>
      <c r="X310">
        <f t="shared" si="317"/>
        <v>0</v>
      </c>
      <c r="Y310">
        <f t="shared" si="318"/>
        <v>0</v>
      </c>
      <c r="Z310">
        <f t="shared" si="319"/>
        <v>0</v>
      </c>
      <c r="AA310">
        <f t="shared" si="320"/>
        <v>0</v>
      </c>
      <c r="AB310">
        <f t="shared" si="321"/>
        <v>0</v>
      </c>
      <c r="AC310">
        <f t="shared" si="322"/>
        <v>0</v>
      </c>
      <c r="AD310">
        <f t="shared" si="323"/>
        <v>0</v>
      </c>
      <c r="AE310">
        <f t="shared" si="324"/>
        <v>0</v>
      </c>
      <c r="AF310">
        <f t="shared" si="325"/>
        <v>0</v>
      </c>
      <c r="AG310">
        <f t="shared" si="326"/>
        <v>0</v>
      </c>
      <c r="AH310">
        <f t="shared" si="327"/>
        <v>0</v>
      </c>
      <c r="AI310">
        <f t="shared" si="328"/>
        <v>0</v>
      </c>
      <c r="AJ310">
        <f t="shared" si="329"/>
        <v>0</v>
      </c>
      <c r="AK310">
        <f t="shared" si="330"/>
        <v>0</v>
      </c>
      <c r="AL310">
        <f t="shared" si="331"/>
        <v>0</v>
      </c>
      <c r="AM310">
        <f t="shared" si="332"/>
        <v>0</v>
      </c>
      <c r="AN310">
        <f t="shared" si="333"/>
        <v>0</v>
      </c>
      <c r="AO310">
        <f t="shared" si="334"/>
        <v>0</v>
      </c>
      <c r="AP310">
        <f t="shared" si="335"/>
        <v>0</v>
      </c>
      <c r="AQ310">
        <f t="shared" si="336"/>
        <v>0</v>
      </c>
      <c r="AR310">
        <f t="shared" si="337"/>
        <v>0</v>
      </c>
      <c r="AS310">
        <f t="shared" si="338"/>
        <v>0</v>
      </c>
      <c r="AT310">
        <f t="shared" si="339"/>
        <v>0</v>
      </c>
      <c r="AU310">
        <f t="shared" si="340"/>
        <v>0</v>
      </c>
      <c r="AV310">
        <f t="shared" si="341"/>
        <v>0</v>
      </c>
      <c r="AW310">
        <f t="shared" si="342"/>
        <v>0</v>
      </c>
      <c r="AX310">
        <f t="shared" si="343"/>
        <v>0</v>
      </c>
      <c r="AY310">
        <f t="shared" si="344"/>
        <v>0</v>
      </c>
      <c r="AZ310">
        <f t="shared" si="345"/>
        <v>0</v>
      </c>
    </row>
    <row r="311" spans="10:52" hidden="1" x14ac:dyDescent="0.25">
      <c r="J311">
        <f t="shared" si="346"/>
        <v>0</v>
      </c>
      <c r="L311">
        <f t="shared" si="347"/>
        <v>0</v>
      </c>
      <c r="M311">
        <f t="shared" si="306"/>
        <v>0</v>
      </c>
      <c r="N311">
        <f t="shared" si="307"/>
        <v>0</v>
      </c>
      <c r="O311">
        <f t="shared" si="308"/>
        <v>0</v>
      </c>
      <c r="P311">
        <f t="shared" si="309"/>
        <v>0</v>
      </c>
      <c r="Q311">
        <f t="shared" si="310"/>
        <v>0</v>
      </c>
      <c r="R311">
        <f t="shared" si="311"/>
        <v>0</v>
      </c>
      <c r="S311">
        <f t="shared" si="312"/>
        <v>0</v>
      </c>
      <c r="T311">
        <f t="shared" si="313"/>
        <v>0</v>
      </c>
      <c r="U311">
        <f t="shared" si="314"/>
        <v>0</v>
      </c>
      <c r="V311">
        <f t="shared" si="315"/>
        <v>0</v>
      </c>
      <c r="W311">
        <f t="shared" si="316"/>
        <v>0</v>
      </c>
      <c r="X311">
        <f t="shared" si="317"/>
        <v>0</v>
      </c>
      <c r="Y311">
        <f t="shared" si="318"/>
        <v>0</v>
      </c>
      <c r="Z311">
        <f t="shared" si="319"/>
        <v>0</v>
      </c>
      <c r="AA311">
        <f t="shared" si="320"/>
        <v>0</v>
      </c>
      <c r="AB311">
        <f t="shared" si="321"/>
        <v>0</v>
      </c>
      <c r="AC311">
        <f t="shared" si="322"/>
        <v>0</v>
      </c>
      <c r="AD311">
        <f t="shared" si="323"/>
        <v>0</v>
      </c>
      <c r="AE311">
        <f t="shared" si="324"/>
        <v>0</v>
      </c>
      <c r="AF311">
        <f t="shared" si="325"/>
        <v>0</v>
      </c>
      <c r="AG311">
        <f t="shared" si="326"/>
        <v>0</v>
      </c>
      <c r="AH311">
        <f t="shared" si="327"/>
        <v>0</v>
      </c>
      <c r="AI311">
        <f t="shared" si="328"/>
        <v>0</v>
      </c>
      <c r="AJ311">
        <f t="shared" si="329"/>
        <v>0</v>
      </c>
      <c r="AK311">
        <f t="shared" si="330"/>
        <v>0</v>
      </c>
      <c r="AL311">
        <f t="shared" si="331"/>
        <v>0</v>
      </c>
      <c r="AM311">
        <f t="shared" si="332"/>
        <v>0</v>
      </c>
      <c r="AN311">
        <f t="shared" si="333"/>
        <v>0</v>
      </c>
      <c r="AO311">
        <f t="shared" si="334"/>
        <v>0</v>
      </c>
      <c r="AP311">
        <f t="shared" si="335"/>
        <v>0</v>
      </c>
      <c r="AQ311">
        <f t="shared" si="336"/>
        <v>0</v>
      </c>
      <c r="AR311">
        <f t="shared" si="337"/>
        <v>0</v>
      </c>
      <c r="AS311">
        <f t="shared" si="338"/>
        <v>0</v>
      </c>
      <c r="AT311">
        <f t="shared" si="339"/>
        <v>0</v>
      </c>
      <c r="AU311">
        <f t="shared" si="340"/>
        <v>0</v>
      </c>
      <c r="AV311">
        <f t="shared" si="341"/>
        <v>0</v>
      </c>
      <c r="AW311">
        <f t="shared" si="342"/>
        <v>0</v>
      </c>
      <c r="AX311">
        <f t="shared" si="343"/>
        <v>0</v>
      </c>
      <c r="AY311">
        <f t="shared" si="344"/>
        <v>0</v>
      </c>
      <c r="AZ311">
        <f t="shared" si="345"/>
        <v>0</v>
      </c>
    </row>
    <row r="312" spans="10:52" hidden="1" x14ac:dyDescent="0.25">
      <c r="J312">
        <f t="shared" si="346"/>
        <v>0</v>
      </c>
      <c r="L312">
        <f t="shared" si="347"/>
        <v>0</v>
      </c>
      <c r="M312">
        <f t="shared" si="306"/>
        <v>0</v>
      </c>
      <c r="N312">
        <f t="shared" si="307"/>
        <v>0</v>
      </c>
      <c r="O312">
        <f t="shared" si="308"/>
        <v>0</v>
      </c>
      <c r="P312">
        <f t="shared" si="309"/>
        <v>0</v>
      </c>
      <c r="Q312">
        <f t="shared" si="310"/>
        <v>0</v>
      </c>
      <c r="R312">
        <f t="shared" si="311"/>
        <v>0</v>
      </c>
      <c r="S312">
        <f t="shared" si="312"/>
        <v>0</v>
      </c>
      <c r="T312">
        <f t="shared" si="313"/>
        <v>0</v>
      </c>
      <c r="U312">
        <f t="shared" si="314"/>
        <v>0</v>
      </c>
      <c r="V312">
        <f t="shared" si="315"/>
        <v>0</v>
      </c>
      <c r="W312">
        <f t="shared" si="316"/>
        <v>0</v>
      </c>
      <c r="X312">
        <f t="shared" si="317"/>
        <v>0</v>
      </c>
      <c r="Y312">
        <f t="shared" si="318"/>
        <v>0</v>
      </c>
      <c r="Z312">
        <f t="shared" si="319"/>
        <v>0</v>
      </c>
      <c r="AA312">
        <f t="shared" si="320"/>
        <v>0</v>
      </c>
      <c r="AB312">
        <f t="shared" si="321"/>
        <v>0</v>
      </c>
      <c r="AC312">
        <f t="shared" si="322"/>
        <v>0</v>
      </c>
      <c r="AD312">
        <f t="shared" si="323"/>
        <v>0</v>
      </c>
      <c r="AE312">
        <f t="shared" si="324"/>
        <v>0</v>
      </c>
      <c r="AF312">
        <f t="shared" si="325"/>
        <v>0</v>
      </c>
      <c r="AG312">
        <f t="shared" si="326"/>
        <v>0</v>
      </c>
      <c r="AH312">
        <f t="shared" si="327"/>
        <v>0</v>
      </c>
      <c r="AI312">
        <f t="shared" si="328"/>
        <v>0</v>
      </c>
      <c r="AJ312">
        <f t="shared" si="329"/>
        <v>0</v>
      </c>
      <c r="AK312">
        <f t="shared" si="330"/>
        <v>0</v>
      </c>
      <c r="AL312">
        <f t="shared" si="331"/>
        <v>0</v>
      </c>
      <c r="AM312">
        <f t="shared" si="332"/>
        <v>0</v>
      </c>
      <c r="AN312">
        <f t="shared" si="333"/>
        <v>0</v>
      </c>
      <c r="AO312">
        <f t="shared" si="334"/>
        <v>0</v>
      </c>
      <c r="AP312">
        <f t="shared" si="335"/>
        <v>0</v>
      </c>
      <c r="AQ312">
        <f t="shared" si="336"/>
        <v>0</v>
      </c>
      <c r="AR312">
        <f t="shared" si="337"/>
        <v>0</v>
      </c>
      <c r="AS312">
        <f t="shared" si="338"/>
        <v>0</v>
      </c>
      <c r="AT312">
        <f t="shared" si="339"/>
        <v>0</v>
      </c>
      <c r="AU312">
        <f t="shared" si="340"/>
        <v>0</v>
      </c>
      <c r="AV312">
        <f t="shared" si="341"/>
        <v>0</v>
      </c>
      <c r="AW312">
        <f t="shared" si="342"/>
        <v>0</v>
      </c>
      <c r="AX312">
        <f t="shared" si="343"/>
        <v>0</v>
      </c>
      <c r="AY312">
        <f t="shared" si="344"/>
        <v>0</v>
      </c>
      <c r="AZ312">
        <f t="shared" si="345"/>
        <v>0</v>
      </c>
    </row>
    <row r="313" spans="10:52" hidden="1" x14ac:dyDescent="0.25">
      <c r="J313">
        <f t="shared" si="346"/>
        <v>0</v>
      </c>
      <c r="L313">
        <f t="shared" si="347"/>
        <v>0</v>
      </c>
      <c r="M313">
        <f t="shared" si="306"/>
        <v>0</v>
      </c>
      <c r="N313">
        <f t="shared" si="307"/>
        <v>0</v>
      </c>
      <c r="O313">
        <f t="shared" si="308"/>
        <v>0</v>
      </c>
      <c r="P313">
        <f t="shared" si="309"/>
        <v>0</v>
      </c>
      <c r="Q313">
        <f t="shared" si="310"/>
        <v>0</v>
      </c>
      <c r="R313">
        <f t="shared" si="311"/>
        <v>0</v>
      </c>
      <c r="S313">
        <f t="shared" si="312"/>
        <v>0</v>
      </c>
      <c r="T313">
        <f t="shared" si="313"/>
        <v>0</v>
      </c>
      <c r="U313">
        <f t="shared" si="314"/>
        <v>0</v>
      </c>
      <c r="V313">
        <f t="shared" si="315"/>
        <v>0</v>
      </c>
      <c r="W313">
        <f t="shared" si="316"/>
        <v>0</v>
      </c>
      <c r="X313">
        <f t="shared" si="317"/>
        <v>0</v>
      </c>
      <c r="Y313">
        <f t="shared" si="318"/>
        <v>0</v>
      </c>
      <c r="Z313">
        <f t="shared" si="319"/>
        <v>0</v>
      </c>
      <c r="AA313">
        <f t="shared" si="320"/>
        <v>0</v>
      </c>
      <c r="AB313">
        <f t="shared" si="321"/>
        <v>0</v>
      </c>
      <c r="AC313">
        <f t="shared" si="322"/>
        <v>0</v>
      </c>
      <c r="AD313">
        <f t="shared" si="323"/>
        <v>0</v>
      </c>
      <c r="AE313">
        <f t="shared" si="324"/>
        <v>0</v>
      </c>
      <c r="AF313">
        <f t="shared" si="325"/>
        <v>0</v>
      </c>
      <c r="AG313">
        <f t="shared" si="326"/>
        <v>0</v>
      </c>
      <c r="AH313">
        <f t="shared" si="327"/>
        <v>0</v>
      </c>
      <c r="AI313">
        <f t="shared" si="328"/>
        <v>0</v>
      </c>
      <c r="AJ313">
        <f t="shared" si="329"/>
        <v>0</v>
      </c>
      <c r="AK313">
        <f t="shared" si="330"/>
        <v>0</v>
      </c>
      <c r="AL313">
        <f t="shared" si="331"/>
        <v>0</v>
      </c>
      <c r="AM313">
        <f t="shared" si="332"/>
        <v>0</v>
      </c>
      <c r="AN313">
        <f t="shared" si="333"/>
        <v>0</v>
      </c>
      <c r="AO313">
        <f t="shared" si="334"/>
        <v>0</v>
      </c>
      <c r="AP313">
        <f t="shared" si="335"/>
        <v>0</v>
      </c>
      <c r="AQ313">
        <f t="shared" si="336"/>
        <v>0</v>
      </c>
      <c r="AR313">
        <f t="shared" si="337"/>
        <v>0</v>
      </c>
      <c r="AS313">
        <f t="shared" si="338"/>
        <v>0</v>
      </c>
      <c r="AT313">
        <f t="shared" si="339"/>
        <v>0</v>
      </c>
      <c r="AU313">
        <f t="shared" si="340"/>
        <v>0</v>
      </c>
      <c r="AV313">
        <f t="shared" si="341"/>
        <v>0</v>
      </c>
      <c r="AW313">
        <f t="shared" si="342"/>
        <v>0</v>
      </c>
      <c r="AX313">
        <f t="shared" si="343"/>
        <v>0</v>
      </c>
      <c r="AY313">
        <f t="shared" si="344"/>
        <v>0</v>
      </c>
      <c r="AZ313">
        <f t="shared" si="345"/>
        <v>0</v>
      </c>
    </row>
    <row r="314" spans="10:52" hidden="1" x14ac:dyDescent="0.25">
      <c r="J314">
        <f t="shared" si="346"/>
        <v>0</v>
      </c>
      <c r="L314">
        <f t="shared" si="347"/>
        <v>0</v>
      </c>
      <c r="M314">
        <f t="shared" si="306"/>
        <v>0</v>
      </c>
      <c r="N314">
        <f t="shared" si="307"/>
        <v>0</v>
      </c>
      <c r="O314">
        <f t="shared" si="308"/>
        <v>0</v>
      </c>
      <c r="P314">
        <f t="shared" si="309"/>
        <v>0</v>
      </c>
      <c r="Q314">
        <f t="shared" si="310"/>
        <v>0</v>
      </c>
      <c r="R314">
        <f t="shared" si="311"/>
        <v>0</v>
      </c>
      <c r="S314">
        <f t="shared" si="312"/>
        <v>0</v>
      </c>
      <c r="T314">
        <f t="shared" si="313"/>
        <v>0</v>
      </c>
      <c r="U314">
        <f t="shared" si="314"/>
        <v>0</v>
      </c>
      <c r="V314">
        <f t="shared" si="315"/>
        <v>0</v>
      </c>
      <c r="W314">
        <f t="shared" si="316"/>
        <v>0</v>
      </c>
      <c r="X314">
        <f t="shared" si="317"/>
        <v>0</v>
      </c>
      <c r="Y314">
        <f t="shared" si="318"/>
        <v>0</v>
      </c>
      <c r="Z314">
        <f t="shared" si="319"/>
        <v>0</v>
      </c>
      <c r="AA314">
        <f t="shared" si="320"/>
        <v>0</v>
      </c>
      <c r="AB314">
        <f t="shared" si="321"/>
        <v>0</v>
      </c>
      <c r="AC314">
        <f t="shared" si="322"/>
        <v>0</v>
      </c>
      <c r="AD314">
        <f t="shared" si="323"/>
        <v>0</v>
      </c>
      <c r="AE314">
        <f t="shared" si="324"/>
        <v>0</v>
      </c>
      <c r="AF314">
        <f t="shared" si="325"/>
        <v>0</v>
      </c>
      <c r="AG314">
        <f t="shared" si="326"/>
        <v>0</v>
      </c>
      <c r="AH314">
        <f t="shared" si="327"/>
        <v>0</v>
      </c>
      <c r="AI314">
        <f t="shared" si="328"/>
        <v>0</v>
      </c>
      <c r="AJ314">
        <f t="shared" si="329"/>
        <v>0</v>
      </c>
      <c r="AK314">
        <f t="shared" si="330"/>
        <v>0</v>
      </c>
      <c r="AL314">
        <f t="shared" si="331"/>
        <v>0</v>
      </c>
      <c r="AM314">
        <f t="shared" si="332"/>
        <v>0</v>
      </c>
      <c r="AN314">
        <f t="shared" si="333"/>
        <v>0</v>
      </c>
      <c r="AO314">
        <f t="shared" si="334"/>
        <v>0</v>
      </c>
      <c r="AP314">
        <f t="shared" si="335"/>
        <v>0</v>
      </c>
      <c r="AQ314">
        <f t="shared" si="336"/>
        <v>0</v>
      </c>
      <c r="AR314">
        <f t="shared" si="337"/>
        <v>0</v>
      </c>
      <c r="AS314">
        <f t="shared" si="338"/>
        <v>0</v>
      </c>
      <c r="AT314">
        <f t="shared" si="339"/>
        <v>0</v>
      </c>
      <c r="AU314">
        <f t="shared" si="340"/>
        <v>0</v>
      </c>
      <c r="AV314">
        <f t="shared" si="341"/>
        <v>0</v>
      </c>
      <c r="AW314">
        <f t="shared" si="342"/>
        <v>0</v>
      </c>
      <c r="AX314">
        <f t="shared" si="343"/>
        <v>0</v>
      </c>
      <c r="AY314">
        <f t="shared" si="344"/>
        <v>0</v>
      </c>
      <c r="AZ314">
        <f t="shared" si="345"/>
        <v>0</v>
      </c>
    </row>
    <row r="315" spans="10:52" hidden="1" x14ac:dyDescent="0.25">
      <c r="J315">
        <f t="shared" si="346"/>
        <v>0</v>
      </c>
      <c r="L315">
        <f t="shared" si="347"/>
        <v>0</v>
      </c>
      <c r="M315">
        <f t="shared" si="306"/>
        <v>0</v>
      </c>
      <c r="N315">
        <f t="shared" si="307"/>
        <v>0</v>
      </c>
      <c r="O315">
        <f t="shared" si="308"/>
        <v>0</v>
      </c>
      <c r="P315">
        <f t="shared" si="309"/>
        <v>0</v>
      </c>
      <c r="Q315">
        <f t="shared" si="310"/>
        <v>0</v>
      </c>
      <c r="R315">
        <f t="shared" si="311"/>
        <v>0</v>
      </c>
      <c r="S315">
        <f t="shared" si="312"/>
        <v>0</v>
      </c>
      <c r="T315">
        <f t="shared" si="313"/>
        <v>0</v>
      </c>
      <c r="U315">
        <f t="shared" si="314"/>
        <v>0</v>
      </c>
      <c r="V315">
        <f t="shared" si="315"/>
        <v>0</v>
      </c>
      <c r="W315">
        <f t="shared" si="316"/>
        <v>0</v>
      </c>
      <c r="X315">
        <f t="shared" si="317"/>
        <v>0</v>
      </c>
      <c r="Y315">
        <f t="shared" si="318"/>
        <v>0</v>
      </c>
      <c r="Z315">
        <f t="shared" si="319"/>
        <v>0</v>
      </c>
      <c r="AA315">
        <f t="shared" si="320"/>
        <v>0</v>
      </c>
      <c r="AB315">
        <f t="shared" si="321"/>
        <v>0</v>
      </c>
      <c r="AC315">
        <f t="shared" si="322"/>
        <v>0</v>
      </c>
      <c r="AD315">
        <f t="shared" si="323"/>
        <v>0</v>
      </c>
      <c r="AE315">
        <f t="shared" si="324"/>
        <v>0</v>
      </c>
      <c r="AF315">
        <f t="shared" si="325"/>
        <v>0</v>
      </c>
      <c r="AG315">
        <f t="shared" si="326"/>
        <v>0</v>
      </c>
      <c r="AH315">
        <f t="shared" si="327"/>
        <v>0</v>
      </c>
      <c r="AI315">
        <f t="shared" si="328"/>
        <v>0</v>
      </c>
      <c r="AJ315">
        <f t="shared" si="329"/>
        <v>0</v>
      </c>
      <c r="AK315">
        <f t="shared" si="330"/>
        <v>0</v>
      </c>
      <c r="AL315">
        <f t="shared" si="331"/>
        <v>0</v>
      </c>
      <c r="AM315">
        <f t="shared" si="332"/>
        <v>0</v>
      </c>
      <c r="AN315">
        <f t="shared" si="333"/>
        <v>0</v>
      </c>
      <c r="AO315">
        <f t="shared" si="334"/>
        <v>0</v>
      </c>
      <c r="AP315">
        <f t="shared" si="335"/>
        <v>0</v>
      </c>
      <c r="AQ315">
        <f t="shared" si="336"/>
        <v>0</v>
      </c>
      <c r="AR315">
        <f t="shared" si="337"/>
        <v>0</v>
      </c>
      <c r="AS315">
        <f t="shared" si="338"/>
        <v>0</v>
      </c>
      <c r="AT315">
        <f t="shared" si="339"/>
        <v>0</v>
      </c>
      <c r="AU315">
        <f t="shared" si="340"/>
        <v>0</v>
      </c>
      <c r="AV315">
        <f t="shared" si="341"/>
        <v>0</v>
      </c>
      <c r="AW315">
        <f t="shared" si="342"/>
        <v>0</v>
      </c>
      <c r="AX315">
        <f t="shared" si="343"/>
        <v>0</v>
      </c>
      <c r="AY315">
        <f t="shared" si="344"/>
        <v>0</v>
      </c>
      <c r="AZ315">
        <f t="shared" si="345"/>
        <v>0</v>
      </c>
    </row>
    <row r="316" spans="10:52" hidden="1" x14ac:dyDescent="0.25">
      <c r="J316">
        <f t="shared" si="346"/>
        <v>0</v>
      </c>
      <c r="L316">
        <f t="shared" si="347"/>
        <v>0</v>
      </c>
      <c r="M316">
        <f t="shared" si="306"/>
        <v>0</v>
      </c>
      <c r="N316">
        <f t="shared" si="307"/>
        <v>0</v>
      </c>
      <c r="O316">
        <f t="shared" si="308"/>
        <v>0</v>
      </c>
      <c r="P316">
        <f t="shared" si="309"/>
        <v>0</v>
      </c>
      <c r="Q316">
        <f t="shared" si="310"/>
        <v>0</v>
      </c>
      <c r="R316">
        <f t="shared" si="311"/>
        <v>0</v>
      </c>
      <c r="S316">
        <f t="shared" si="312"/>
        <v>0</v>
      </c>
      <c r="T316">
        <f t="shared" si="313"/>
        <v>0</v>
      </c>
      <c r="U316">
        <f t="shared" si="314"/>
        <v>0</v>
      </c>
      <c r="V316">
        <f t="shared" si="315"/>
        <v>0</v>
      </c>
      <c r="W316">
        <f t="shared" si="316"/>
        <v>0</v>
      </c>
      <c r="X316">
        <f t="shared" si="317"/>
        <v>0</v>
      </c>
      <c r="Y316">
        <f t="shared" si="318"/>
        <v>0</v>
      </c>
      <c r="Z316">
        <f t="shared" si="319"/>
        <v>0</v>
      </c>
      <c r="AA316">
        <f t="shared" si="320"/>
        <v>0</v>
      </c>
      <c r="AB316">
        <f t="shared" si="321"/>
        <v>0</v>
      </c>
      <c r="AC316">
        <f t="shared" si="322"/>
        <v>0</v>
      </c>
      <c r="AD316">
        <f t="shared" si="323"/>
        <v>0</v>
      </c>
      <c r="AE316">
        <f t="shared" si="324"/>
        <v>0</v>
      </c>
      <c r="AF316">
        <f t="shared" si="325"/>
        <v>0</v>
      </c>
      <c r="AG316">
        <f t="shared" si="326"/>
        <v>0</v>
      </c>
      <c r="AH316">
        <f t="shared" si="327"/>
        <v>0</v>
      </c>
      <c r="AI316">
        <f t="shared" si="328"/>
        <v>0</v>
      </c>
      <c r="AJ316">
        <f t="shared" si="329"/>
        <v>0</v>
      </c>
      <c r="AK316">
        <f t="shared" si="330"/>
        <v>0</v>
      </c>
      <c r="AL316">
        <f t="shared" si="331"/>
        <v>0</v>
      </c>
      <c r="AM316">
        <f t="shared" si="332"/>
        <v>0</v>
      </c>
      <c r="AN316">
        <f t="shared" si="333"/>
        <v>0</v>
      </c>
      <c r="AO316">
        <f t="shared" si="334"/>
        <v>0</v>
      </c>
      <c r="AP316">
        <f t="shared" si="335"/>
        <v>0</v>
      </c>
      <c r="AQ316">
        <f t="shared" si="336"/>
        <v>0</v>
      </c>
      <c r="AR316">
        <f t="shared" si="337"/>
        <v>0</v>
      </c>
      <c r="AS316">
        <f t="shared" si="338"/>
        <v>0</v>
      </c>
      <c r="AT316">
        <f t="shared" si="339"/>
        <v>0</v>
      </c>
      <c r="AU316">
        <f t="shared" si="340"/>
        <v>0</v>
      </c>
      <c r="AV316">
        <f t="shared" si="341"/>
        <v>0</v>
      </c>
      <c r="AW316">
        <f t="shared" si="342"/>
        <v>0</v>
      </c>
      <c r="AX316">
        <f t="shared" si="343"/>
        <v>0</v>
      </c>
      <c r="AY316">
        <f t="shared" si="344"/>
        <v>0</v>
      </c>
      <c r="AZ316">
        <f t="shared" si="345"/>
        <v>0</v>
      </c>
    </row>
    <row r="317" spans="10:52" hidden="1" x14ac:dyDescent="0.25">
      <c r="J317">
        <f t="shared" si="346"/>
        <v>0</v>
      </c>
      <c r="L317">
        <f t="shared" si="347"/>
        <v>0</v>
      </c>
      <c r="M317">
        <f t="shared" si="306"/>
        <v>0</v>
      </c>
      <c r="N317">
        <f t="shared" si="307"/>
        <v>0</v>
      </c>
      <c r="O317">
        <f t="shared" si="308"/>
        <v>0</v>
      </c>
      <c r="P317">
        <f t="shared" si="309"/>
        <v>0</v>
      </c>
      <c r="Q317">
        <f t="shared" si="310"/>
        <v>0</v>
      </c>
      <c r="R317">
        <f t="shared" si="311"/>
        <v>0</v>
      </c>
      <c r="S317">
        <f t="shared" si="312"/>
        <v>0</v>
      </c>
      <c r="T317">
        <f t="shared" si="313"/>
        <v>0</v>
      </c>
      <c r="U317">
        <f t="shared" si="314"/>
        <v>0</v>
      </c>
      <c r="V317">
        <f t="shared" si="315"/>
        <v>0</v>
      </c>
      <c r="W317">
        <f t="shared" si="316"/>
        <v>0</v>
      </c>
      <c r="X317">
        <f t="shared" si="317"/>
        <v>0</v>
      </c>
      <c r="Y317">
        <f t="shared" si="318"/>
        <v>0</v>
      </c>
      <c r="Z317">
        <f t="shared" si="319"/>
        <v>0</v>
      </c>
      <c r="AA317">
        <f t="shared" si="320"/>
        <v>0</v>
      </c>
      <c r="AB317">
        <f t="shared" si="321"/>
        <v>0</v>
      </c>
      <c r="AC317">
        <f t="shared" si="322"/>
        <v>0</v>
      </c>
      <c r="AD317">
        <f t="shared" si="323"/>
        <v>0</v>
      </c>
      <c r="AE317">
        <f t="shared" si="324"/>
        <v>0</v>
      </c>
      <c r="AF317">
        <f t="shared" si="325"/>
        <v>0</v>
      </c>
      <c r="AG317">
        <f t="shared" si="326"/>
        <v>0</v>
      </c>
      <c r="AH317">
        <f t="shared" si="327"/>
        <v>0</v>
      </c>
      <c r="AI317">
        <f t="shared" si="328"/>
        <v>0</v>
      </c>
      <c r="AJ317">
        <f t="shared" si="329"/>
        <v>0</v>
      </c>
      <c r="AK317">
        <f t="shared" si="330"/>
        <v>0</v>
      </c>
      <c r="AL317">
        <f t="shared" si="331"/>
        <v>0</v>
      </c>
      <c r="AM317">
        <f t="shared" si="332"/>
        <v>0</v>
      </c>
      <c r="AN317">
        <f t="shared" si="333"/>
        <v>0</v>
      </c>
      <c r="AO317">
        <f t="shared" si="334"/>
        <v>0</v>
      </c>
      <c r="AP317">
        <f t="shared" si="335"/>
        <v>0</v>
      </c>
      <c r="AQ317">
        <f t="shared" si="336"/>
        <v>0</v>
      </c>
      <c r="AR317">
        <f t="shared" si="337"/>
        <v>0</v>
      </c>
      <c r="AS317">
        <f t="shared" si="338"/>
        <v>0</v>
      </c>
      <c r="AT317">
        <f t="shared" si="339"/>
        <v>0</v>
      </c>
      <c r="AU317">
        <f t="shared" si="340"/>
        <v>0</v>
      </c>
      <c r="AV317">
        <f t="shared" si="341"/>
        <v>0</v>
      </c>
      <c r="AW317">
        <f t="shared" si="342"/>
        <v>0</v>
      </c>
      <c r="AX317">
        <f t="shared" si="343"/>
        <v>0</v>
      </c>
      <c r="AY317">
        <f t="shared" si="344"/>
        <v>0</v>
      </c>
      <c r="AZ317">
        <f t="shared" si="345"/>
        <v>0</v>
      </c>
    </row>
    <row r="318" spans="10:52" hidden="1" x14ac:dyDescent="0.25">
      <c r="J318">
        <f t="shared" si="346"/>
        <v>0</v>
      </c>
      <c r="L318">
        <f t="shared" si="347"/>
        <v>0</v>
      </c>
      <c r="M318">
        <f t="shared" si="306"/>
        <v>0</v>
      </c>
      <c r="N318">
        <f t="shared" si="307"/>
        <v>0</v>
      </c>
      <c r="O318">
        <f t="shared" si="308"/>
        <v>0</v>
      </c>
      <c r="P318">
        <f t="shared" si="309"/>
        <v>0</v>
      </c>
      <c r="Q318">
        <f t="shared" si="310"/>
        <v>0</v>
      </c>
      <c r="R318">
        <f t="shared" si="311"/>
        <v>0</v>
      </c>
      <c r="S318">
        <f t="shared" si="312"/>
        <v>0</v>
      </c>
      <c r="T318">
        <f t="shared" si="313"/>
        <v>0</v>
      </c>
      <c r="U318">
        <f t="shared" si="314"/>
        <v>0</v>
      </c>
      <c r="V318">
        <f t="shared" si="315"/>
        <v>0</v>
      </c>
      <c r="W318">
        <f t="shared" si="316"/>
        <v>0</v>
      </c>
      <c r="X318">
        <f t="shared" si="317"/>
        <v>0</v>
      </c>
      <c r="Y318">
        <f t="shared" si="318"/>
        <v>0</v>
      </c>
      <c r="Z318">
        <f t="shared" si="319"/>
        <v>0</v>
      </c>
      <c r="AA318">
        <f t="shared" si="320"/>
        <v>0</v>
      </c>
      <c r="AB318">
        <f t="shared" si="321"/>
        <v>0</v>
      </c>
      <c r="AC318">
        <f t="shared" si="322"/>
        <v>0</v>
      </c>
      <c r="AD318">
        <f t="shared" si="323"/>
        <v>0</v>
      </c>
      <c r="AE318">
        <f t="shared" si="324"/>
        <v>0</v>
      </c>
      <c r="AF318">
        <f t="shared" si="325"/>
        <v>0</v>
      </c>
      <c r="AG318">
        <f t="shared" si="326"/>
        <v>0</v>
      </c>
      <c r="AH318">
        <f t="shared" si="327"/>
        <v>0</v>
      </c>
      <c r="AI318">
        <f t="shared" si="328"/>
        <v>0</v>
      </c>
      <c r="AJ318">
        <f t="shared" si="329"/>
        <v>0</v>
      </c>
      <c r="AK318">
        <f t="shared" si="330"/>
        <v>0</v>
      </c>
      <c r="AL318">
        <f t="shared" si="331"/>
        <v>0</v>
      </c>
      <c r="AM318">
        <f t="shared" si="332"/>
        <v>0</v>
      </c>
      <c r="AN318">
        <f t="shared" si="333"/>
        <v>0</v>
      </c>
      <c r="AO318">
        <f t="shared" si="334"/>
        <v>0</v>
      </c>
      <c r="AP318">
        <f t="shared" si="335"/>
        <v>0</v>
      </c>
      <c r="AQ318">
        <f t="shared" si="336"/>
        <v>0</v>
      </c>
      <c r="AR318">
        <f t="shared" si="337"/>
        <v>0</v>
      </c>
      <c r="AS318">
        <f t="shared" si="338"/>
        <v>0</v>
      </c>
      <c r="AT318">
        <f t="shared" si="339"/>
        <v>0</v>
      </c>
      <c r="AU318">
        <f t="shared" si="340"/>
        <v>0</v>
      </c>
      <c r="AV318">
        <f t="shared" si="341"/>
        <v>0</v>
      </c>
      <c r="AW318">
        <f t="shared" si="342"/>
        <v>0</v>
      </c>
      <c r="AX318">
        <f t="shared" si="343"/>
        <v>0</v>
      </c>
      <c r="AY318">
        <f t="shared" si="344"/>
        <v>0</v>
      </c>
      <c r="AZ318">
        <f t="shared" si="345"/>
        <v>0</v>
      </c>
    </row>
    <row r="319" spans="10:52" hidden="1" x14ac:dyDescent="0.25">
      <c r="J319">
        <f t="shared" si="346"/>
        <v>0</v>
      </c>
      <c r="L319">
        <f t="shared" si="347"/>
        <v>0</v>
      </c>
      <c r="M319">
        <f t="shared" si="306"/>
        <v>0</v>
      </c>
      <c r="N319">
        <f t="shared" si="307"/>
        <v>0</v>
      </c>
      <c r="O319">
        <f t="shared" si="308"/>
        <v>0</v>
      </c>
      <c r="P319">
        <f t="shared" si="309"/>
        <v>0</v>
      </c>
      <c r="Q319">
        <f t="shared" si="310"/>
        <v>0</v>
      </c>
      <c r="R319">
        <f t="shared" si="311"/>
        <v>0</v>
      </c>
      <c r="S319">
        <f t="shared" si="312"/>
        <v>0</v>
      </c>
      <c r="T319">
        <f t="shared" si="313"/>
        <v>0</v>
      </c>
      <c r="U319">
        <f t="shared" si="314"/>
        <v>0</v>
      </c>
      <c r="V319">
        <f t="shared" si="315"/>
        <v>0</v>
      </c>
      <c r="W319">
        <f t="shared" si="316"/>
        <v>0</v>
      </c>
      <c r="X319">
        <f t="shared" si="317"/>
        <v>0</v>
      </c>
      <c r="Y319">
        <f t="shared" si="318"/>
        <v>0</v>
      </c>
      <c r="Z319">
        <f t="shared" si="319"/>
        <v>0</v>
      </c>
      <c r="AA319">
        <f t="shared" si="320"/>
        <v>0</v>
      </c>
      <c r="AB319">
        <f t="shared" si="321"/>
        <v>0</v>
      </c>
      <c r="AC319">
        <f t="shared" si="322"/>
        <v>0</v>
      </c>
      <c r="AD319">
        <f t="shared" si="323"/>
        <v>0</v>
      </c>
      <c r="AE319">
        <f t="shared" si="324"/>
        <v>0</v>
      </c>
      <c r="AF319">
        <f t="shared" si="325"/>
        <v>0</v>
      </c>
      <c r="AG319">
        <f t="shared" si="326"/>
        <v>0</v>
      </c>
      <c r="AH319">
        <f t="shared" si="327"/>
        <v>0</v>
      </c>
      <c r="AI319">
        <f t="shared" si="328"/>
        <v>0</v>
      </c>
      <c r="AJ319">
        <f t="shared" si="329"/>
        <v>0</v>
      </c>
      <c r="AK319">
        <f t="shared" si="330"/>
        <v>0</v>
      </c>
      <c r="AL319">
        <f t="shared" si="331"/>
        <v>0</v>
      </c>
      <c r="AM319">
        <f t="shared" si="332"/>
        <v>0</v>
      </c>
      <c r="AN319">
        <f t="shared" si="333"/>
        <v>0</v>
      </c>
      <c r="AO319">
        <f t="shared" si="334"/>
        <v>0</v>
      </c>
      <c r="AP319">
        <f t="shared" si="335"/>
        <v>0</v>
      </c>
      <c r="AQ319">
        <f t="shared" si="336"/>
        <v>0</v>
      </c>
      <c r="AR319">
        <f t="shared" si="337"/>
        <v>0</v>
      </c>
      <c r="AS319">
        <f t="shared" si="338"/>
        <v>0</v>
      </c>
      <c r="AT319">
        <f t="shared" si="339"/>
        <v>0</v>
      </c>
      <c r="AU319">
        <f t="shared" si="340"/>
        <v>0</v>
      </c>
      <c r="AV319">
        <f t="shared" si="341"/>
        <v>0</v>
      </c>
      <c r="AW319">
        <f t="shared" si="342"/>
        <v>0</v>
      </c>
      <c r="AX319">
        <f t="shared" si="343"/>
        <v>0</v>
      </c>
      <c r="AY319">
        <f t="shared" si="344"/>
        <v>0</v>
      </c>
      <c r="AZ319">
        <f t="shared" si="345"/>
        <v>0</v>
      </c>
    </row>
    <row r="320" spans="10:52" hidden="1" x14ac:dyDescent="0.25">
      <c r="J320">
        <f t="shared" si="346"/>
        <v>0</v>
      </c>
      <c r="L320">
        <f t="shared" si="347"/>
        <v>0</v>
      </c>
      <c r="M320">
        <f t="shared" si="306"/>
        <v>0</v>
      </c>
      <c r="N320">
        <f t="shared" si="307"/>
        <v>0</v>
      </c>
      <c r="O320">
        <f t="shared" si="308"/>
        <v>0</v>
      </c>
      <c r="P320">
        <f t="shared" si="309"/>
        <v>0</v>
      </c>
      <c r="Q320">
        <f t="shared" si="310"/>
        <v>0</v>
      </c>
      <c r="R320">
        <f t="shared" si="311"/>
        <v>0</v>
      </c>
      <c r="S320">
        <f t="shared" si="312"/>
        <v>0</v>
      </c>
      <c r="T320">
        <f t="shared" si="313"/>
        <v>0</v>
      </c>
      <c r="U320">
        <f t="shared" si="314"/>
        <v>0</v>
      </c>
      <c r="V320">
        <f t="shared" si="315"/>
        <v>0</v>
      </c>
      <c r="W320">
        <f t="shared" si="316"/>
        <v>0</v>
      </c>
      <c r="X320">
        <f t="shared" si="317"/>
        <v>0</v>
      </c>
      <c r="Y320">
        <f t="shared" si="318"/>
        <v>0</v>
      </c>
      <c r="Z320">
        <f t="shared" si="319"/>
        <v>0</v>
      </c>
      <c r="AA320">
        <f t="shared" si="320"/>
        <v>0</v>
      </c>
      <c r="AB320">
        <f t="shared" si="321"/>
        <v>0</v>
      </c>
      <c r="AC320">
        <f t="shared" si="322"/>
        <v>0</v>
      </c>
      <c r="AD320">
        <f t="shared" si="323"/>
        <v>0</v>
      </c>
      <c r="AE320">
        <f t="shared" si="324"/>
        <v>0</v>
      </c>
      <c r="AF320">
        <f t="shared" si="325"/>
        <v>0</v>
      </c>
      <c r="AG320">
        <f t="shared" si="326"/>
        <v>0</v>
      </c>
      <c r="AH320">
        <f t="shared" si="327"/>
        <v>0</v>
      </c>
      <c r="AI320">
        <f t="shared" si="328"/>
        <v>0</v>
      </c>
      <c r="AJ320">
        <f t="shared" si="329"/>
        <v>0</v>
      </c>
      <c r="AK320">
        <f t="shared" si="330"/>
        <v>0</v>
      </c>
      <c r="AL320">
        <f t="shared" si="331"/>
        <v>0</v>
      </c>
      <c r="AM320">
        <f t="shared" si="332"/>
        <v>0</v>
      </c>
      <c r="AN320">
        <f t="shared" si="333"/>
        <v>0</v>
      </c>
      <c r="AO320">
        <f t="shared" si="334"/>
        <v>0</v>
      </c>
      <c r="AP320">
        <f t="shared" si="335"/>
        <v>0</v>
      </c>
      <c r="AQ320">
        <f t="shared" si="336"/>
        <v>0</v>
      </c>
      <c r="AR320">
        <f t="shared" si="337"/>
        <v>0</v>
      </c>
      <c r="AS320">
        <f t="shared" si="338"/>
        <v>0</v>
      </c>
      <c r="AT320">
        <f t="shared" si="339"/>
        <v>0</v>
      </c>
      <c r="AU320">
        <f t="shared" si="340"/>
        <v>0</v>
      </c>
      <c r="AV320">
        <f t="shared" si="341"/>
        <v>0</v>
      </c>
      <c r="AW320">
        <f t="shared" si="342"/>
        <v>0</v>
      </c>
      <c r="AX320">
        <f t="shared" si="343"/>
        <v>0</v>
      </c>
      <c r="AY320">
        <f t="shared" si="344"/>
        <v>0</v>
      </c>
      <c r="AZ320">
        <f t="shared" si="345"/>
        <v>0</v>
      </c>
    </row>
    <row r="321" spans="10:52" hidden="1" x14ac:dyDescent="0.25">
      <c r="J321">
        <f t="shared" si="346"/>
        <v>0</v>
      </c>
      <c r="L321">
        <f t="shared" si="347"/>
        <v>0</v>
      </c>
      <c r="M321">
        <f t="shared" si="306"/>
        <v>0</v>
      </c>
      <c r="N321">
        <f t="shared" si="307"/>
        <v>0</v>
      </c>
      <c r="O321">
        <f t="shared" si="308"/>
        <v>0</v>
      </c>
      <c r="P321">
        <f t="shared" si="309"/>
        <v>0</v>
      </c>
      <c r="Q321">
        <f t="shared" si="310"/>
        <v>0</v>
      </c>
      <c r="R321">
        <f t="shared" si="311"/>
        <v>0</v>
      </c>
      <c r="S321">
        <f t="shared" si="312"/>
        <v>0</v>
      </c>
      <c r="T321">
        <f t="shared" si="313"/>
        <v>0</v>
      </c>
      <c r="U321">
        <f t="shared" si="314"/>
        <v>0</v>
      </c>
      <c r="V321">
        <f t="shared" si="315"/>
        <v>0</v>
      </c>
      <c r="W321">
        <f t="shared" si="316"/>
        <v>0</v>
      </c>
      <c r="X321">
        <f t="shared" si="317"/>
        <v>0</v>
      </c>
      <c r="Y321">
        <f t="shared" si="318"/>
        <v>0</v>
      </c>
      <c r="Z321">
        <f t="shared" si="319"/>
        <v>0</v>
      </c>
      <c r="AA321">
        <f t="shared" si="320"/>
        <v>0</v>
      </c>
      <c r="AB321">
        <f t="shared" si="321"/>
        <v>0</v>
      </c>
      <c r="AC321">
        <f t="shared" si="322"/>
        <v>0</v>
      </c>
      <c r="AD321">
        <f t="shared" si="323"/>
        <v>0</v>
      </c>
      <c r="AE321">
        <f t="shared" si="324"/>
        <v>0</v>
      </c>
      <c r="AF321">
        <f t="shared" si="325"/>
        <v>0</v>
      </c>
      <c r="AG321">
        <f t="shared" si="326"/>
        <v>0</v>
      </c>
      <c r="AH321">
        <f t="shared" si="327"/>
        <v>0</v>
      </c>
      <c r="AI321">
        <f t="shared" si="328"/>
        <v>0</v>
      </c>
      <c r="AJ321">
        <f t="shared" si="329"/>
        <v>0</v>
      </c>
      <c r="AK321">
        <f t="shared" si="330"/>
        <v>0</v>
      </c>
      <c r="AL321">
        <f t="shared" si="331"/>
        <v>0</v>
      </c>
      <c r="AM321">
        <f t="shared" si="332"/>
        <v>0</v>
      </c>
      <c r="AN321">
        <f t="shared" si="333"/>
        <v>0</v>
      </c>
      <c r="AO321">
        <f t="shared" si="334"/>
        <v>0</v>
      </c>
      <c r="AP321">
        <f t="shared" si="335"/>
        <v>0</v>
      </c>
      <c r="AQ321">
        <f t="shared" si="336"/>
        <v>0</v>
      </c>
      <c r="AR321">
        <f t="shared" si="337"/>
        <v>0</v>
      </c>
      <c r="AS321">
        <f t="shared" si="338"/>
        <v>0</v>
      </c>
      <c r="AT321">
        <f t="shared" si="339"/>
        <v>0</v>
      </c>
      <c r="AU321">
        <f t="shared" si="340"/>
        <v>0</v>
      </c>
      <c r="AV321">
        <f t="shared" si="341"/>
        <v>0</v>
      </c>
      <c r="AW321">
        <f t="shared" si="342"/>
        <v>0</v>
      </c>
      <c r="AX321">
        <f t="shared" si="343"/>
        <v>0</v>
      </c>
      <c r="AY321">
        <f t="shared" si="344"/>
        <v>0</v>
      </c>
      <c r="AZ321">
        <f t="shared" si="345"/>
        <v>0</v>
      </c>
    </row>
    <row r="322" spans="10:52" hidden="1" x14ac:dyDescent="0.25">
      <c r="J322">
        <f t="shared" si="346"/>
        <v>0</v>
      </c>
      <c r="L322">
        <f t="shared" si="347"/>
        <v>0</v>
      </c>
      <c r="M322">
        <f t="shared" si="306"/>
        <v>0</v>
      </c>
      <c r="N322">
        <f t="shared" si="307"/>
        <v>0</v>
      </c>
      <c r="O322">
        <f t="shared" si="308"/>
        <v>0</v>
      </c>
      <c r="P322">
        <f t="shared" si="309"/>
        <v>0</v>
      </c>
      <c r="Q322">
        <f t="shared" si="310"/>
        <v>0</v>
      </c>
      <c r="R322">
        <f t="shared" si="311"/>
        <v>0</v>
      </c>
      <c r="S322">
        <f t="shared" si="312"/>
        <v>0</v>
      </c>
      <c r="T322">
        <f t="shared" si="313"/>
        <v>0</v>
      </c>
      <c r="U322">
        <f t="shared" si="314"/>
        <v>0</v>
      </c>
      <c r="V322">
        <f t="shared" si="315"/>
        <v>0</v>
      </c>
      <c r="W322">
        <f t="shared" si="316"/>
        <v>0</v>
      </c>
      <c r="X322">
        <f t="shared" si="317"/>
        <v>0</v>
      </c>
      <c r="Y322">
        <f t="shared" si="318"/>
        <v>0</v>
      </c>
      <c r="Z322">
        <f t="shared" si="319"/>
        <v>0</v>
      </c>
      <c r="AA322">
        <f t="shared" si="320"/>
        <v>0</v>
      </c>
      <c r="AB322">
        <f t="shared" si="321"/>
        <v>0</v>
      </c>
      <c r="AC322">
        <f t="shared" si="322"/>
        <v>0</v>
      </c>
      <c r="AD322">
        <f t="shared" si="323"/>
        <v>0</v>
      </c>
      <c r="AE322">
        <f t="shared" si="324"/>
        <v>0</v>
      </c>
      <c r="AF322">
        <f t="shared" si="325"/>
        <v>0</v>
      </c>
      <c r="AG322">
        <f t="shared" si="326"/>
        <v>0</v>
      </c>
      <c r="AH322">
        <f t="shared" si="327"/>
        <v>0</v>
      </c>
      <c r="AI322">
        <f t="shared" si="328"/>
        <v>0</v>
      </c>
      <c r="AJ322">
        <f t="shared" si="329"/>
        <v>0</v>
      </c>
      <c r="AK322">
        <f t="shared" si="330"/>
        <v>0</v>
      </c>
      <c r="AL322">
        <f t="shared" si="331"/>
        <v>0</v>
      </c>
      <c r="AM322">
        <f t="shared" si="332"/>
        <v>0</v>
      </c>
      <c r="AN322">
        <f t="shared" si="333"/>
        <v>0</v>
      </c>
      <c r="AO322">
        <f t="shared" si="334"/>
        <v>0</v>
      </c>
      <c r="AP322">
        <f t="shared" si="335"/>
        <v>0</v>
      </c>
      <c r="AQ322">
        <f t="shared" si="336"/>
        <v>0</v>
      </c>
      <c r="AR322">
        <f t="shared" si="337"/>
        <v>0</v>
      </c>
      <c r="AS322">
        <f t="shared" si="338"/>
        <v>0</v>
      </c>
      <c r="AT322">
        <f t="shared" si="339"/>
        <v>0</v>
      </c>
      <c r="AU322">
        <f t="shared" si="340"/>
        <v>0</v>
      </c>
      <c r="AV322">
        <f t="shared" si="341"/>
        <v>0</v>
      </c>
      <c r="AW322">
        <f t="shared" si="342"/>
        <v>0</v>
      </c>
      <c r="AX322">
        <f t="shared" si="343"/>
        <v>0</v>
      </c>
      <c r="AY322">
        <f t="shared" si="344"/>
        <v>0</v>
      </c>
      <c r="AZ322">
        <f t="shared" si="345"/>
        <v>0</v>
      </c>
    </row>
    <row r="323" spans="10:52" hidden="1" x14ac:dyDescent="0.25">
      <c r="J323">
        <f t="shared" si="346"/>
        <v>0</v>
      </c>
      <c r="L323">
        <f t="shared" si="347"/>
        <v>0</v>
      </c>
      <c r="M323">
        <f t="shared" si="306"/>
        <v>0</v>
      </c>
      <c r="N323">
        <f t="shared" si="307"/>
        <v>0</v>
      </c>
      <c r="O323">
        <f t="shared" si="308"/>
        <v>0</v>
      </c>
      <c r="P323">
        <f t="shared" si="309"/>
        <v>0</v>
      </c>
      <c r="Q323">
        <f t="shared" si="310"/>
        <v>0</v>
      </c>
      <c r="R323">
        <f t="shared" si="311"/>
        <v>0</v>
      </c>
      <c r="S323">
        <f t="shared" si="312"/>
        <v>0</v>
      </c>
      <c r="T323">
        <f t="shared" si="313"/>
        <v>0</v>
      </c>
      <c r="U323">
        <f t="shared" si="314"/>
        <v>0</v>
      </c>
      <c r="V323">
        <f t="shared" si="315"/>
        <v>0</v>
      </c>
      <c r="W323">
        <f t="shared" si="316"/>
        <v>0</v>
      </c>
      <c r="X323">
        <f t="shared" si="317"/>
        <v>0</v>
      </c>
      <c r="Y323">
        <f t="shared" si="318"/>
        <v>0</v>
      </c>
      <c r="Z323">
        <f t="shared" si="319"/>
        <v>0</v>
      </c>
      <c r="AA323">
        <f t="shared" si="320"/>
        <v>0</v>
      </c>
      <c r="AB323">
        <f t="shared" si="321"/>
        <v>0</v>
      </c>
      <c r="AC323">
        <f t="shared" si="322"/>
        <v>0</v>
      </c>
      <c r="AD323">
        <f t="shared" si="323"/>
        <v>0</v>
      </c>
      <c r="AE323">
        <f t="shared" si="324"/>
        <v>0</v>
      </c>
      <c r="AF323">
        <f t="shared" si="325"/>
        <v>0</v>
      </c>
      <c r="AG323">
        <f t="shared" si="326"/>
        <v>0</v>
      </c>
      <c r="AH323">
        <f t="shared" si="327"/>
        <v>0</v>
      </c>
      <c r="AI323">
        <f t="shared" si="328"/>
        <v>0</v>
      </c>
      <c r="AJ323">
        <f t="shared" si="329"/>
        <v>0</v>
      </c>
      <c r="AK323">
        <f t="shared" si="330"/>
        <v>0</v>
      </c>
      <c r="AL323">
        <f t="shared" si="331"/>
        <v>0</v>
      </c>
      <c r="AM323">
        <f t="shared" si="332"/>
        <v>0</v>
      </c>
      <c r="AN323">
        <f t="shared" si="333"/>
        <v>0</v>
      </c>
      <c r="AO323">
        <f t="shared" si="334"/>
        <v>0</v>
      </c>
      <c r="AP323">
        <f t="shared" si="335"/>
        <v>0</v>
      </c>
      <c r="AQ323">
        <f t="shared" si="336"/>
        <v>0</v>
      </c>
      <c r="AR323">
        <f t="shared" si="337"/>
        <v>0</v>
      </c>
      <c r="AS323">
        <f t="shared" si="338"/>
        <v>0</v>
      </c>
      <c r="AT323">
        <f t="shared" si="339"/>
        <v>0</v>
      </c>
      <c r="AU323">
        <f t="shared" si="340"/>
        <v>0</v>
      </c>
      <c r="AV323">
        <f t="shared" si="341"/>
        <v>0</v>
      </c>
      <c r="AW323">
        <f t="shared" si="342"/>
        <v>0</v>
      </c>
      <c r="AX323">
        <f t="shared" si="343"/>
        <v>0</v>
      </c>
      <c r="AY323">
        <f t="shared" si="344"/>
        <v>0</v>
      </c>
      <c r="AZ323">
        <f t="shared" si="345"/>
        <v>0</v>
      </c>
    </row>
    <row r="324" spans="10:52" hidden="1" x14ac:dyDescent="0.25">
      <c r="J324">
        <f t="shared" si="346"/>
        <v>0</v>
      </c>
      <c r="L324">
        <f t="shared" si="347"/>
        <v>0</v>
      </c>
      <c r="M324">
        <f t="shared" si="306"/>
        <v>0</v>
      </c>
      <c r="N324">
        <f t="shared" si="307"/>
        <v>0</v>
      </c>
      <c r="O324">
        <f t="shared" si="308"/>
        <v>0</v>
      </c>
      <c r="P324">
        <f t="shared" si="309"/>
        <v>0</v>
      </c>
      <c r="Q324">
        <f t="shared" si="310"/>
        <v>0</v>
      </c>
      <c r="R324">
        <f t="shared" si="311"/>
        <v>0</v>
      </c>
      <c r="S324">
        <f t="shared" si="312"/>
        <v>0</v>
      </c>
      <c r="T324">
        <f t="shared" si="313"/>
        <v>0</v>
      </c>
      <c r="U324">
        <f t="shared" si="314"/>
        <v>0</v>
      </c>
      <c r="V324">
        <f t="shared" si="315"/>
        <v>0</v>
      </c>
      <c r="W324">
        <f t="shared" si="316"/>
        <v>0</v>
      </c>
      <c r="X324">
        <f t="shared" si="317"/>
        <v>0</v>
      </c>
      <c r="Y324">
        <f t="shared" si="318"/>
        <v>0</v>
      </c>
      <c r="Z324">
        <f t="shared" si="319"/>
        <v>0</v>
      </c>
      <c r="AA324">
        <f t="shared" si="320"/>
        <v>0</v>
      </c>
      <c r="AB324">
        <f t="shared" si="321"/>
        <v>0</v>
      </c>
      <c r="AC324">
        <f t="shared" si="322"/>
        <v>0</v>
      </c>
      <c r="AD324">
        <f t="shared" si="323"/>
        <v>0</v>
      </c>
      <c r="AE324">
        <f t="shared" si="324"/>
        <v>0</v>
      </c>
      <c r="AF324">
        <f t="shared" si="325"/>
        <v>0</v>
      </c>
      <c r="AG324">
        <f t="shared" si="326"/>
        <v>0</v>
      </c>
      <c r="AH324">
        <f t="shared" si="327"/>
        <v>0</v>
      </c>
      <c r="AI324">
        <f t="shared" si="328"/>
        <v>0</v>
      </c>
      <c r="AJ324">
        <f t="shared" si="329"/>
        <v>0</v>
      </c>
      <c r="AK324">
        <f t="shared" si="330"/>
        <v>0</v>
      </c>
      <c r="AL324">
        <f t="shared" si="331"/>
        <v>0</v>
      </c>
      <c r="AM324">
        <f t="shared" si="332"/>
        <v>0</v>
      </c>
      <c r="AN324">
        <f t="shared" si="333"/>
        <v>0</v>
      </c>
      <c r="AO324">
        <f t="shared" si="334"/>
        <v>0</v>
      </c>
      <c r="AP324">
        <f t="shared" si="335"/>
        <v>0</v>
      </c>
      <c r="AQ324">
        <f t="shared" si="336"/>
        <v>0</v>
      </c>
      <c r="AR324">
        <f t="shared" si="337"/>
        <v>0</v>
      </c>
      <c r="AS324">
        <f t="shared" si="338"/>
        <v>0</v>
      </c>
      <c r="AT324">
        <f t="shared" si="339"/>
        <v>0</v>
      </c>
      <c r="AU324">
        <f t="shared" si="340"/>
        <v>0</v>
      </c>
      <c r="AV324">
        <f t="shared" si="341"/>
        <v>0</v>
      </c>
      <c r="AW324">
        <f t="shared" si="342"/>
        <v>0</v>
      </c>
      <c r="AX324">
        <f t="shared" si="343"/>
        <v>0</v>
      </c>
      <c r="AY324">
        <f t="shared" si="344"/>
        <v>0</v>
      </c>
      <c r="AZ324">
        <f t="shared" si="345"/>
        <v>0</v>
      </c>
    </row>
    <row r="325" spans="10:52" hidden="1" x14ac:dyDescent="0.25">
      <c r="J325">
        <f t="shared" si="346"/>
        <v>0</v>
      </c>
      <c r="L325">
        <f t="shared" si="347"/>
        <v>0</v>
      </c>
      <c r="M325">
        <f t="shared" si="306"/>
        <v>0</v>
      </c>
      <c r="N325">
        <f t="shared" si="307"/>
        <v>0</v>
      </c>
      <c r="O325">
        <f t="shared" si="308"/>
        <v>0</v>
      </c>
      <c r="P325">
        <f t="shared" si="309"/>
        <v>0</v>
      </c>
      <c r="Q325">
        <f t="shared" si="310"/>
        <v>0</v>
      </c>
      <c r="R325">
        <f t="shared" si="311"/>
        <v>0</v>
      </c>
      <c r="S325">
        <f t="shared" si="312"/>
        <v>0</v>
      </c>
      <c r="T325">
        <f t="shared" si="313"/>
        <v>0</v>
      </c>
      <c r="U325">
        <f t="shared" si="314"/>
        <v>0</v>
      </c>
      <c r="V325">
        <f t="shared" si="315"/>
        <v>0</v>
      </c>
      <c r="W325">
        <f t="shared" si="316"/>
        <v>0</v>
      </c>
      <c r="X325">
        <f t="shared" si="317"/>
        <v>0</v>
      </c>
      <c r="Y325">
        <f t="shared" si="318"/>
        <v>0</v>
      </c>
      <c r="Z325">
        <f t="shared" si="319"/>
        <v>0</v>
      </c>
      <c r="AA325">
        <f t="shared" si="320"/>
        <v>0</v>
      </c>
      <c r="AB325">
        <f t="shared" si="321"/>
        <v>0</v>
      </c>
      <c r="AC325">
        <f t="shared" si="322"/>
        <v>0</v>
      </c>
      <c r="AD325">
        <f t="shared" si="323"/>
        <v>0</v>
      </c>
      <c r="AE325">
        <f t="shared" si="324"/>
        <v>0</v>
      </c>
      <c r="AF325">
        <f t="shared" si="325"/>
        <v>0</v>
      </c>
      <c r="AG325">
        <f t="shared" si="326"/>
        <v>0</v>
      </c>
      <c r="AH325">
        <f t="shared" si="327"/>
        <v>0</v>
      </c>
      <c r="AI325">
        <f t="shared" si="328"/>
        <v>0</v>
      </c>
      <c r="AJ325">
        <f t="shared" si="329"/>
        <v>0</v>
      </c>
      <c r="AK325">
        <f t="shared" si="330"/>
        <v>0</v>
      </c>
      <c r="AL325">
        <f t="shared" si="331"/>
        <v>0</v>
      </c>
      <c r="AM325">
        <f t="shared" si="332"/>
        <v>0</v>
      </c>
      <c r="AN325">
        <f t="shared" si="333"/>
        <v>0</v>
      </c>
      <c r="AO325">
        <f t="shared" si="334"/>
        <v>0</v>
      </c>
      <c r="AP325">
        <f t="shared" si="335"/>
        <v>0</v>
      </c>
      <c r="AQ325">
        <f t="shared" si="336"/>
        <v>0</v>
      </c>
      <c r="AR325">
        <f t="shared" si="337"/>
        <v>0</v>
      </c>
      <c r="AS325">
        <f t="shared" si="338"/>
        <v>0</v>
      </c>
      <c r="AT325">
        <f t="shared" si="339"/>
        <v>0</v>
      </c>
      <c r="AU325">
        <f t="shared" si="340"/>
        <v>0</v>
      </c>
      <c r="AV325">
        <f t="shared" si="341"/>
        <v>0</v>
      </c>
      <c r="AW325">
        <f t="shared" si="342"/>
        <v>0</v>
      </c>
      <c r="AX325">
        <f t="shared" si="343"/>
        <v>0</v>
      </c>
      <c r="AY325">
        <f t="shared" si="344"/>
        <v>0</v>
      </c>
      <c r="AZ325">
        <f t="shared" si="345"/>
        <v>0</v>
      </c>
    </row>
    <row r="326" spans="10:52" hidden="1" x14ac:dyDescent="0.25">
      <c r="J326">
        <f t="shared" si="346"/>
        <v>0</v>
      </c>
      <c r="L326">
        <f t="shared" si="347"/>
        <v>0</v>
      </c>
      <c r="M326">
        <f t="shared" si="306"/>
        <v>0</v>
      </c>
      <c r="N326">
        <f t="shared" si="307"/>
        <v>0</v>
      </c>
      <c r="O326">
        <f t="shared" si="308"/>
        <v>0</v>
      </c>
      <c r="P326">
        <f t="shared" si="309"/>
        <v>0</v>
      </c>
      <c r="Q326">
        <f t="shared" si="310"/>
        <v>0</v>
      </c>
      <c r="R326">
        <f t="shared" si="311"/>
        <v>0</v>
      </c>
      <c r="S326">
        <f t="shared" si="312"/>
        <v>0</v>
      </c>
      <c r="T326">
        <f t="shared" si="313"/>
        <v>0</v>
      </c>
      <c r="U326">
        <f t="shared" si="314"/>
        <v>0</v>
      </c>
      <c r="V326">
        <f t="shared" si="315"/>
        <v>0</v>
      </c>
      <c r="W326">
        <f t="shared" si="316"/>
        <v>0</v>
      </c>
      <c r="X326">
        <f t="shared" si="317"/>
        <v>0</v>
      </c>
      <c r="Y326">
        <f t="shared" si="318"/>
        <v>0</v>
      </c>
      <c r="Z326">
        <f t="shared" si="319"/>
        <v>0</v>
      </c>
      <c r="AA326">
        <f t="shared" si="320"/>
        <v>0</v>
      </c>
      <c r="AB326">
        <f t="shared" si="321"/>
        <v>0</v>
      </c>
      <c r="AC326">
        <f t="shared" si="322"/>
        <v>0</v>
      </c>
      <c r="AD326">
        <f t="shared" si="323"/>
        <v>0</v>
      </c>
      <c r="AE326">
        <f t="shared" si="324"/>
        <v>0</v>
      </c>
      <c r="AF326">
        <f t="shared" si="325"/>
        <v>0</v>
      </c>
      <c r="AG326">
        <f t="shared" si="326"/>
        <v>0</v>
      </c>
      <c r="AH326">
        <f t="shared" si="327"/>
        <v>0</v>
      </c>
      <c r="AI326">
        <f t="shared" si="328"/>
        <v>0</v>
      </c>
      <c r="AJ326">
        <f t="shared" si="329"/>
        <v>0</v>
      </c>
      <c r="AK326">
        <f t="shared" si="330"/>
        <v>0</v>
      </c>
      <c r="AL326">
        <f t="shared" si="331"/>
        <v>0</v>
      </c>
      <c r="AM326">
        <f t="shared" si="332"/>
        <v>0</v>
      </c>
      <c r="AN326">
        <f t="shared" si="333"/>
        <v>0</v>
      </c>
      <c r="AO326">
        <f t="shared" si="334"/>
        <v>0</v>
      </c>
      <c r="AP326">
        <f t="shared" si="335"/>
        <v>0</v>
      </c>
      <c r="AQ326">
        <f t="shared" si="336"/>
        <v>0</v>
      </c>
      <c r="AR326">
        <f t="shared" si="337"/>
        <v>0</v>
      </c>
      <c r="AS326">
        <f t="shared" si="338"/>
        <v>0</v>
      </c>
      <c r="AT326">
        <f t="shared" si="339"/>
        <v>0</v>
      </c>
      <c r="AU326">
        <f t="shared" si="340"/>
        <v>0</v>
      </c>
      <c r="AV326">
        <f t="shared" si="341"/>
        <v>0</v>
      </c>
      <c r="AW326">
        <f t="shared" si="342"/>
        <v>0</v>
      </c>
      <c r="AX326">
        <f t="shared" si="343"/>
        <v>0</v>
      </c>
      <c r="AY326">
        <f t="shared" si="344"/>
        <v>0</v>
      </c>
      <c r="AZ326">
        <f t="shared" si="345"/>
        <v>0</v>
      </c>
    </row>
    <row r="327" spans="10:52" hidden="1" x14ac:dyDescent="0.25"/>
    <row r="328" spans="10:52" hidden="1" x14ac:dyDescent="0.25"/>
    <row r="329" spans="10:52" hidden="1" x14ac:dyDescent="0.25">
      <c r="L329" s="6" t="str">
        <f>instellingen!A16</f>
        <v>overig</v>
      </c>
      <c r="M329" s="6">
        <v>1</v>
      </c>
      <c r="N329" s="6">
        <v>2</v>
      </c>
      <c r="O329" s="6">
        <v>3</v>
      </c>
      <c r="P329" s="6">
        <v>4</v>
      </c>
      <c r="Q329" s="6">
        <v>5</v>
      </c>
      <c r="R329" s="6">
        <v>6</v>
      </c>
      <c r="S329" s="6">
        <v>7</v>
      </c>
      <c r="T329" s="6">
        <v>8</v>
      </c>
      <c r="U329" s="6">
        <v>9</v>
      </c>
      <c r="V329" s="6">
        <v>10</v>
      </c>
      <c r="W329" s="6">
        <v>11</v>
      </c>
      <c r="X329" s="6">
        <v>12</v>
      </c>
      <c r="Y329" s="6">
        <v>13</v>
      </c>
      <c r="Z329" s="6">
        <v>14</v>
      </c>
      <c r="AA329" s="6">
        <v>15</v>
      </c>
      <c r="AB329" s="6">
        <v>16</v>
      </c>
      <c r="AC329" s="6">
        <v>17</v>
      </c>
      <c r="AD329" s="6">
        <v>18</v>
      </c>
      <c r="AE329" s="6">
        <v>19</v>
      </c>
      <c r="AF329" s="6">
        <v>20</v>
      </c>
      <c r="AG329" s="6">
        <v>21</v>
      </c>
      <c r="AH329" s="6">
        <v>22</v>
      </c>
      <c r="AI329" s="6">
        <v>23</v>
      </c>
      <c r="AJ329" s="6">
        <v>24</v>
      </c>
      <c r="AK329" s="6">
        <v>25</v>
      </c>
      <c r="AL329" s="6">
        <v>26</v>
      </c>
      <c r="AM329" s="6">
        <v>27</v>
      </c>
      <c r="AN329" s="6">
        <v>28</v>
      </c>
      <c r="AO329" s="6">
        <v>29</v>
      </c>
      <c r="AP329" s="6">
        <v>30</v>
      </c>
      <c r="AQ329" s="6">
        <v>31</v>
      </c>
      <c r="AR329" s="6">
        <v>32</v>
      </c>
      <c r="AS329" s="6">
        <v>33</v>
      </c>
      <c r="AT329" s="6">
        <v>34</v>
      </c>
      <c r="AU329" s="6">
        <v>35</v>
      </c>
      <c r="AV329" s="6">
        <v>36</v>
      </c>
      <c r="AW329" s="6">
        <v>37</v>
      </c>
      <c r="AX329" s="6">
        <v>38</v>
      </c>
      <c r="AY329" s="6">
        <v>39</v>
      </c>
      <c r="AZ329" s="6">
        <v>40</v>
      </c>
    </row>
    <row r="330" spans="10:52" hidden="1" x14ac:dyDescent="0.25">
      <c r="J330">
        <f>J293</f>
        <v>0</v>
      </c>
      <c r="L330">
        <f>SUM(M330:AZ330)</f>
        <v>0</v>
      </c>
      <c r="M330">
        <f t="shared" ref="M330:M363" si="348">$M$68*$M7</f>
        <v>0</v>
      </c>
      <c r="N330">
        <f t="shared" ref="N330:N363" si="349">$N$68*$N7</f>
        <v>0</v>
      </c>
      <c r="O330">
        <f t="shared" ref="O330:O363" si="350">$O$68*$O7</f>
        <v>0</v>
      </c>
      <c r="P330">
        <f t="shared" ref="P330:P363" si="351">$P$68*$P7</f>
        <v>0</v>
      </c>
      <c r="Q330">
        <f t="shared" ref="Q330:Q363" si="352">$Q$68*$Q7</f>
        <v>0</v>
      </c>
      <c r="R330">
        <f t="shared" ref="R330:R363" si="353">$R$68*$R7</f>
        <v>0</v>
      </c>
      <c r="S330">
        <f t="shared" ref="S330:S363" si="354">$S$68*$S7</f>
        <v>0</v>
      </c>
      <c r="T330">
        <f t="shared" ref="T330:T363" si="355">$T$68*$T7</f>
        <v>0</v>
      </c>
      <c r="U330">
        <f t="shared" ref="U330:U363" si="356">$U$68*$U7</f>
        <v>0</v>
      </c>
      <c r="V330">
        <f t="shared" ref="V330:V363" si="357">$V$68*$V7</f>
        <v>0</v>
      </c>
      <c r="W330">
        <f t="shared" ref="W330:W363" si="358">$W$68*$W7</f>
        <v>0</v>
      </c>
      <c r="X330">
        <f t="shared" ref="X330:X363" si="359">$X$68*$X7</f>
        <v>0</v>
      </c>
      <c r="Y330">
        <f t="shared" ref="Y330:Y363" si="360">$Y$68*$Y7</f>
        <v>0</v>
      </c>
      <c r="Z330">
        <f t="shared" ref="Z330:Z363" si="361">$Z$68*$Z7</f>
        <v>0</v>
      </c>
      <c r="AA330">
        <f t="shared" ref="AA330:AA363" si="362">$AA$68*$AA7</f>
        <v>0</v>
      </c>
      <c r="AB330">
        <f t="shared" ref="AB330:AB363" si="363">$AB$68*$AB7</f>
        <v>0</v>
      </c>
      <c r="AC330">
        <f t="shared" ref="AC330:AC363" si="364">$AC$68*$AC7</f>
        <v>0</v>
      </c>
      <c r="AD330">
        <f t="shared" ref="AD330:AD363" si="365">$AD$68*$AD7</f>
        <v>0</v>
      </c>
      <c r="AE330">
        <f t="shared" ref="AE330:AE363" si="366">$AE$68*$AE7</f>
        <v>0</v>
      </c>
      <c r="AF330">
        <f t="shared" ref="AF330:AF363" si="367">$AF$68*$AF7</f>
        <v>0</v>
      </c>
      <c r="AG330">
        <f t="shared" ref="AG330:AG363" si="368">$AG$68*$AG7</f>
        <v>0</v>
      </c>
      <c r="AH330">
        <f t="shared" ref="AH330:AH363" si="369">$AH$68*$AH7</f>
        <v>0</v>
      </c>
      <c r="AI330">
        <f t="shared" ref="AI330:AI363" si="370">$AI$68*$AI7</f>
        <v>0</v>
      </c>
      <c r="AJ330">
        <f t="shared" ref="AJ330:AJ363" si="371">$AJ$68*$AJ7</f>
        <v>0</v>
      </c>
      <c r="AK330">
        <f t="shared" ref="AK330:AK363" si="372">$AK$68*$AK7</f>
        <v>0</v>
      </c>
      <c r="AL330">
        <f t="shared" ref="AL330:AL363" si="373">$AL$68*$AL7</f>
        <v>0</v>
      </c>
      <c r="AM330">
        <f t="shared" ref="AM330:AM363" si="374">$AM$68*$AM7</f>
        <v>0</v>
      </c>
      <c r="AN330">
        <f t="shared" ref="AN330:AN363" si="375">$AN$68*$AN7</f>
        <v>0</v>
      </c>
      <c r="AO330">
        <f t="shared" ref="AO330:AO363" si="376">$AO$68*$AO7</f>
        <v>0</v>
      </c>
      <c r="AP330">
        <f t="shared" ref="AP330:AP363" si="377">$AP$68*$AP7</f>
        <v>0</v>
      </c>
      <c r="AQ330">
        <f t="shared" ref="AQ330:AQ363" si="378">$AQ$68*$AQ7</f>
        <v>0</v>
      </c>
      <c r="AR330">
        <f t="shared" ref="AR330:AR363" si="379">$AR$68*$AR7</f>
        <v>0</v>
      </c>
      <c r="AS330">
        <f t="shared" ref="AS330:AS363" si="380">$AS$68*$AS7</f>
        <v>0</v>
      </c>
      <c r="AT330">
        <f t="shared" ref="AT330:AT363" si="381">$AT$68*$AT7</f>
        <v>0</v>
      </c>
      <c r="AU330">
        <f t="shared" ref="AU330:AU363" si="382">$AU$68*$AU7</f>
        <v>0</v>
      </c>
      <c r="AV330">
        <f t="shared" ref="AV330:AV363" si="383">$AV$68*$AV7</f>
        <v>0</v>
      </c>
      <c r="AW330">
        <f t="shared" ref="AW330:AW363" si="384">$AW$68*$AW7</f>
        <v>0</v>
      </c>
      <c r="AX330">
        <f t="shared" ref="AX330:AX363" si="385">$AX$68*$AX7</f>
        <v>0</v>
      </c>
      <c r="AY330">
        <f t="shared" ref="AY330:AY363" si="386">$AY$68*$AY7</f>
        <v>0</v>
      </c>
      <c r="AZ330">
        <f t="shared" ref="AZ330:AZ363" si="387">$AZ$68*$AZ7</f>
        <v>0</v>
      </c>
    </row>
    <row r="331" spans="10:52" hidden="1" x14ac:dyDescent="0.25">
      <c r="J331">
        <f t="shared" ref="J331:J363" si="388">J294</f>
        <v>0</v>
      </c>
      <c r="L331">
        <f t="shared" ref="L331:L363" si="389">SUM(M331:AZ331)</f>
        <v>0</v>
      </c>
      <c r="M331">
        <f t="shared" si="348"/>
        <v>0</v>
      </c>
      <c r="N331">
        <f t="shared" si="349"/>
        <v>0</v>
      </c>
      <c r="O331">
        <f t="shared" si="350"/>
        <v>0</v>
      </c>
      <c r="P331">
        <f t="shared" si="351"/>
        <v>0</v>
      </c>
      <c r="Q331">
        <f t="shared" si="352"/>
        <v>0</v>
      </c>
      <c r="R331">
        <f t="shared" si="353"/>
        <v>0</v>
      </c>
      <c r="S331">
        <f t="shared" si="354"/>
        <v>0</v>
      </c>
      <c r="T331">
        <f t="shared" si="355"/>
        <v>0</v>
      </c>
      <c r="U331">
        <f t="shared" si="356"/>
        <v>0</v>
      </c>
      <c r="V331">
        <f t="shared" si="357"/>
        <v>0</v>
      </c>
      <c r="W331">
        <f t="shared" si="358"/>
        <v>0</v>
      </c>
      <c r="X331">
        <f t="shared" si="359"/>
        <v>0</v>
      </c>
      <c r="Y331">
        <f t="shared" si="360"/>
        <v>0</v>
      </c>
      <c r="Z331">
        <f t="shared" si="361"/>
        <v>0</v>
      </c>
      <c r="AA331">
        <f t="shared" si="362"/>
        <v>0</v>
      </c>
      <c r="AB331">
        <f t="shared" si="363"/>
        <v>0</v>
      </c>
      <c r="AC331">
        <f t="shared" si="364"/>
        <v>0</v>
      </c>
      <c r="AD331">
        <f t="shared" si="365"/>
        <v>0</v>
      </c>
      <c r="AE331">
        <f t="shared" si="366"/>
        <v>0</v>
      </c>
      <c r="AF331">
        <f t="shared" si="367"/>
        <v>0</v>
      </c>
      <c r="AG331">
        <f t="shared" si="368"/>
        <v>0</v>
      </c>
      <c r="AH331">
        <f t="shared" si="369"/>
        <v>0</v>
      </c>
      <c r="AI331">
        <f t="shared" si="370"/>
        <v>0</v>
      </c>
      <c r="AJ331">
        <f t="shared" si="371"/>
        <v>0</v>
      </c>
      <c r="AK331">
        <f t="shared" si="372"/>
        <v>0</v>
      </c>
      <c r="AL331">
        <f t="shared" si="373"/>
        <v>0</v>
      </c>
      <c r="AM331">
        <f t="shared" si="374"/>
        <v>0</v>
      </c>
      <c r="AN331">
        <f t="shared" si="375"/>
        <v>0</v>
      </c>
      <c r="AO331">
        <f t="shared" si="376"/>
        <v>0</v>
      </c>
      <c r="AP331">
        <f t="shared" si="377"/>
        <v>0</v>
      </c>
      <c r="AQ331">
        <f t="shared" si="378"/>
        <v>0</v>
      </c>
      <c r="AR331">
        <f t="shared" si="379"/>
        <v>0</v>
      </c>
      <c r="AS331">
        <f t="shared" si="380"/>
        <v>0</v>
      </c>
      <c r="AT331">
        <f t="shared" si="381"/>
        <v>0</v>
      </c>
      <c r="AU331">
        <f t="shared" si="382"/>
        <v>0</v>
      </c>
      <c r="AV331">
        <f t="shared" si="383"/>
        <v>0</v>
      </c>
      <c r="AW331">
        <f t="shared" si="384"/>
        <v>0</v>
      </c>
      <c r="AX331">
        <f t="shared" si="385"/>
        <v>0</v>
      </c>
      <c r="AY331">
        <f t="shared" si="386"/>
        <v>0</v>
      </c>
      <c r="AZ331">
        <f t="shared" si="387"/>
        <v>0</v>
      </c>
    </row>
    <row r="332" spans="10:52" hidden="1" x14ac:dyDescent="0.25">
      <c r="J332">
        <f t="shared" si="388"/>
        <v>0</v>
      </c>
      <c r="L332">
        <f t="shared" si="389"/>
        <v>0</v>
      </c>
      <c r="M332">
        <f t="shared" si="348"/>
        <v>0</v>
      </c>
      <c r="N332">
        <f t="shared" si="349"/>
        <v>0</v>
      </c>
      <c r="O332">
        <f t="shared" si="350"/>
        <v>0</v>
      </c>
      <c r="P332">
        <f t="shared" si="351"/>
        <v>0</v>
      </c>
      <c r="Q332">
        <f t="shared" si="352"/>
        <v>0</v>
      </c>
      <c r="R332">
        <f t="shared" si="353"/>
        <v>0</v>
      </c>
      <c r="S332">
        <f t="shared" si="354"/>
        <v>0</v>
      </c>
      <c r="T332">
        <f t="shared" si="355"/>
        <v>0</v>
      </c>
      <c r="U332">
        <f t="shared" si="356"/>
        <v>0</v>
      </c>
      <c r="V332">
        <f t="shared" si="357"/>
        <v>0</v>
      </c>
      <c r="W332">
        <f t="shared" si="358"/>
        <v>0</v>
      </c>
      <c r="X332">
        <f t="shared" si="359"/>
        <v>0</v>
      </c>
      <c r="Y332">
        <f t="shared" si="360"/>
        <v>0</v>
      </c>
      <c r="Z332">
        <f t="shared" si="361"/>
        <v>0</v>
      </c>
      <c r="AA332">
        <f t="shared" si="362"/>
        <v>0</v>
      </c>
      <c r="AB332">
        <f t="shared" si="363"/>
        <v>0</v>
      </c>
      <c r="AC332">
        <f t="shared" si="364"/>
        <v>0</v>
      </c>
      <c r="AD332">
        <f t="shared" si="365"/>
        <v>0</v>
      </c>
      <c r="AE332">
        <f t="shared" si="366"/>
        <v>0</v>
      </c>
      <c r="AF332">
        <f t="shared" si="367"/>
        <v>0</v>
      </c>
      <c r="AG332">
        <f t="shared" si="368"/>
        <v>0</v>
      </c>
      <c r="AH332">
        <f t="shared" si="369"/>
        <v>0</v>
      </c>
      <c r="AI332">
        <f t="shared" si="370"/>
        <v>0</v>
      </c>
      <c r="AJ332">
        <f t="shared" si="371"/>
        <v>0</v>
      </c>
      <c r="AK332">
        <f t="shared" si="372"/>
        <v>0</v>
      </c>
      <c r="AL332">
        <f t="shared" si="373"/>
        <v>0</v>
      </c>
      <c r="AM332">
        <f t="shared" si="374"/>
        <v>0</v>
      </c>
      <c r="AN332">
        <f t="shared" si="375"/>
        <v>0</v>
      </c>
      <c r="AO332">
        <f t="shared" si="376"/>
        <v>0</v>
      </c>
      <c r="AP332">
        <f t="shared" si="377"/>
        <v>0</v>
      </c>
      <c r="AQ332">
        <f t="shared" si="378"/>
        <v>0</v>
      </c>
      <c r="AR332">
        <f t="shared" si="379"/>
        <v>0</v>
      </c>
      <c r="AS332">
        <f t="shared" si="380"/>
        <v>0</v>
      </c>
      <c r="AT332">
        <f t="shared" si="381"/>
        <v>0</v>
      </c>
      <c r="AU332">
        <f t="shared" si="382"/>
        <v>0</v>
      </c>
      <c r="AV332">
        <f t="shared" si="383"/>
        <v>0</v>
      </c>
      <c r="AW332">
        <f t="shared" si="384"/>
        <v>0</v>
      </c>
      <c r="AX332">
        <f t="shared" si="385"/>
        <v>0</v>
      </c>
      <c r="AY332">
        <f t="shared" si="386"/>
        <v>0</v>
      </c>
      <c r="AZ332">
        <f t="shared" si="387"/>
        <v>0</v>
      </c>
    </row>
    <row r="333" spans="10:52" hidden="1" x14ac:dyDescent="0.25">
      <c r="J333">
        <f t="shared" si="388"/>
        <v>0</v>
      </c>
      <c r="L333">
        <f t="shared" si="389"/>
        <v>0</v>
      </c>
      <c r="M333">
        <f t="shared" si="348"/>
        <v>0</v>
      </c>
      <c r="N333">
        <f t="shared" si="349"/>
        <v>0</v>
      </c>
      <c r="O333">
        <f t="shared" si="350"/>
        <v>0</v>
      </c>
      <c r="P333">
        <f t="shared" si="351"/>
        <v>0</v>
      </c>
      <c r="Q333">
        <f t="shared" si="352"/>
        <v>0</v>
      </c>
      <c r="R333">
        <f t="shared" si="353"/>
        <v>0</v>
      </c>
      <c r="S333">
        <f t="shared" si="354"/>
        <v>0</v>
      </c>
      <c r="T333">
        <f t="shared" si="355"/>
        <v>0</v>
      </c>
      <c r="U333">
        <f t="shared" si="356"/>
        <v>0</v>
      </c>
      <c r="V333">
        <f t="shared" si="357"/>
        <v>0</v>
      </c>
      <c r="W333">
        <f t="shared" si="358"/>
        <v>0</v>
      </c>
      <c r="X333">
        <f t="shared" si="359"/>
        <v>0</v>
      </c>
      <c r="Y333">
        <f t="shared" si="360"/>
        <v>0</v>
      </c>
      <c r="Z333">
        <f t="shared" si="361"/>
        <v>0</v>
      </c>
      <c r="AA333">
        <f t="shared" si="362"/>
        <v>0</v>
      </c>
      <c r="AB333">
        <f t="shared" si="363"/>
        <v>0</v>
      </c>
      <c r="AC333">
        <f t="shared" si="364"/>
        <v>0</v>
      </c>
      <c r="AD333">
        <f t="shared" si="365"/>
        <v>0</v>
      </c>
      <c r="AE333">
        <f t="shared" si="366"/>
        <v>0</v>
      </c>
      <c r="AF333">
        <f t="shared" si="367"/>
        <v>0</v>
      </c>
      <c r="AG333">
        <f t="shared" si="368"/>
        <v>0</v>
      </c>
      <c r="AH333">
        <f t="shared" si="369"/>
        <v>0</v>
      </c>
      <c r="AI333">
        <f t="shared" si="370"/>
        <v>0</v>
      </c>
      <c r="AJ333">
        <f t="shared" si="371"/>
        <v>0</v>
      </c>
      <c r="AK333">
        <f t="shared" si="372"/>
        <v>0</v>
      </c>
      <c r="AL333">
        <f t="shared" si="373"/>
        <v>0</v>
      </c>
      <c r="AM333">
        <f t="shared" si="374"/>
        <v>0</v>
      </c>
      <c r="AN333">
        <f t="shared" si="375"/>
        <v>0</v>
      </c>
      <c r="AO333">
        <f t="shared" si="376"/>
        <v>0</v>
      </c>
      <c r="AP333">
        <f t="shared" si="377"/>
        <v>0</v>
      </c>
      <c r="AQ333">
        <f t="shared" si="378"/>
        <v>0</v>
      </c>
      <c r="AR333">
        <f t="shared" si="379"/>
        <v>0</v>
      </c>
      <c r="AS333">
        <f t="shared" si="380"/>
        <v>0</v>
      </c>
      <c r="AT333">
        <f t="shared" si="381"/>
        <v>0</v>
      </c>
      <c r="AU333">
        <f t="shared" si="382"/>
        <v>0</v>
      </c>
      <c r="AV333">
        <f t="shared" si="383"/>
        <v>0</v>
      </c>
      <c r="AW333">
        <f t="shared" si="384"/>
        <v>0</v>
      </c>
      <c r="AX333">
        <f t="shared" si="385"/>
        <v>0</v>
      </c>
      <c r="AY333">
        <f t="shared" si="386"/>
        <v>0</v>
      </c>
      <c r="AZ333">
        <f t="shared" si="387"/>
        <v>0</v>
      </c>
    </row>
    <row r="334" spans="10:52" hidden="1" x14ac:dyDescent="0.25">
      <c r="J334">
        <f t="shared" si="388"/>
        <v>0</v>
      </c>
      <c r="L334">
        <f t="shared" si="389"/>
        <v>0</v>
      </c>
      <c r="M334">
        <f t="shared" si="348"/>
        <v>0</v>
      </c>
      <c r="N334">
        <f t="shared" si="349"/>
        <v>0</v>
      </c>
      <c r="O334">
        <f t="shared" si="350"/>
        <v>0</v>
      </c>
      <c r="P334">
        <f t="shared" si="351"/>
        <v>0</v>
      </c>
      <c r="Q334">
        <f t="shared" si="352"/>
        <v>0</v>
      </c>
      <c r="R334">
        <f t="shared" si="353"/>
        <v>0</v>
      </c>
      <c r="S334">
        <f t="shared" si="354"/>
        <v>0</v>
      </c>
      <c r="T334">
        <f t="shared" si="355"/>
        <v>0</v>
      </c>
      <c r="U334">
        <f t="shared" si="356"/>
        <v>0</v>
      </c>
      <c r="V334">
        <f t="shared" si="357"/>
        <v>0</v>
      </c>
      <c r="W334">
        <f t="shared" si="358"/>
        <v>0</v>
      </c>
      <c r="X334">
        <f t="shared" si="359"/>
        <v>0</v>
      </c>
      <c r="Y334">
        <f t="shared" si="360"/>
        <v>0</v>
      </c>
      <c r="Z334">
        <f t="shared" si="361"/>
        <v>0</v>
      </c>
      <c r="AA334">
        <f t="shared" si="362"/>
        <v>0</v>
      </c>
      <c r="AB334">
        <f t="shared" si="363"/>
        <v>0</v>
      </c>
      <c r="AC334">
        <f t="shared" si="364"/>
        <v>0</v>
      </c>
      <c r="AD334">
        <f t="shared" si="365"/>
        <v>0</v>
      </c>
      <c r="AE334">
        <f t="shared" si="366"/>
        <v>0</v>
      </c>
      <c r="AF334">
        <f t="shared" si="367"/>
        <v>0</v>
      </c>
      <c r="AG334">
        <f t="shared" si="368"/>
        <v>0</v>
      </c>
      <c r="AH334">
        <f t="shared" si="369"/>
        <v>0</v>
      </c>
      <c r="AI334">
        <f t="shared" si="370"/>
        <v>0</v>
      </c>
      <c r="AJ334">
        <f t="shared" si="371"/>
        <v>0</v>
      </c>
      <c r="AK334">
        <f t="shared" si="372"/>
        <v>0</v>
      </c>
      <c r="AL334">
        <f t="shared" si="373"/>
        <v>0</v>
      </c>
      <c r="AM334">
        <f t="shared" si="374"/>
        <v>0</v>
      </c>
      <c r="AN334">
        <f t="shared" si="375"/>
        <v>0</v>
      </c>
      <c r="AO334">
        <f t="shared" si="376"/>
        <v>0</v>
      </c>
      <c r="AP334">
        <f t="shared" si="377"/>
        <v>0</v>
      </c>
      <c r="AQ334">
        <f t="shared" si="378"/>
        <v>0</v>
      </c>
      <c r="AR334">
        <f t="shared" si="379"/>
        <v>0</v>
      </c>
      <c r="AS334">
        <f t="shared" si="380"/>
        <v>0</v>
      </c>
      <c r="AT334">
        <f t="shared" si="381"/>
        <v>0</v>
      </c>
      <c r="AU334">
        <f t="shared" si="382"/>
        <v>0</v>
      </c>
      <c r="AV334">
        <f t="shared" si="383"/>
        <v>0</v>
      </c>
      <c r="AW334">
        <f t="shared" si="384"/>
        <v>0</v>
      </c>
      <c r="AX334">
        <f t="shared" si="385"/>
        <v>0</v>
      </c>
      <c r="AY334">
        <f t="shared" si="386"/>
        <v>0</v>
      </c>
      <c r="AZ334">
        <f t="shared" si="387"/>
        <v>0</v>
      </c>
    </row>
    <row r="335" spans="10:52" hidden="1" x14ac:dyDescent="0.25">
      <c r="J335">
        <f t="shared" si="388"/>
        <v>0</v>
      </c>
      <c r="L335">
        <f t="shared" si="389"/>
        <v>0</v>
      </c>
      <c r="M335">
        <f t="shared" si="348"/>
        <v>0</v>
      </c>
      <c r="N335">
        <f t="shared" si="349"/>
        <v>0</v>
      </c>
      <c r="O335">
        <f t="shared" si="350"/>
        <v>0</v>
      </c>
      <c r="P335">
        <f t="shared" si="351"/>
        <v>0</v>
      </c>
      <c r="Q335">
        <f t="shared" si="352"/>
        <v>0</v>
      </c>
      <c r="R335">
        <f t="shared" si="353"/>
        <v>0</v>
      </c>
      <c r="S335">
        <f t="shared" si="354"/>
        <v>0</v>
      </c>
      <c r="T335">
        <f t="shared" si="355"/>
        <v>0</v>
      </c>
      <c r="U335">
        <f t="shared" si="356"/>
        <v>0</v>
      </c>
      <c r="V335">
        <f t="shared" si="357"/>
        <v>0</v>
      </c>
      <c r="W335">
        <f t="shared" si="358"/>
        <v>0</v>
      </c>
      <c r="X335">
        <f t="shared" si="359"/>
        <v>0</v>
      </c>
      <c r="Y335">
        <f t="shared" si="360"/>
        <v>0</v>
      </c>
      <c r="Z335">
        <f t="shared" si="361"/>
        <v>0</v>
      </c>
      <c r="AA335">
        <f t="shared" si="362"/>
        <v>0</v>
      </c>
      <c r="AB335">
        <f t="shared" si="363"/>
        <v>0</v>
      </c>
      <c r="AC335">
        <f t="shared" si="364"/>
        <v>0</v>
      </c>
      <c r="AD335">
        <f t="shared" si="365"/>
        <v>0</v>
      </c>
      <c r="AE335">
        <f t="shared" si="366"/>
        <v>0</v>
      </c>
      <c r="AF335">
        <f t="shared" si="367"/>
        <v>0</v>
      </c>
      <c r="AG335">
        <f t="shared" si="368"/>
        <v>0</v>
      </c>
      <c r="AH335">
        <f t="shared" si="369"/>
        <v>0</v>
      </c>
      <c r="AI335">
        <f t="shared" si="370"/>
        <v>0</v>
      </c>
      <c r="AJ335">
        <f t="shared" si="371"/>
        <v>0</v>
      </c>
      <c r="AK335">
        <f t="shared" si="372"/>
        <v>0</v>
      </c>
      <c r="AL335">
        <f t="shared" si="373"/>
        <v>0</v>
      </c>
      <c r="AM335">
        <f t="shared" si="374"/>
        <v>0</v>
      </c>
      <c r="AN335">
        <f t="shared" si="375"/>
        <v>0</v>
      </c>
      <c r="AO335">
        <f t="shared" si="376"/>
        <v>0</v>
      </c>
      <c r="AP335">
        <f t="shared" si="377"/>
        <v>0</v>
      </c>
      <c r="AQ335">
        <f t="shared" si="378"/>
        <v>0</v>
      </c>
      <c r="AR335">
        <f t="shared" si="379"/>
        <v>0</v>
      </c>
      <c r="AS335">
        <f t="shared" si="380"/>
        <v>0</v>
      </c>
      <c r="AT335">
        <f t="shared" si="381"/>
        <v>0</v>
      </c>
      <c r="AU335">
        <f t="shared" si="382"/>
        <v>0</v>
      </c>
      <c r="AV335">
        <f t="shared" si="383"/>
        <v>0</v>
      </c>
      <c r="AW335">
        <f t="shared" si="384"/>
        <v>0</v>
      </c>
      <c r="AX335">
        <f t="shared" si="385"/>
        <v>0</v>
      </c>
      <c r="AY335">
        <f t="shared" si="386"/>
        <v>0</v>
      </c>
      <c r="AZ335">
        <f t="shared" si="387"/>
        <v>0</v>
      </c>
    </row>
    <row r="336" spans="10:52" hidden="1" x14ac:dyDescent="0.25">
      <c r="J336">
        <f t="shared" si="388"/>
        <v>0</v>
      </c>
      <c r="L336">
        <f t="shared" si="389"/>
        <v>0</v>
      </c>
      <c r="M336">
        <f t="shared" si="348"/>
        <v>0</v>
      </c>
      <c r="N336">
        <f t="shared" si="349"/>
        <v>0</v>
      </c>
      <c r="O336">
        <f t="shared" si="350"/>
        <v>0</v>
      </c>
      <c r="P336">
        <f t="shared" si="351"/>
        <v>0</v>
      </c>
      <c r="Q336">
        <f t="shared" si="352"/>
        <v>0</v>
      </c>
      <c r="R336">
        <f t="shared" si="353"/>
        <v>0</v>
      </c>
      <c r="S336">
        <f t="shared" si="354"/>
        <v>0</v>
      </c>
      <c r="T336">
        <f t="shared" si="355"/>
        <v>0</v>
      </c>
      <c r="U336">
        <f t="shared" si="356"/>
        <v>0</v>
      </c>
      <c r="V336">
        <f t="shared" si="357"/>
        <v>0</v>
      </c>
      <c r="W336">
        <f t="shared" si="358"/>
        <v>0</v>
      </c>
      <c r="X336">
        <f t="shared" si="359"/>
        <v>0</v>
      </c>
      <c r="Y336">
        <f t="shared" si="360"/>
        <v>0</v>
      </c>
      <c r="Z336">
        <f t="shared" si="361"/>
        <v>0</v>
      </c>
      <c r="AA336">
        <f t="shared" si="362"/>
        <v>0</v>
      </c>
      <c r="AB336">
        <f t="shared" si="363"/>
        <v>0</v>
      </c>
      <c r="AC336">
        <f t="shared" si="364"/>
        <v>0</v>
      </c>
      <c r="AD336">
        <f t="shared" si="365"/>
        <v>0</v>
      </c>
      <c r="AE336">
        <f t="shared" si="366"/>
        <v>0</v>
      </c>
      <c r="AF336">
        <f t="shared" si="367"/>
        <v>0</v>
      </c>
      <c r="AG336">
        <f t="shared" si="368"/>
        <v>0</v>
      </c>
      <c r="AH336">
        <f t="shared" si="369"/>
        <v>0</v>
      </c>
      <c r="AI336">
        <f t="shared" si="370"/>
        <v>0</v>
      </c>
      <c r="AJ336">
        <f t="shared" si="371"/>
        <v>0</v>
      </c>
      <c r="AK336">
        <f t="shared" si="372"/>
        <v>0</v>
      </c>
      <c r="AL336">
        <f t="shared" si="373"/>
        <v>0</v>
      </c>
      <c r="AM336">
        <f t="shared" si="374"/>
        <v>0</v>
      </c>
      <c r="AN336">
        <f t="shared" si="375"/>
        <v>0</v>
      </c>
      <c r="AO336">
        <f t="shared" si="376"/>
        <v>0</v>
      </c>
      <c r="AP336">
        <f t="shared" si="377"/>
        <v>0</v>
      </c>
      <c r="AQ336">
        <f t="shared" si="378"/>
        <v>0</v>
      </c>
      <c r="AR336">
        <f t="shared" si="379"/>
        <v>0</v>
      </c>
      <c r="AS336">
        <f t="shared" si="380"/>
        <v>0</v>
      </c>
      <c r="AT336">
        <f t="shared" si="381"/>
        <v>0</v>
      </c>
      <c r="AU336">
        <f t="shared" si="382"/>
        <v>0</v>
      </c>
      <c r="AV336">
        <f t="shared" si="383"/>
        <v>0</v>
      </c>
      <c r="AW336">
        <f t="shared" si="384"/>
        <v>0</v>
      </c>
      <c r="AX336">
        <f t="shared" si="385"/>
        <v>0</v>
      </c>
      <c r="AY336">
        <f t="shared" si="386"/>
        <v>0</v>
      </c>
      <c r="AZ336">
        <f t="shared" si="387"/>
        <v>0</v>
      </c>
    </row>
    <row r="337" spans="10:52" hidden="1" x14ac:dyDescent="0.25">
      <c r="J337">
        <f t="shared" si="388"/>
        <v>0</v>
      </c>
      <c r="L337">
        <f t="shared" si="389"/>
        <v>0</v>
      </c>
      <c r="M337">
        <f t="shared" si="348"/>
        <v>0</v>
      </c>
      <c r="N337">
        <f t="shared" si="349"/>
        <v>0</v>
      </c>
      <c r="O337">
        <f t="shared" si="350"/>
        <v>0</v>
      </c>
      <c r="P337">
        <f t="shared" si="351"/>
        <v>0</v>
      </c>
      <c r="Q337">
        <f t="shared" si="352"/>
        <v>0</v>
      </c>
      <c r="R337">
        <f t="shared" si="353"/>
        <v>0</v>
      </c>
      <c r="S337">
        <f t="shared" si="354"/>
        <v>0</v>
      </c>
      <c r="T337">
        <f t="shared" si="355"/>
        <v>0</v>
      </c>
      <c r="U337">
        <f t="shared" si="356"/>
        <v>0</v>
      </c>
      <c r="V337">
        <f t="shared" si="357"/>
        <v>0</v>
      </c>
      <c r="W337">
        <f t="shared" si="358"/>
        <v>0</v>
      </c>
      <c r="X337">
        <f t="shared" si="359"/>
        <v>0</v>
      </c>
      <c r="Y337">
        <f t="shared" si="360"/>
        <v>0</v>
      </c>
      <c r="Z337">
        <f t="shared" si="361"/>
        <v>0</v>
      </c>
      <c r="AA337">
        <f t="shared" si="362"/>
        <v>0</v>
      </c>
      <c r="AB337">
        <f t="shared" si="363"/>
        <v>0</v>
      </c>
      <c r="AC337">
        <f t="shared" si="364"/>
        <v>0</v>
      </c>
      <c r="AD337">
        <f t="shared" si="365"/>
        <v>0</v>
      </c>
      <c r="AE337">
        <f t="shared" si="366"/>
        <v>0</v>
      </c>
      <c r="AF337">
        <f t="shared" si="367"/>
        <v>0</v>
      </c>
      <c r="AG337">
        <f t="shared" si="368"/>
        <v>0</v>
      </c>
      <c r="AH337">
        <f t="shared" si="369"/>
        <v>0</v>
      </c>
      <c r="AI337">
        <f t="shared" si="370"/>
        <v>0</v>
      </c>
      <c r="AJ337">
        <f t="shared" si="371"/>
        <v>0</v>
      </c>
      <c r="AK337">
        <f t="shared" si="372"/>
        <v>0</v>
      </c>
      <c r="AL337">
        <f t="shared" si="373"/>
        <v>0</v>
      </c>
      <c r="AM337">
        <f t="shared" si="374"/>
        <v>0</v>
      </c>
      <c r="AN337">
        <f t="shared" si="375"/>
        <v>0</v>
      </c>
      <c r="AO337">
        <f t="shared" si="376"/>
        <v>0</v>
      </c>
      <c r="AP337">
        <f t="shared" si="377"/>
        <v>0</v>
      </c>
      <c r="AQ337">
        <f t="shared" si="378"/>
        <v>0</v>
      </c>
      <c r="AR337">
        <f t="shared" si="379"/>
        <v>0</v>
      </c>
      <c r="AS337">
        <f t="shared" si="380"/>
        <v>0</v>
      </c>
      <c r="AT337">
        <f t="shared" si="381"/>
        <v>0</v>
      </c>
      <c r="AU337">
        <f t="shared" si="382"/>
        <v>0</v>
      </c>
      <c r="AV337">
        <f t="shared" si="383"/>
        <v>0</v>
      </c>
      <c r="AW337">
        <f t="shared" si="384"/>
        <v>0</v>
      </c>
      <c r="AX337">
        <f t="shared" si="385"/>
        <v>0</v>
      </c>
      <c r="AY337">
        <f t="shared" si="386"/>
        <v>0</v>
      </c>
      <c r="AZ337">
        <f t="shared" si="387"/>
        <v>0</v>
      </c>
    </row>
    <row r="338" spans="10:52" hidden="1" x14ac:dyDescent="0.25">
      <c r="J338">
        <f t="shared" si="388"/>
        <v>0</v>
      </c>
      <c r="L338">
        <f t="shared" si="389"/>
        <v>0</v>
      </c>
      <c r="M338">
        <f t="shared" si="348"/>
        <v>0</v>
      </c>
      <c r="N338">
        <f t="shared" si="349"/>
        <v>0</v>
      </c>
      <c r="O338">
        <f t="shared" si="350"/>
        <v>0</v>
      </c>
      <c r="P338">
        <f t="shared" si="351"/>
        <v>0</v>
      </c>
      <c r="Q338">
        <f t="shared" si="352"/>
        <v>0</v>
      </c>
      <c r="R338">
        <f t="shared" si="353"/>
        <v>0</v>
      </c>
      <c r="S338">
        <f t="shared" si="354"/>
        <v>0</v>
      </c>
      <c r="T338">
        <f t="shared" si="355"/>
        <v>0</v>
      </c>
      <c r="U338">
        <f t="shared" si="356"/>
        <v>0</v>
      </c>
      <c r="V338">
        <f t="shared" si="357"/>
        <v>0</v>
      </c>
      <c r="W338">
        <f t="shared" si="358"/>
        <v>0</v>
      </c>
      <c r="X338">
        <f t="shared" si="359"/>
        <v>0</v>
      </c>
      <c r="Y338">
        <f t="shared" si="360"/>
        <v>0</v>
      </c>
      <c r="Z338">
        <f t="shared" si="361"/>
        <v>0</v>
      </c>
      <c r="AA338">
        <f t="shared" si="362"/>
        <v>0</v>
      </c>
      <c r="AB338">
        <f t="shared" si="363"/>
        <v>0</v>
      </c>
      <c r="AC338">
        <f t="shared" si="364"/>
        <v>0</v>
      </c>
      <c r="AD338">
        <f t="shared" si="365"/>
        <v>0</v>
      </c>
      <c r="AE338">
        <f t="shared" si="366"/>
        <v>0</v>
      </c>
      <c r="AF338">
        <f t="shared" si="367"/>
        <v>0</v>
      </c>
      <c r="AG338">
        <f t="shared" si="368"/>
        <v>0</v>
      </c>
      <c r="AH338">
        <f t="shared" si="369"/>
        <v>0</v>
      </c>
      <c r="AI338">
        <f t="shared" si="370"/>
        <v>0</v>
      </c>
      <c r="AJ338">
        <f t="shared" si="371"/>
        <v>0</v>
      </c>
      <c r="AK338">
        <f t="shared" si="372"/>
        <v>0</v>
      </c>
      <c r="AL338">
        <f t="shared" si="373"/>
        <v>0</v>
      </c>
      <c r="AM338">
        <f t="shared" si="374"/>
        <v>0</v>
      </c>
      <c r="AN338">
        <f t="shared" si="375"/>
        <v>0</v>
      </c>
      <c r="AO338">
        <f t="shared" si="376"/>
        <v>0</v>
      </c>
      <c r="AP338">
        <f t="shared" si="377"/>
        <v>0</v>
      </c>
      <c r="AQ338">
        <f t="shared" si="378"/>
        <v>0</v>
      </c>
      <c r="AR338">
        <f t="shared" si="379"/>
        <v>0</v>
      </c>
      <c r="AS338">
        <f t="shared" si="380"/>
        <v>0</v>
      </c>
      <c r="AT338">
        <f t="shared" si="381"/>
        <v>0</v>
      </c>
      <c r="AU338">
        <f t="shared" si="382"/>
        <v>0</v>
      </c>
      <c r="AV338">
        <f t="shared" si="383"/>
        <v>0</v>
      </c>
      <c r="AW338">
        <f t="shared" si="384"/>
        <v>0</v>
      </c>
      <c r="AX338">
        <f t="shared" si="385"/>
        <v>0</v>
      </c>
      <c r="AY338">
        <f t="shared" si="386"/>
        <v>0</v>
      </c>
      <c r="AZ338">
        <f t="shared" si="387"/>
        <v>0</v>
      </c>
    </row>
    <row r="339" spans="10:52" hidden="1" x14ac:dyDescent="0.25">
      <c r="J339">
        <f t="shared" si="388"/>
        <v>0</v>
      </c>
      <c r="L339">
        <f t="shared" si="389"/>
        <v>0</v>
      </c>
      <c r="M339">
        <f t="shared" si="348"/>
        <v>0</v>
      </c>
      <c r="N339">
        <f t="shared" si="349"/>
        <v>0</v>
      </c>
      <c r="O339">
        <f t="shared" si="350"/>
        <v>0</v>
      </c>
      <c r="P339">
        <f t="shared" si="351"/>
        <v>0</v>
      </c>
      <c r="Q339">
        <f t="shared" si="352"/>
        <v>0</v>
      </c>
      <c r="R339">
        <f t="shared" si="353"/>
        <v>0</v>
      </c>
      <c r="S339">
        <f t="shared" si="354"/>
        <v>0</v>
      </c>
      <c r="T339">
        <f t="shared" si="355"/>
        <v>0</v>
      </c>
      <c r="U339">
        <f t="shared" si="356"/>
        <v>0</v>
      </c>
      <c r="V339">
        <f t="shared" si="357"/>
        <v>0</v>
      </c>
      <c r="W339">
        <f t="shared" si="358"/>
        <v>0</v>
      </c>
      <c r="X339">
        <f t="shared" si="359"/>
        <v>0</v>
      </c>
      <c r="Y339">
        <f t="shared" si="360"/>
        <v>0</v>
      </c>
      <c r="Z339">
        <f t="shared" si="361"/>
        <v>0</v>
      </c>
      <c r="AA339">
        <f t="shared" si="362"/>
        <v>0</v>
      </c>
      <c r="AB339">
        <f t="shared" si="363"/>
        <v>0</v>
      </c>
      <c r="AC339">
        <f t="shared" si="364"/>
        <v>0</v>
      </c>
      <c r="AD339">
        <f t="shared" si="365"/>
        <v>0</v>
      </c>
      <c r="AE339">
        <f t="shared" si="366"/>
        <v>0</v>
      </c>
      <c r="AF339">
        <f t="shared" si="367"/>
        <v>0</v>
      </c>
      <c r="AG339">
        <f t="shared" si="368"/>
        <v>0</v>
      </c>
      <c r="AH339">
        <f t="shared" si="369"/>
        <v>0</v>
      </c>
      <c r="AI339">
        <f t="shared" si="370"/>
        <v>0</v>
      </c>
      <c r="AJ339">
        <f t="shared" si="371"/>
        <v>0</v>
      </c>
      <c r="AK339">
        <f t="shared" si="372"/>
        <v>0</v>
      </c>
      <c r="AL339">
        <f t="shared" si="373"/>
        <v>0</v>
      </c>
      <c r="AM339">
        <f t="shared" si="374"/>
        <v>0</v>
      </c>
      <c r="AN339">
        <f t="shared" si="375"/>
        <v>0</v>
      </c>
      <c r="AO339">
        <f t="shared" si="376"/>
        <v>0</v>
      </c>
      <c r="AP339">
        <f t="shared" si="377"/>
        <v>0</v>
      </c>
      <c r="AQ339">
        <f t="shared" si="378"/>
        <v>0</v>
      </c>
      <c r="AR339">
        <f t="shared" si="379"/>
        <v>0</v>
      </c>
      <c r="AS339">
        <f t="shared" si="380"/>
        <v>0</v>
      </c>
      <c r="AT339">
        <f t="shared" si="381"/>
        <v>0</v>
      </c>
      <c r="AU339">
        <f t="shared" si="382"/>
        <v>0</v>
      </c>
      <c r="AV339">
        <f t="shared" si="383"/>
        <v>0</v>
      </c>
      <c r="AW339">
        <f t="shared" si="384"/>
        <v>0</v>
      </c>
      <c r="AX339">
        <f t="shared" si="385"/>
        <v>0</v>
      </c>
      <c r="AY339">
        <f t="shared" si="386"/>
        <v>0</v>
      </c>
      <c r="AZ339">
        <f t="shared" si="387"/>
        <v>0</v>
      </c>
    </row>
    <row r="340" spans="10:52" hidden="1" x14ac:dyDescent="0.25">
      <c r="J340">
        <f t="shared" si="388"/>
        <v>0</v>
      </c>
      <c r="L340">
        <f t="shared" si="389"/>
        <v>0</v>
      </c>
      <c r="M340">
        <f t="shared" si="348"/>
        <v>0</v>
      </c>
      <c r="N340">
        <f t="shared" si="349"/>
        <v>0</v>
      </c>
      <c r="O340">
        <f t="shared" si="350"/>
        <v>0</v>
      </c>
      <c r="P340">
        <f t="shared" si="351"/>
        <v>0</v>
      </c>
      <c r="Q340">
        <f t="shared" si="352"/>
        <v>0</v>
      </c>
      <c r="R340">
        <f t="shared" si="353"/>
        <v>0</v>
      </c>
      <c r="S340">
        <f t="shared" si="354"/>
        <v>0</v>
      </c>
      <c r="T340">
        <f t="shared" si="355"/>
        <v>0</v>
      </c>
      <c r="U340">
        <f t="shared" si="356"/>
        <v>0</v>
      </c>
      <c r="V340">
        <f t="shared" si="357"/>
        <v>0</v>
      </c>
      <c r="W340">
        <f t="shared" si="358"/>
        <v>0</v>
      </c>
      <c r="X340">
        <f t="shared" si="359"/>
        <v>0</v>
      </c>
      <c r="Y340">
        <f t="shared" si="360"/>
        <v>0</v>
      </c>
      <c r="Z340">
        <f t="shared" si="361"/>
        <v>0</v>
      </c>
      <c r="AA340">
        <f t="shared" si="362"/>
        <v>0</v>
      </c>
      <c r="AB340">
        <f t="shared" si="363"/>
        <v>0</v>
      </c>
      <c r="AC340">
        <f t="shared" si="364"/>
        <v>0</v>
      </c>
      <c r="AD340">
        <f t="shared" si="365"/>
        <v>0</v>
      </c>
      <c r="AE340">
        <f t="shared" si="366"/>
        <v>0</v>
      </c>
      <c r="AF340">
        <f t="shared" si="367"/>
        <v>0</v>
      </c>
      <c r="AG340">
        <f t="shared" si="368"/>
        <v>0</v>
      </c>
      <c r="AH340">
        <f t="shared" si="369"/>
        <v>0</v>
      </c>
      <c r="AI340">
        <f t="shared" si="370"/>
        <v>0</v>
      </c>
      <c r="AJ340">
        <f t="shared" si="371"/>
        <v>0</v>
      </c>
      <c r="AK340">
        <f t="shared" si="372"/>
        <v>0</v>
      </c>
      <c r="AL340">
        <f t="shared" si="373"/>
        <v>0</v>
      </c>
      <c r="AM340">
        <f t="shared" si="374"/>
        <v>0</v>
      </c>
      <c r="AN340">
        <f t="shared" si="375"/>
        <v>0</v>
      </c>
      <c r="AO340">
        <f t="shared" si="376"/>
        <v>0</v>
      </c>
      <c r="AP340">
        <f t="shared" si="377"/>
        <v>0</v>
      </c>
      <c r="AQ340">
        <f t="shared" si="378"/>
        <v>0</v>
      </c>
      <c r="AR340">
        <f t="shared" si="379"/>
        <v>0</v>
      </c>
      <c r="AS340">
        <f t="shared" si="380"/>
        <v>0</v>
      </c>
      <c r="AT340">
        <f t="shared" si="381"/>
        <v>0</v>
      </c>
      <c r="AU340">
        <f t="shared" si="382"/>
        <v>0</v>
      </c>
      <c r="AV340">
        <f t="shared" si="383"/>
        <v>0</v>
      </c>
      <c r="AW340">
        <f t="shared" si="384"/>
        <v>0</v>
      </c>
      <c r="AX340">
        <f t="shared" si="385"/>
        <v>0</v>
      </c>
      <c r="AY340">
        <f t="shared" si="386"/>
        <v>0</v>
      </c>
      <c r="AZ340">
        <f t="shared" si="387"/>
        <v>0</v>
      </c>
    </row>
    <row r="341" spans="10:52" hidden="1" x14ac:dyDescent="0.25">
      <c r="J341">
        <f t="shared" si="388"/>
        <v>0</v>
      </c>
      <c r="L341">
        <f t="shared" si="389"/>
        <v>0</v>
      </c>
      <c r="M341">
        <f t="shared" si="348"/>
        <v>0</v>
      </c>
      <c r="N341">
        <f t="shared" si="349"/>
        <v>0</v>
      </c>
      <c r="O341">
        <f t="shared" si="350"/>
        <v>0</v>
      </c>
      <c r="P341">
        <f t="shared" si="351"/>
        <v>0</v>
      </c>
      <c r="Q341">
        <f t="shared" si="352"/>
        <v>0</v>
      </c>
      <c r="R341">
        <f t="shared" si="353"/>
        <v>0</v>
      </c>
      <c r="S341">
        <f t="shared" si="354"/>
        <v>0</v>
      </c>
      <c r="T341">
        <f t="shared" si="355"/>
        <v>0</v>
      </c>
      <c r="U341">
        <f t="shared" si="356"/>
        <v>0</v>
      </c>
      <c r="V341">
        <f t="shared" si="357"/>
        <v>0</v>
      </c>
      <c r="W341">
        <f t="shared" si="358"/>
        <v>0</v>
      </c>
      <c r="X341">
        <f t="shared" si="359"/>
        <v>0</v>
      </c>
      <c r="Y341">
        <f t="shared" si="360"/>
        <v>0</v>
      </c>
      <c r="Z341">
        <f t="shared" si="361"/>
        <v>0</v>
      </c>
      <c r="AA341">
        <f t="shared" si="362"/>
        <v>0</v>
      </c>
      <c r="AB341">
        <f t="shared" si="363"/>
        <v>0</v>
      </c>
      <c r="AC341">
        <f t="shared" si="364"/>
        <v>0</v>
      </c>
      <c r="AD341">
        <f t="shared" si="365"/>
        <v>0</v>
      </c>
      <c r="AE341">
        <f t="shared" si="366"/>
        <v>0</v>
      </c>
      <c r="AF341">
        <f t="shared" si="367"/>
        <v>0</v>
      </c>
      <c r="AG341">
        <f t="shared" si="368"/>
        <v>0</v>
      </c>
      <c r="AH341">
        <f t="shared" si="369"/>
        <v>0</v>
      </c>
      <c r="AI341">
        <f t="shared" si="370"/>
        <v>0</v>
      </c>
      <c r="AJ341">
        <f t="shared" si="371"/>
        <v>0</v>
      </c>
      <c r="AK341">
        <f t="shared" si="372"/>
        <v>0</v>
      </c>
      <c r="AL341">
        <f t="shared" si="373"/>
        <v>0</v>
      </c>
      <c r="AM341">
        <f t="shared" si="374"/>
        <v>0</v>
      </c>
      <c r="AN341">
        <f t="shared" si="375"/>
        <v>0</v>
      </c>
      <c r="AO341">
        <f t="shared" si="376"/>
        <v>0</v>
      </c>
      <c r="AP341">
        <f t="shared" si="377"/>
        <v>0</v>
      </c>
      <c r="AQ341">
        <f t="shared" si="378"/>
        <v>0</v>
      </c>
      <c r="AR341">
        <f t="shared" si="379"/>
        <v>0</v>
      </c>
      <c r="AS341">
        <f t="shared" si="380"/>
        <v>0</v>
      </c>
      <c r="AT341">
        <f t="shared" si="381"/>
        <v>0</v>
      </c>
      <c r="AU341">
        <f t="shared" si="382"/>
        <v>0</v>
      </c>
      <c r="AV341">
        <f t="shared" si="383"/>
        <v>0</v>
      </c>
      <c r="AW341">
        <f t="shared" si="384"/>
        <v>0</v>
      </c>
      <c r="AX341">
        <f t="shared" si="385"/>
        <v>0</v>
      </c>
      <c r="AY341">
        <f t="shared" si="386"/>
        <v>0</v>
      </c>
      <c r="AZ341">
        <f t="shared" si="387"/>
        <v>0</v>
      </c>
    </row>
    <row r="342" spans="10:52" hidden="1" x14ac:dyDescent="0.25">
      <c r="J342">
        <f t="shared" si="388"/>
        <v>0</v>
      </c>
      <c r="L342">
        <f t="shared" si="389"/>
        <v>0</v>
      </c>
      <c r="M342">
        <f t="shared" si="348"/>
        <v>0</v>
      </c>
      <c r="N342">
        <f t="shared" si="349"/>
        <v>0</v>
      </c>
      <c r="O342">
        <f t="shared" si="350"/>
        <v>0</v>
      </c>
      <c r="P342">
        <f t="shared" si="351"/>
        <v>0</v>
      </c>
      <c r="Q342">
        <f t="shared" si="352"/>
        <v>0</v>
      </c>
      <c r="R342">
        <f t="shared" si="353"/>
        <v>0</v>
      </c>
      <c r="S342">
        <f t="shared" si="354"/>
        <v>0</v>
      </c>
      <c r="T342">
        <f t="shared" si="355"/>
        <v>0</v>
      </c>
      <c r="U342">
        <f t="shared" si="356"/>
        <v>0</v>
      </c>
      <c r="V342">
        <f t="shared" si="357"/>
        <v>0</v>
      </c>
      <c r="W342">
        <f t="shared" si="358"/>
        <v>0</v>
      </c>
      <c r="X342">
        <f t="shared" si="359"/>
        <v>0</v>
      </c>
      <c r="Y342">
        <f t="shared" si="360"/>
        <v>0</v>
      </c>
      <c r="Z342">
        <f t="shared" si="361"/>
        <v>0</v>
      </c>
      <c r="AA342">
        <f t="shared" si="362"/>
        <v>0</v>
      </c>
      <c r="AB342">
        <f t="shared" si="363"/>
        <v>0</v>
      </c>
      <c r="AC342">
        <f t="shared" si="364"/>
        <v>0</v>
      </c>
      <c r="AD342">
        <f t="shared" si="365"/>
        <v>0</v>
      </c>
      <c r="AE342">
        <f t="shared" si="366"/>
        <v>0</v>
      </c>
      <c r="AF342">
        <f t="shared" si="367"/>
        <v>0</v>
      </c>
      <c r="AG342">
        <f t="shared" si="368"/>
        <v>0</v>
      </c>
      <c r="AH342">
        <f t="shared" si="369"/>
        <v>0</v>
      </c>
      <c r="AI342">
        <f t="shared" si="370"/>
        <v>0</v>
      </c>
      <c r="AJ342">
        <f t="shared" si="371"/>
        <v>0</v>
      </c>
      <c r="AK342">
        <f t="shared" si="372"/>
        <v>0</v>
      </c>
      <c r="AL342">
        <f t="shared" si="373"/>
        <v>0</v>
      </c>
      <c r="AM342">
        <f t="shared" si="374"/>
        <v>0</v>
      </c>
      <c r="AN342">
        <f t="shared" si="375"/>
        <v>0</v>
      </c>
      <c r="AO342">
        <f t="shared" si="376"/>
        <v>0</v>
      </c>
      <c r="AP342">
        <f t="shared" si="377"/>
        <v>0</v>
      </c>
      <c r="AQ342">
        <f t="shared" si="378"/>
        <v>0</v>
      </c>
      <c r="AR342">
        <f t="shared" si="379"/>
        <v>0</v>
      </c>
      <c r="AS342">
        <f t="shared" si="380"/>
        <v>0</v>
      </c>
      <c r="AT342">
        <f t="shared" si="381"/>
        <v>0</v>
      </c>
      <c r="AU342">
        <f t="shared" si="382"/>
        <v>0</v>
      </c>
      <c r="AV342">
        <f t="shared" si="383"/>
        <v>0</v>
      </c>
      <c r="AW342">
        <f t="shared" si="384"/>
        <v>0</v>
      </c>
      <c r="AX342">
        <f t="shared" si="385"/>
        <v>0</v>
      </c>
      <c r="AY342">
        <f t="shared" si="386"/>
        <v>0</v>
      </c>
      <c r="AZ342">
        <f t="shared" si="387"/>
        <v>0</v>
      </c>
    </row>
    <row r="343" spans="10:52" hidden="1" x14ac:dyDescent="0.25">
      <c r="J343">
        <f t="shared" si="388"/>
        <v>0</v>
      </c>
      <c r="L343">
        <f t="shared" si="389"/>
        <v>0</v>
      </c>
      <c r="M343">
        <f t="shared" si="348"/>
        <v>0</v>
      </c>
      <c r="N343">
        <f t="shared" si="349"/>
        <v>0</v>
      </c>
      <c r="O343">
        <f t="shared" si="350"/>
        <v>0</v>
      </c>
      <c r="P343">
        <f t="shared" si="351"/>
        <v>0</v>
      </c>
      <c r="Q343">
        <f t="shared" si="352"/>
        <v>0</v>
      </c>
      <c r="R343">
        <f t="shared" si="353"/>
        <v>0</v>
      </c>
      <c r="S343">
        <f t="shared" si="354"/>
        <v>0</v>
      </c>
      <c r="T343">
        <f t="shared" si="355"/>
        <v>0</v>
      </c>
      <c r="U343">
        <f t="shared" si="356"/>
        <v>0</v>
      </c>
      <c r="V343">
        <f t="shared" si="357"/>
        <v>0</v>
      </c>
      <c r="W343">
        <f t="shared" si="358"/>
        <v>0</v>
      </c>
      <c r="X343">
        <f t="shared" si="359"/>
        <v>0</v>
      </c>
      <c r="Y343">
        <f t="shared" si="360"/>
        <v>0</v>
      </c>
      <c r="Z343">
        <f t="shared" si="361"/>
        <v>0</v>
      </c>
      <c r="AA343">
        <f t="shared" si="362"/>
        <v>0</v>
      </c>
      <c r="AB343">
        <f t="shared" si="363"/>
        <v>0</v>
      </c>
      <c r="AC343">
        <f t="shared" si="364"/>
        <v>0</v>
      </c>
      <c r="AD343">
        <f t="shared" si="365"/>
        <v>0</v>
      </c>
      <c r="AE343">
        <f t="shared" si="366"/>
        <v>0</v>
      </c>
      <c r="AF343">
        <f t="shared" si="367"/>
        <v>0</v>
      </c>
      <c r="AG343">
        <f t="shared" si="368"/>
        <v>0</v>
      </c>
      <c r="AH343">
        <f t="shared" si="369"/>
        <v>0</v>
      </c>
      <c r="AI343">
        <f t="shared" si="370"/>
        <v>0</v>
      </c>
      <c r="AJ343">
        <f t="shared" si="371"/>
        <v>0</v>
      </c>
      <c r="AK343">
        <f t="shared" si="372"/>
        <v>0</v>
      </c>
      <c r="AL343">
        <f t="shared" si="373"/>
        <v>0</v>
      </c>
      <c r="AM343">
        <f t="shared" si="374"/>
        <v>0</v>
      </c>
      <c r="AN343">
        <f t="shared" si="375"/>
        <v>0</v>
      </c>
      <c r="AO343">
        <f t="shared" si="376"/>
        <v>0</v>
      </c>
      <c r="AP343">
        <f t="shared" si="377"/>
        <v>0</v>
      </c>
      <c r="AQ343">
        <f t="shared" si="378"/>
        <v>0</v>
      </c>
      <c r="AR343">
        <f t="shared" si="379"/>
        <v>0</v>
      </c>
      <c r="AS343">
        <f t="shared" si="380"/>
        <v>0</v>
      </c>
      <c r="AT343">
        <f t="shared" si="381"/>
        <v>0</v>
      </c>
      <c r="AU343">
        <f t="shared" si="382"/>
        <v>0</v>
      </c>
      <c r="AV343">
        <f t="shared" si="383"/>
        <v>0</v>
      </c>
      <c r="AW343">
        <f t="shared" si="384"/>
        <v>0</v>
      </c>
      <c r="AX343">
        <f t="shared" si="385"/>
        <v>0</v>
      </c>
      <c r="AY343">
        <f t="shared" si="386"/>
        <v>0</v>
      </c>
      <c r="AZ343">
        <f t="shared" si="387"/>
        <v>0</v>
      </c>
    </row>
    <row r="344" spans="10:52" hidden="1" x14ac:dyDescent="0.25">
      <c r="J344">
        <f t="shared" si="388"/>
        <v>0</v>
      </c>
      <c r="L344">
        <f t="shared" si="389"/>
        <v>0</v>
      </c>
      <c r="M344">
        <f t="shared" si="348"/>
        <v>0</v>
      </c>
      <c r="N344">
        <f t="shared" si="349"/>
        <v>0</v>
      </c>
      <c r="O344">
        <f t="shared" si="350"/>
        <v>0</v>
      </c>
      <c r="P344">
        <f t="shared" si="351"/>
        <v>0</v>
      </c>
      <c r="Q344">
        <f t="shared" si="352"/>
        <v>0</v>
      </c>
      <c r="R344">
        <f t="shared" si="353"/>
        <v>0</v>
      </c>
      <c r="S344">
        <f t="shared" si="354"/>
        <v>0</v>
      </c>
      <c r="T344">
        <f t="shared" si="355"/>
        <v>0</v>
      </c>
      <c r="U344">
        <f t="shared" si="356"/>
        <v>0</v>
      </c>
      <c r="V344">
        <f t="shared" si="357"/>
        <v>0</v>
      </c>
      <c r="W344">
        <f t="shared" si="358"/>
        <v>0</v>
      </c>
      <c r="X344">
        <f t="shared" si="359"/>
        <v>0</v>
      </c>
      <c r="Y344">
        <f t="shared" si="360"/>
        <v>0</v>
      </c>
      <c r="Z344">
        <f t="shared" si="361"/>
        <v>0</v>
      </c>
      <c r="AA344">
        <f t="shared" si="362"/>
        <v>0</v>
      </c>
      <c r="AB344">
        <f t="shared" si="363"/>
        <v>0</v>
      </c>
      <c r="AC344">
        <f t="shared" si="364"/>
        <v>0</v>
      </c>
      <c r="AD344">
        <f t="shared" si="365"/>
        <v>0</v>
      </c>
      <c r="AE344">
        <f t="shared" si="366"/>
        <v>0</v>
      </c>
      <c r="AF344">
        <f t="shared" si="367"/>
        <v>0</v>
      </c>
      <c r="AG344">
        <f t="shared" si="368"/>
        <v>0</v>
      </c>
      <c r="AH344">
        <f t="shared" si="369"/>
        <v>0</v>
      </c>
      <c r="AI344">
        <f t="shared" si="370"/>
        <v>0</v>
      </c>
      <c r="AJ344">
        <f t="shared" si="371"/>
        <v>0</v>
      </c>
      <c r="AK344">
        <f t="shared" si="372"/>
        <v>0</v>
      </c>
      <c r="AL344">
        <f t="shared" si="373"/>
        <v>0</v>
      </c>
      <c r="AM344">
        <f t="shared" si="374"/>
        <v>0</v>
      </c>
      <c r="AN344">
        <f t="shared" si="375"/>
        <v>0</v>
      </c>
      <c r="AO344">
        <f t="shared" si="376"/>
        <v>0</v>
      </c>
      <c r="AP344">
        <f t="shared" si="377"/>
        <v>0</v>
      </c>
      <c r="AQ344">
        <f t="shared" si="378"/>
        <v>0</v>
      </c>
      <c r="AR344">
        <f t="shared" si="379"/>
        <v>0</v>
      </c>
      <c r="AS344">
        <f t="shared" si="380"/>
        <v>0</v>
      </c>
      <c r="AT344">
        <f t="shared" si="381"/>
        <v>0</v>
      </c>
      <c r="AU344">
        <f t="shared" si="382"/>
        <v>0</v>
      </c>
      <c r="AV344">
        <f t="shared" si="383"/>
        <v>0</v>
      </c>
      <c r="AW344">
        <f t="shared" si="384"/>
        <v>0</v>
      </c>
      <c r="AX344">
        <f t="shared" si="385"/>
        <v>0</v>
      </c>
      <c r="AY344">
        <f t="shared" si="386"/>
        <v>0</v>
      </c>
      <c r="AZ344">
        <f t="shared" si="387"/>
        <v>0</v>
      </c>
    </row>
    <row r="345" spans="10:52" hidden="1" x14ac:dyDescent="0.25">
      <c r="J345">
        <f t="shared" si="388"/>
        <v>0</v>
      </c>
      <c r="L345">
        <f t="shared" si="389"/>
        <v>0</v>
      </c>
      <c r="M345">
        <f t="shared" si="348"/>
        <v>0</v>
      </c>
      <c r="N345">
        <f t="shared" si="349"/>
        <v>0</v>
      </c>
      <c r="O345">
        <f t="shared" si="350"/>
        <v>0</v>
      </c>
      <c r="P345">
        <f t="shared" si="351"/>
        <v>0</v>
      </c>
      <c r="Q345">
        <f t="shared" si="352"/>
        <v>0</v>
      </c>
      <c r="R345">
        <f t="shared" si="353"/>
        <v>0</v>
      </c>
      <c r="S345">
        <f t="shared" si="354"/>
        <v>0</v>
      </c>
      <c r="T345">
        <f t="shared" si="355"/>
        <v>0</v>
      </c>
      <c r="U345">
        <f t="shared" si="356"/>
        <v>0</v>
      </c>
      <c r="V345">
        <f t="shared" si="357"/>
        <v>0</v>
      </c>
      <c r="W345">
        <f t="shared" si="358"/>
        <v>0</v>
      </c>
      <c r="X345">
        <f t="shared" si="359"/>
        <v>0</v>
      </c>
      <c r="Y345">
        <f t="shared" si="360"/>
        <v>0</v>
      </c>
      <c r="Z345">
        <f t="shared" si="361"/>
        <v>0</v>
      </c>
      <c r="AA345">
        <f t="shared" si="362"/>
        <v>0</v>
      </c>
      <c r="AB345">
        <f t="shared" si="363"/>
        <v>0</v>
      </c>
      <c r="AC345">
        <f t="shared" si="364"/>
        <v>0</v>
      </c>
      <c r="AD345">
        <f t="shared" si="365"/>
        <v>0</v>
      </c>
      <c r="AE345">
        <f t="shared" si="366"/>
        <v>0</v>
      </c>
      <c r="AF345">
        <f t="shared" si="367"/>
        <v>0</v>
      </c>
      <c r="AG345">
        <f t="shared" si="368"/>
        <v>0</v>
      </c>
      <c r="AH345">
        <f t="shared" si="369"/>
        <v>0</v>
      </c>
      <c r="AI345">
        <f t="shared" si="370"/>
        <v>0</v>
      </c>
      <c r="AJ345">
        <f t="shared" si="371"/>
        <v>0</v>
      </c>
      <c r="AK345">
        <f t="shared" si="372"/>
        <v>0</v>
      </c>
      <c r="AL345">
        <f t="shared" si="373"/>
        <v>0</v>
      </c>
      <c r="AM345">
        <f t="shared" si="374"/>
        <v>0</v>
      </c>
      <c r="AN345">
        <f t="shared" si="375"/>
        <v>0</v>
      </c>
      <c r="AO345">
        <f t="shared" si="376"/>
        <v>0</v>
      </c>
      <c r="AP345">
        <f t="shared" si="377"/>
        <v>0</v>
      </c>
      <c r="AQ345">
        <f t="shared" si="378"/>
        <v>0</v>
      </c>
      <c r="AR345">
        <f t="shared" si="379"/>
        <v>0</v>
      </c>
      <c r="AS345">
        <f t="shared" si="380"/>
        <v>0</v>
      </c>
      <c r="AT345">
        <f t="shared" si="381"/>
        <v>0</v>
      </c>
      <c r="AU345">
        <f t="shared" si="382"/>
        <v>0</v>
      </c>
      <c r="AV345">
        <f t="shared" si="383"/>
        <v>0</v>
      </c>
      <c r="AW345">
        <f t="shared" si="384"/>
        <v>0</v>
      </c>
      <c r="AX345">
        <f t="shared" si="385"/>
        <v>0</v>
      </c>
      <c r="AY345">
        <f t="shared" si="386"/>
        <v>0</v>
      </c>
      <c r="AZ345">
        <f t="shared" si="387"/>
        <v>0</v>
      </c>
    </row>
    <row r="346" spans="10:52" hidden="1" x14ac:dyDescent="0.25">
      <c r="J346">
        <f t="shared" si="388"/>
        <v>0</v>
      </c>
      <c r="L346">
        <f t="shared" si="389"/>
        <v>0</v>
      </c>
      <c r="M346">
        <f t="shared" si="348"/>
        <v>0</v>
      </c>
      <c r="N346">
        <f t="shared" si="349"/>
        <v>0</v>
      </c>
      <c r="O346">
        <f t="shared" si="350"/>
        <v>0</v>
      </c>
      <c r="P346">
        <f t="shared" si="351"/>
        <v>0</v>
      </c>
      <c r="Q346">
        <f t="shared" si="352"/>
        <v>0</v>
      </c>
      <c r="R346">
        <f t="shared" si="353"/>
        <v>0</v>
      </c>
      <c r="S346">
        <f t="shared" si="354"/>
        <v>0</v>
      </c>
      <c r="T346">
        <f t="shared" si="355"/>
        <v>0</v>
      </c>
      <c r="U346">
        <f t="shared" si="356"/>
        <v>0</v>
      </c>
      <c r="V346">
        <f t="shared" si="357"/>
        <v>0</v>
      </c>
      <c r="W346">
        <f t="shared" si="358"/>
        <v>0</v>
      </c>
      <c r="X346">
        <f t="shared" si="359"/>
        <v>0</v>
      </c>
      <c r="Y346">
        <f t="shared" si="360"/>
        <v>0</v>
      </c>
      <c r="Z346">
        <f t="shared" si="361"/>
        <v>0</v>
      </c>
      <c r="AA346">
        <f t="shared" si="362"/>
        <v>0</v>
      </c>
      <c r="AB346">
        <f t="shared" si="363"/>
        <v>0</v>
      </c>
      <c r="AC346">
        <f t="shared" si="364"/>
        <v>0</v>
      </c>
      <c r="AD346">
        <f t="shared" si="365"/>
        <v>0</v>
      </c>
      <c r="AE346">
        <f t="shared" si="366"/>
        <v>0</v>
      </c>
      <c r="AF346">
        <f t="shared" si="367"/>
        <v>0</v>
      </c>
      <c r="AG346">
        <f t="shared" si="368"/>
        <v>0</v>
      </c>
      <c r="AH346">
        <f t="shared" si="369"/>
        <v>0</v>
      </c>
      <c r="AI346">
        <f t="shared" si="370"/>
        <v>0</v>
      </c>
      <c r="AJ346">
        <f t="shared" si="371"/>
        <v>0</v>
      </c>
      <c r="AK346">
        <f t="shared" si="372"/>
        <v>0</v>
      </c>
      <c r="AL346">
        <f t="shared" si="373"/>
        <v>0</v>
      </c>
      <c r="AM346">
        <f t="shared" si="374"/>
        <v>0</v>
      </c>
      <c r="AN346">
        <f t="shared" si="375"/>
        <v>0</v>
      </c>
      <c r="AO346">
        <f t="shared" si="376"/>
        <v>0</v>
      </c>
      <c r="AP346">
        <f t="shared" si="377"/>
        <v>0</v>
      </c>
      <c r="AQ346">
        <f t="shared" si="378"/>
        <v>0</v>
      </c>
      <c r="AR346">
        <f t="shared" si="379"/>
        <v>0</v>
      </c>
      <c r="AS346">
        <f t="shared" si="380"/>
        <v>0</v>
      </c>
      <c r="AT346">
        <f t="shared" si="381"/>
        <v>0</v>
      </c>
      <c r="AU346">
        <f t="shared" si="382"/>
        <v>0</v>
      </c>
      <c r="AV346">
        <f t="shared" si="383"/>
        <v>0</v>
      </c>
      <c r="AW346">
        <f t="shared" si="384"/>
        <v>0</v>
      </c>
      <c r="AX346">
        <f t="shared" si="385"/>
        <v>0</v>
      </c>
      <c r="AY346">
        <f t="shared" si="386"/>
        <v>0</v>
      </c>
      <c r="AZ346">
        <f t="shared" si="387"/>
        <v>0</v>
      </c>
    </row>
    <row r="347" spans="10:52" hidden="1" x14ac:dyDescent="0.25">
      <c r="J347">
        <f t="shared" si="388"/>
        <v>0</v>
      </c>
      <c r="L347">
        <f t="shared" si="389"/>
        <v>0</v>
      </c>
      <c r="M347">
        <f t="shared" si="348"/>
        <v>0</v>
      </c>
      <c r="N347">
        <f t="shared" si="349"/>
        <v>0</v>
      </c>
      <c r="O347">
        <f t="shared" si="350"/>
        <v>0</v>
      </c>
      <c r="P347">
        <f t="shared" si="351"/>
        <v>0</v>
      </c>
      <c r="Q347">
        <f t="shared" si="352"/>
        <v>0</v>
      </c>
      <c r="R347">
        <f t="shared" si="353"/>
        <v>0</v>
      </c>
      <c r="S347">
        <f t="shared" si="354"/>
        <v>0</v>
      </c>
      <c r="T347">
        <f t="shared" si="355"/>
        <v>0</v>
      </c>
      <c r="U347">
        <f t="shared" si="356"/>
        <v>0</v>
      </c>
      <c r="V347">
        <f t="shared" si="357"/>
        <v>0</v>
      </c>
      <c r="W347">
        <f t="shared" si="358"/>
        <v>0</v>
      </c>
      <c r="X347">
        <f t="shared" si="359"/>
        <v>0</v>
      </c>
      <c r="Y347">
        <f t="shared" si="360"/>
        <v>0</v>
      </c>
      <c r="Z347">
        <f t="shared" si="361"/>
        <v>0</v>
      </c>
      <c r="AA347">
        <f t="shared" si="362"/>
        <v>0</v>
      </c>
      <c r="AB347">
        <f t="shared" si="363"/>
        <v>0</v>
      </c>
      <c r="AC347">
        <f t="shared" si="364"/>
        <v>0</v>
      </c>
      <c r="AD347">
        <f t="shared" si="365"/>
        <v>0</v>
      </c>
      <c r="AE347">
        <f t="shared" si="366"/>
        <v>0</v>
      </c>
      <c r="AF347">
        <f t="shared" si="367"/>
        <v>0</v>
      </c>
      <c r="AG347">
        <f t="shared" si="368"/>
        <v>0</v>
      </c>
      <c r="AH347">
        <f t="shared" si="369"/>
        <v>0</v>
      </c>
      <c r="AI347">
        <f t="shared" si="370"/>
        <v>0</v>
      </c>
      <c r="AJ347">
        <f t="shared" si="371"/>
        <v>0</v>
      </c>
      <c r="AK347">
        <f t="shared" si="372"/>
        <v>0</v>
      </c>
      <c r="AL347">
        <f t="shared" si="373"/>
        <v>0</v>
      </c>
      <c r="AM347">
        <f t="shared" si="374"/>
        <v>0</v>
      </c>
      <c r="AN347">
        <f t="shared" si="375"/>
        <v>0</v>
      </c>
      <c r="AO347">
        <f t="shared" si="376"/>
        <v>0</v>
      </c>
      <c r="AP347">
        <f t="shared" si="377"/>
        <v>0</v>
      </c>
      <c r="AQ347">
        <f t="shared" si="378"/>
        <v>0</v>
      </c>
      <c r="AR347">
        <f t="shared" si="379"/>
        <v>0</v>
      </c>
      <c r="AS347">
        <f t="shared" si="380"/>
        <v>0</v>
      </c>
      <c r="AT347">
        <f t="shared" si="381"/>
        <v>0</v>
      </c>
      <c r="AU347">
        <f t="shared" si="382"/>
        <v>0</v>
      </c>
      <c r="AV347">
        <f t="shared" si="383"/>
        <v>0</v>
      </c>
      <c r="AW347">
        <f t="shared" si="384"/>
        <v>0</v>
      </c>
      <c r="AX347">
        <f t="shared" si="385"/>
        <v>0</v>
      </c>
      <c r="AY347">
        <f t="shared" si="386"/>
        <v>0</v>
      </c>
      <c r="AZ347">
        <f t="shared" si="387"/>
        <v>0</v>
      </c>
    </row>
    <row r="348" spans="10:52" hidden="1" x14ac:dyDescent="0.25">
      <c r="J348">
        <f t="shared" si="388"/>
        <v>0</v>
      </c>
      <c r="L348">
        <f t="shared" si="389"/>
        <v>0</v>
      </c>
      <c r="M348">
        <f t="shared" si="348"/>
        <v>0</v>
      </c>
      <c r="N348">
        <f t="shared" si="349"/>
        <v>0</v>
      </c>
      <c r="O348">
        <f t="shared" si="350"/>
        <v>0</v>
      </c>
      <c r="P348">
        <f t="shared" si="351"/>
        <v>0</v>
      </c>
      <c r="Q348">
        <f t="shared" si="352"/>
        <v>0</v>
      </c>
      <c r="R348">
        <f t="shared" si="353"/>
        <v>0</v>
      </c>
      <c r="S348">
        <f t="shared" si="354"/>
        <v>0</v>
      </c>
      <c r="T348">
        <f t="shared" si="355"/>
        <v>0</v>
      </c>
      <c r="U348">
        <f t="shared" si="356"/>
        <v>0</v>
      </c>
      <c r="V348">
        <f t="shared" si="357"/>
        <v>0</v>
      </c>
      <c r="W348">
        <f t="shared" si="358"/>
        <v>0</v>
      </c>
      <c r="X348">
        <f t="shared" si="359"/>
        <v>0</v>
      </c>
      <c r="Y348">
        <f t="shared" si="360"/>
        <v>0</v>
      </c>
      <c r="Z348">
        <f t="shared" si="361"/>
        <v>0</v>
      </c>
      <c r="AA348">
        <f t="shared" si="362"/>
        <v>0</v>
      </c>
      <c r="AB348">
        <f t="shared" si="363"/>
        <v>0</v>
      </c>
      <c r="AC348">
        <f t="shared" si="364"/>
        <v>0</v>
      </c>
      <c r="AD348">
        <f t="shared" si="365"/>
        <v>0</v>
      </c>
      <c r="AE348">
        <f t="shared" si="366"/>
        <v>0</v>
      </c>
      <c r="AF348">
        <f t="shared" si="367"/>
        <v>0</v>
      </c>
      <c r="AG348">
        <f t="shared" si="368"/>
        <v>0</v>
      </c>
      <c r="AH348">
        <f t="shared" si="369"/>
        <v>0</v>
      </c>
      <c r="AI348">
        <f t="shared" si="370"/>
        <v>0</v>
      </c>
      <c r="AJ348">
        <f t="shared" si="371"/>
        <v>0</v>
      </c>
      <c r="AK348">
        <f t="shared" si="372"/>
        <v>0</v>
      </c>
      <c r="AL348">
        <f t="shared" si="373"/>
        <v>0</v>
      </c>
      <c r="AM348">
        <f t="shared" si="374"/>
        <v>0</v>
      </c>
      <c r="AN348">
        <f t="shared" si="375"/>
        <v>0</v>
      </c>
      <c r="AO348">
        <f t="shared" si="376"/>
        <v>0</v>
      </c>
      <c r="AP348">
        <f t="shared" si="377"/>
        <v>0</v>
      </c>
      <c r="AQ348">
        <f t="shared" si="378"/>
        <v>0</v>
      </c>
      <c r="AR348">
        <f t="shared" si="379"/>
        <v>0</v>
      </c>
      <c r="AS348">
        <f t="shared" si="380"/>
        <v>0</v>
      </c>
      <c r="AT348">
        <f t="shared" si="381"/>
        <v>0</v>
      </c>
      <c r="AU348">
        <f t="shared" si="382"/>
        <v>0</v>
      </c>
      <c r="AV348">
        <f t="shared" si="383"/>
        <v>0</v>
      </c>
      <c r="AW348">
        <f t="shared" si="384"/>
        <v>0</v>
      </c>
      <c r="AX348">
        <f t="shared" si="385"/>
        <v>0</v>
      </c>
      <c r="AY348">
        <f t="shared" si="386"/>
        <v>0</v>
      </c>
      <c r="AZ348">
        <f t="shared" si="387"/>
        <v>0</v>
      </c>
    </row>
    <row r="349" spans="10:52" hidden="1" x14ac:dyDescent="0.25">
      <c r="J349">
        <f t="shared" si="388"/>
        <v>0</v>
      </c>
      <c r="L349">
        <f t="shared" si="389"/>
        <v>0</v>
      </c>
      <c r="M349">
        <f t="shared" si="348"/>
        <v>0</v>
      </c>
      <c r="N349">
        <f t="shared" si="349"/>
        <v>0</v>
      </c>
      <c r="O349">
        <f t="shared" si="350"/>
        <v>0</v>
      </c>
      <c r="P349">
        <f t="shared" si="351"/>
        <v>0</v>
      </c>
      <c r="Q349">
        <f t="shared" si="352"/>
        <v>0</v>
      </c>
      <c r="R349">
        <f t="shared" si="353"/>
        <v>0</v>
      </c>
      <c r="S349">
        <f t="shared" si="354"/>
        <v>0</v>
      </c>
      <c r="T349">
        <f t="shared" si="355"/>
        <v>0</v>
      </c>
      <c r="U349">
        <f t="shared" si="356"/>
        <v>0</v>
      </c>
      <c r="V349">
        <f t="shared" si="357"/>
        <v>0</v>
      </c>
      <c r="W349">
        <f t="shared" si="358"/>
        <v>0</v>
      </c>
      <c r="X349">
        <f t="shared" si="359"/>
        <v>0</v>
      </c>
      <c r="Y349">
        <f t="shared" si="360"/>
        <v>0</v>
      </c>
      <c r="Z349">
        <f t="shared" si="361"/>
        <v>0</v>
      </c>
      <c r="AA349">
        <f t="shared" si="362"/>
        <v>0</v>
      </c>
      <c r="AB349">
        <f t="shared" si="363"/>
        <v>0</v>
      </c>
      <c r="AC349">
        <f t="shared" si="364"/>
        <v>0</v>
      </c>
      <c r="AD349">
        <f t="shared" si="365"/>
        <v>0</v>
      </c>
      <c r="AE349">
        <f t="shared" si="366"/>
        <v>0</v>
      </c>
      <c r="AF349">
        <f t="shared" si="367"/>
        <v>0</v>
      </c>
      <c r="AG349">
        <f t="shared" si="368"/>
        <v>0</v>
      </c>
      <c r="AH349">
        <f t="shared" si="369"/>
        <v>0</v>
      </c>
      <c r="AI349">
        <f t="shared" si="370"/>
        <v>0</v>
      </c>
      <c r="AJ349">
        <f t="shared" si="371"/>
        <v>0</v>
      </c>
      <c r="AK349">
        <f t="shared" si="372"/>
        <v>0</v>
      </c>
      <c r="AL349">
        <f t="shared" si="373"/>
        <v>0</v>
      </c>
      <c r="AM349">
        <f t="shared" si="374"/>
        <v>0</v>
      </c>
      <c r="AN349">
        <f t="shared" si="375"/>
        <v>0</v>
      </c>
      <c r="AO349">
        <f t="shared" si="376"/>
        <v>0</v>
      </c>
      <c r="AP349">
        <f t="shared" si="377"/>
        <v>0</v>
      </c>
      <c r="AQ349">
        <f t="shared" si="378"/>
        <v>0</v>
      </c>
      <c r="AR349">
        <f t="shared" si="379"/>
        <v>0</v>
      </c>
      <c r="AS349">
        <f t="shared" si="380"/>
        <v>0</v>
      </c>
      <c r="AT349">
        <f t="shared" si="381"/>
        <v>0</v>
      </c>
      <c r="AU349">
        <f t="shared" si="382"/>
        <v>0</v>
      </c>
      <c r="AV349">
        <f t="shared" si="383"/>
        <v>0</v>
      </c>
      <c r="AW349">
        <f t="shared" si="384"/>
        <v>0</v>
      </c>
      <c r="AX349">
        <f t="shared" si="385"/>
        <v>0</v>
      </c>
      <c r="AY349">
        <f t="shared" si="386"/>
        <v>0</v>
      </c>
      <c r="AZ349">
        <f t="shared" si="387"/>
        <v>0</v>
      </c>
    </row>
    <row r="350" spans="10:52" hidden="1" x14ac:dyDescent="0.25">
      <c r="J350">
        <f t="shared" si="388"/>
        <v>0</v>
      </c>
      <c r="L350">
        <f t="shared" si="389"/>
        <v>0</v>
      </c>
      <c r="M350">
        <f t="shared" si="348"/>
        <v>0</v>
      </c>
      <c r="N350">
        <f t="shared" si="349"/>
        <v>0</v>
      </c>
      <c r="O350">
        <f t="shared" si="350"/>
        <v>0</v>
      </c>
      <c r="P350">
        <f t="shared" si="351"/>
        <v>0</v>
      </c>
      <c r="Q350">
        <f t="shared" si="352"/>
        <v>0</v>
      </c>
      <c r="R350">
        <f t="shared" si="353"/>
        <v>0</v>
      </c>
      <c r="S350">
        <f t="shared" si="354"/>
        <v>0</v>
      </c>
      <c r="T350">
        <f t="shared" si="355"/>
        <v>0</v>
      </c>
      <c r="U350">
        <f t="shared" si="356"/>
        <v>0</v>
      </c>
      <c r="V350">
        <f t="shared" si="357"/>
        <v>0</v>
      </c>
      <c r="W350">
        <f t="shared" si="358"/>
        <v>0</v>
      </c>
      <c r="X350">
        <f t="shared" si="359"/>
        <v>0</v>
      </c>
      <c r="Y350">
        <f t="shared" si="360"/>
        <v>0</v>
      </c>
      <c r="Z350">
        <f t="shared" si="361"/>
        <v>0</v>
      </c>
      <c r="AA350">
        <f t="shared" si="362"/>
        <v>0</v>
      </c>
      <c r="AB350">
        <f t="shared" si="363"/>
        <v>0</v>
      </c>
      <c r="AC350">
        <f t="shared" si="364"/>
        <v>0</v>
      </c>
      <c r="AD350">
        <f t="shared" si="365"/>
        <v>0</v>
      </c>
      <c r="AE350">
        <f t="shared" si="366"/>
        <v>0</v>
      </c>
      <c r="AF350">
        <f t="shared" si="367"/>
        <v>0</v>
      </c>
      <c r="AG350">
        <f t="shared" si="368"/>
        <v>0</v>
      </c>
      <c r="AH350">
        <f t="shared" si="369"/>
        <v>0</v>
      </c>
      <c r="AI350">
        <f t="shared" si="370"/>
        <v>0</v>
      </c>
      <c r="AJ350">
        <f t="shared" si="371"/>
        <v>0</v>
      </c>
      <c r="AK350">
        <f t="shared" si="372"/>
        <v>0</v>
      </c>
      <c r="AL350">
        <f t="shared" si="373"/>
        <v>0</v>
      </c>
      <c r="AM350">
        <f t="shared" si="374"/>
        <v>0</v>
      </c>
      <c r="AN350">
        <f t="shared" si="375"/>
        <v>0</v>
      </c>
      <c r="AO350">
        <f t="shared" si="376"/>
        <v>0</v>
      </c>
      <c r="AP350">
        <f t="shared" si="377"/>
        <v>0</v>
      </c>
      <c r="AQ350">
        <f t="shared" si="378"/>
        <v>0</v>
      </c>
      <c r="AR350">
        <f t="shared" si="379"/>
        <v>0</v>
      </c>
      <c r="AS350">
        <f t="shared" si="380"/>
        <v>0</v>
      </c>
      <c r="AT350">
        <f t="shared" si="381"/>
        <v>0</v>
      </c>
      <c r="AU350">
        <f t="shared" si="382"/>
        <v>0</v>
      </c>
      <c r="AV350">
        <f t="shared" si="383"/>
        <v>0</v>
      </c>
      <c r="AW350">
        <f t="shared" si="384"/>
        <v>0</v>
      </c>
      <c r="AX350">
        <f t="shared" si="385"/>
        <v>0</v>
      </c>
      <c r="AY350">
        <f t="shared" si="386"/>
        <v>0</v>
      </c>
      <c r="AZ350">
        <f t="shared" si="387"/>
        <v>0</v>
      </c>
    </row>
    <row r="351" spans="10:52" hidden="1" x14ac:dyDescent="0.25">
      <c r="J351">
        <f t="shared" si="388"/>
        <v>0</v>
      </c>
      <c r="L351">
        <f t="shared" si="389"/>
        <v>0</v>
      </c>
      <c r="M351">
        <f t="shared" si="348"/>
        <v>0</v>
      </c>
      <c r="N351">
        <f t="shared" si="349"/>
        <v>0</v>
      </c>
      <c r="O351">
        <f t="shared" si="350"/>
        <v>0</v>
      </c>
      <c r="P351">
        <f t="shared" si="351"/>
        <v>0</v>
      </c>
      <c r="Q351">
        <f t="shared" si="352"/>
        <v>0</v>
      </c>
      <c r="R351">
        <f t="shared" si="353"/>
        <v>0</v>
      </c>
      <c r="S351">
        <f t="shared" si="354"/>
        <v>0</v>
      </c>
      <c r="T351">
        <f t="shared" si="355"/>
        <v>0</v>
      </c>
      <c r="U351">
        <f t="shared" si="356"/>
        <v>0</v>
      </c>
      <c r="V351">
        <f t="shared" si="357"/>
        <v>0</v>
      </c>
      <c r="W351">
        <f t="shared" si="358"/>
        <v>0</v>
      </c>
      <c r="X351">
        <f t="shared" si="359"/>
        <v>0</v>
      </c>
      <c r="Y351">
        <f t="shared" si="360"/>
        <v>0</v>
      </c>
      <c r="Z351">
        <f t="shared" si="361"/>
        <v>0</v>
      </c>
      <c r="AA351">
        <f t="shared" si="362"/>
        <v>0</v>
      </c>
      <c r="AB351">
        <f t="shared" si="363"/>
        <v>0</v>
      </c>
      <c r="AC351">
        <f t="shared" si="364"/>
        <v>0</v>
      </c>
      <c r="AD351">
        <f t="shared" si="365"/>
        <v>0</v>
      </c>
      <c r="AE351">
        <f t="shared" si="366"/>
        <v>0</v>
      </c>
      <c r="AF351">
        <f t="shared" si="367"/>
        <v>0</v>
      </c>
      <c r="AG351">
        <f t="shared" si="368"/>
        <v>0</v>
      </c>
      <c r="AH351">
        <f t="shared" si="369"/>
        <v>0</v>
      </c>
      <c r="AI351">
        <f t="shared" si="370"/>
        <v>0</v>
      </c>
      <c r="AJ351">
        <f t="shared" si="371"/>
        <v>0</v>
      </c>
      <c r="AK351">
        <f t="shared" si="372"/>
        <v>0</v>
      </c>
      <c r="AL351">
        <f t="shared" si="373"/>
        <v>0</v>
      </c>
      <c r="AM351">
        <f t="shared" si="374"/>
        <v>0</v>
      </c>
      <c r="AN351">
        <f t="shared" si="375"/>
        <v>0</v>
      </c>
      <c r="AO351">
        <f t="shared" si="376"/>
        <v>0</v>
      </c>
      <c r="AP351">
        <f t="shared" si="377"/>
        <v>0</v>
      </c>
      <c r="AQ351">
        <f t="shared" si="378"/>
        <v>0</v>
      </c>
      <c r="AR351">
        <f t="shared" si="379"/>
        <v>0</v>
      </c>
      <c r="AS351">
        <f t="shared" si="380"/>
        <v>0</v>
      </c>
      <c r="AT351">
        <f t="shared" si="381"/>
        <v>0</v>
      </c>
      <c r="AU351">
        <f t="shared" si="382"/>
        <v>0</v>
      </c>
      <c r="AV351">
        <f t="shared" si="383"/>
        <v>0</v>
      </c>
      <c r="AW351">
        <f t="shared" si="384"/>
        <v>0</v>
      </c>
      <c r="AX351">
        <f t="shared" si="385"/>
        <v>0</v>
      </c>
      <c r="AY351">
        <f t="shared" si="386"/>
        <v>0</v>
      </c>
      <c r="AZ351">
        <f t="shared" si="387"/>
        <v>0</v>
      </c>
    </row>
    <row r="352" spans="10:52" hidden="1" x14ac:dyDescent="0.25">
      <c r="J352">
        <f t="shared" si="388"/>
        <v>0</v>
      </c>
      <c r="L352">
        <f t="shared" si="389"/>
        <v>0</v>
      </c>
      <c r="M352">
        <f t="shared" si="348"/>
        <v>0</v>
      </c>
      <c r="N352">
        <f t="shared" si="349"/>
        <v>0</v>
      </c>
      <c r="O352">
        <f t="shared" si="350"/>
        <v>0</v>
      </c>
      <c r="P352">
        <f t="shared" si="351"/>
        <v>0</v>
      </c>
      <c r="Q352">
        <f t="shared" si="352"/>
        <v>0</v>
      </c>
      <c r="R352">
        <f t="shared" si="353"/>
        <v>0</v>
      </c>
      <c r="S352">
        <f t="shared" si="354"/>
        <v>0</v>
      </c>
      <c r="T352">
        <f t="shared" si="355"/>
        <v>0</v>
      </c>
      <c r="U352">
        <f t="shared" si="356"/>
        <v>0</v>
      </c>
      <c r="V352">
        <f t="shared" si="357"/>
        <v>0</v>
      </c>
      <c r="W352">
        <f t="shared" si="358"/>
        <v>0</v>
      </c>
      <c r="X352">
        <f t="shared" si="359"/>
        <v>0</v>
      </c>
      <c r="Y352">
        <f t="shared" si="360"/>
        <v>0</v>
      </c>
      <c r="Z352">
        <f t="shared" si="361"/>
        <v>0</v>
      </c>
      <c r="AA352">
        <f t="shared" si="362"/>
        <v>0</v>
      </c>
      <c r="AB352">
        <f t="shared" si="363"/>
        <v>0</v>
      </c>
      <c r="AC352">
        <f t="shared" si="364"/>
        <v>0</v>
      </c>
      <c r="AD352">
        <f t="shared" si="365"/>
        <v>0</v>
      </c>
      <c r="AE352">
        <f t="shared" si="366"/>
        <v>0</v>
      </c>
      <c r="AF352">
        <f t="shared" si="367"/>
        <v>0</v>
      </c>
      <c r="AG352">
        <f t="shared" si="368"/>
        <v>0</v>
      </c>
      <c r="AH352">
        <f t="shared" si="369"/>
        <v>0</v>
      </c>
      <c r="AI352">
        <f t="shared" si="370"/>
        <v>0</v>
      </c>
      <c r="AJ352">
        <f t="shared" si="371"/>
        <v>0</v>
      </c>
      <c r="AK352">
        <f t="shared" si="372"/>
        <v>0</v>
      </c>
      <c r="AL352">
        <f t="shared" si="373"/>
        <v>0</v>
      </c>
      <c r="AM352">
        <f t="shared" si="374"/>
        <v>0</v>
      </c>
      <c r="AN352">
        <f t="shared" si="375"/>
        <v>0</v>
      </c>
      <c r="AO352">
        <f t="shared" si="376"/>
        <v>0</v>
      </c>
      <c r="AP352">
        <f t="shared" si="377"/>
        <v>0</v>
      </c>
      <c r="AQ352">
        <f t="shared" si="378"/>
        <v>0</v>
      </c>
      <c r="AR352">
        <f t="shared" si="379"/>
        <v>0</v>
      </c>
      <c r="AS352">
        <f t="shared" si="380"/>
        <v>0</v>
      </c>
      <c r="AT352">
        <f t="shared" si="381"/>
        <v>0</v>
      </c>
      <c r="AU352">
        <f t="shared" si="382"/>
        <v>0</v>
      </c>
      <c r="AV352">
        <f t="shared" si="383"/>
        <v>0</v>
      </c>
      <c r="AW352">
        <f t="shared" si="384"/>
        <v>0</v>
      </c>
      <c r="AX352">
        <f t="shared" si="385"/>
        <v>0</v>
      </c>
      <c r="AY352">
        <f t="shared" si="386"/>
        <v>0</v>
      </c>
      <c r="AZ352">
        <f t="shared" si="387"/>
        <v>0</v>
      </c>
    </row>
    <row r="353" spans="10:52" hidden="1" x14ac:dyDescent="0.25">
      <c r="J353">
        <f t="shared" si="388"/>
        <v>0</v>
      </c>
      <c r="L353">
        <f t="shared" si="389"/>
        <v>0</v>
      </c>
      <c r="M353">
        <f t="shared" si="348"/>
        <v>0</v>
      </c>
      <c r="N353">
        <f t="shared" si="349"/>
        <v>0</v>
      </c>
      <c r="O353">
        <f t="shared" si="350"/>
        <v>0</v>
      </c>
      <c r="P353">
        <f t="shared" si="351"/>
        <v>0</v>
      </c>
      <c r="Q353">
        <f t="shared" si="352"/>
        <v>0</v>
      </c>
      <c r="R353">
        <f t="shared" si="353"/>
        <v>0</v>
      </c>
      <c r="S353">
        <f t="shared" si="354"/>
        <v>0</v>
      </c>
      <c r="T353">
        <f t="shared" si="355"/>
        <v>0</v>
      </c>
      <c r="U353">
        <f t="shared" si="356"/>
        <v>0</v>
      </c>
      <c r="V353">
        <f t="shared" si="357"/>
        <v>0</v>
      </c>
      <c r="W353">
        <f t="shared" si="358"/>
        <v>0</v>
      </c>
      <c r="X353">
        <f t="shared" si="359"/>
        <v>0</v>
      </c>
      <c r="Y353">
        <f t="shared" si="360"/>
        <v>0</v>
      </c>
      <c r="Z353">
        <f t="shared" si="361"/>
        <v>0</v>
      </c>
      <c r="AA353">
        <f t="shared" si="362"/>
        <v>0</v>
      </c>
      <c r="AB353">
        <f t="shared" si="363"/>
        <v>0</v>
      </c>
      <c r="AC353">
        <f t="shared" si="364"/>
        <v>0</v>
      </c>
      <c r="AD353">
        <f t="shared" si="365"/>
        <v>0</v>
      </c>
      <c r="AE353">
        <f t="shared" si="366"/>
        <v>0</v>
      </c>
      <c r="AF353">
        <f t="shared" si="367"/>
        <v>0</v>
      </c>
      <c r="AG353">
        <f t="shared" si="368"/>
        <v>0</v>
      </c>
      <c r="AH353">
        <f t="shared" si="369"/>
        <v>0</v>
      </c>
      <c r="AI353">
        <f t="shared" si="370"/>
        <v>0</v>
      </c>
      <c r="AJ353">
        <f t="shared" si="371"/>
        <v>0</v>
      </c>
      <c r="AK353">
        <f t="shared" si="372"/>
        <v>0</v>
      </c>
      <c r="AL353">
        <f t="shared" si="373"/>
        <v>0</v>
      </c>
      <c r="AM353">
        <f t="shared" si="374"/>
        <v>0</v>
      </c>
      <c r="AN353">
        <f t="shared" si="375"/>
        <v>0</v>
      </c>
      <c r="AO353">
        <f t="shared" si="376"/>
        <v>0</v>
      </c>
      <c r="AP353">
        <f t="shared" si="377"/>
        <v>0</v>
      </c>
      <c r="AQ353">
        <f t="shared" si="378"/>
        <v>0</v>
      </c>
      <c r="AR353">
        <f t="shared" si="379"/>
        <v>0</v>
      </c>
      <c r="AS353">
        <f t="shared" si="380"/>
        <v>0</v>
      </c>
      <c r="AT353">
        <f t="shared" si="381"/>
        <v>0</v>
      </c>
      <c r="AU353">
        <f t="shared" si="382"/>
        <v>0</v>
      </c>
      <c r="AV353">
        <f t="shared" si="383"/>
        <v>0</v>
      </c>
      <c r="AW353">
        <f t="shared" si="384"/>
        <v>0</v>
      </c>
      <c r="AX353">
        <f t="shared" si="385"/>
        <v>0</v>
      </c>
      <c r="AY353">
        <f t="shared" si="386"/>
        <v>0</v>
      </c>
      <c r="AZ353">
        <f t="shared" si="387"/>
        <v>0</v>
      </c>
    </row>
    <row r="354" spans="10:52" hidden="1" x14ac:dyDescent="0.25">
      <c r="J354">
        <f t="shared" si="388"/>
        <v>0</v>
      </c>
      <c r="L354">
        <f t="shared" si="389"/>
        <v>0</v>
      </c>
      <c r="M354">
        <f t="shared" si="348"/>
        <v>0</v>
      </c>
      <c r="N354">
        <f t="shared" si="349"/>
        <v>0</v>
      </c>
      <c r="O354">
        <f t="shared" si="350"/>
        <v>0</v>
      </c>
      <c r="P354">
        <f t="shared" si="351"/>
        <v>0</v>
      </c>
      <c r="Q354">
        <f t="shared" si="352"/>
        <v>0</v>
      </c>
      <c r="R354">
        <f t="shared" si="353"/>
        <v>0</v>
      </c>
      <c r="S354">
        <f t="shared" si="354"/>
        <v>0</v>
      </c>
      <c r="T354">
        <f t="shared" si="355"/>
        <v>0</v>
      </c>
      <c r="U354">
        <f t="shared" si="356"/>
        <v>0</v>
      </c>
      <c r="V354">
        <f t="shared" si="357"/>
        <v>0</v>
      </c>
      <c r="W354">
        <f t="shared" si="358"/>
        <v>0</v>
      </c>
      <c r="X354">
        <f t="shared" si="359"/>
        <v>0</v>
      </c>
      <c r="Y354">
        <f t="shared" si="360"/>
        <v>0</v>
      </c>
      <c r="Z354">
        <f t="shared" si="361"/>
        <v>0</v>
      </c>
      <c r="AA354">
        <f t="shared" si="362"/>
        <v>0</v>
      </c>
      <c r="AB354">
        <f t="shared" si="363"/>
        <v>0</v>
      </c>
      <c r="AC354">
        <f t="shared" si="364"/>
        <v>0</v>
      </c>
      <c r="AD354">
        <f t="shared" si="365"/>
        <v>0</v>
      </c>
      <c r="AE354">
        <f t="shared" si="366"/>
        <v>0</v>
      </c>
      <c r="AF354">
        <f t="shared" si="367"/>
        <v>0</v>
      </c>
      <c r="AG354">
        <f t="shared" si="368"/>
        <v>0</v>
      </c>
      <c r="AH354">
        <f t="shared" si="369"/>
        <v>0</v>
      </c>
      <c r="AI354">
        <f t="shared" si="370"/>
        <v>0</v>
      </c>
      <c r="AJ354">
        <f t="shared" si="371"/>
        <v>0</v>
      </c>
      <c r="AK354">
        <f t="shared" si="372"/>
        <v>0</v>
      </c>
      <c r="AL354">
        <f t="shared" si="373"/>
        <v>0</v>
      </c>
      <c r="AM354">
        <f t="shared" si="374"/>
        <v>0</v>
      </c>
      <c r="AN354">
        <f t="shared" si="375"/>
        <v>0</v>
      </c>
      <c r="AO354">
        <f t="shared" si="376"/>
        <v>0</v>
      </c>
      <c r="AP354">
        <f t="shared" si="377"/>
        <v>0</v>
      </c>
      <c r="AQ354">
        <f t="shared" si="378"/>
        <v>0</v>
      </c>
      <c r="AR354">
        <f t="shared" si="379"/>
        <v>0</v>
      </c>
      <c r="AS354">
        <f t="shared" si="380"/>
        <v>0</v>
      </c>
      <c r="AT354">
        <f t="shared" si="381"/>
        <v>0</v>
      </c>
      <c r="AU354">
        <f t="shared" si="382"/>
        <v>0</v>
      </c>
      <c r="AV354">
        <f t="shared" si="383"/>
        <v>0</v>
      </c>
      <c r="AW354">
        <f t="shared" si="384"/>
        <v>0</v>
      </c>
      <c r="AX354">
        <f t="shared" si="385"/>
        <v>0</v>
      </c>
      <c r="AY354">
        <f t="shared" si="386"/>
        <v>0</v>
      </c>
      <c r="AZ354">
        <f t="shared" si="387"/>
        <v>0</v>
      </c>
    </row>
    <row r="355" spans="10:52" hidden="1" x14ac:dyDescent="0.25">
      <c r="J355">
        <f t="shared" si="388"/>
        <v>0</v>
      </c>
      <c r="L355">
        <f t="shared" si="389"/>
        <v>0</v>
      </c>
      <c r="M355">
        <f t="shared" si="348"/>
        <v>0</v>
      </c>
      <c r="N355">
        <f t="shared" si="349"/>
        <v>0</v>
      </c>
      <c r="O355">
        <f t="shared" si="350"/>
        <v>0</v>
      </c>
      <c r="P355">
        <f t="shared" si="351"/>
        <v>0</v>
      </c>
      <c r="Q355">
        <f t="shared" si="352"/>
        <v>0</v>
      </c>
      <c r="R355">
        <f t="shared" si="353"/>
        <v>0</v>
      </c>
      <c r="S355">
        <f t="shared" si="354"/>
        <v>0</v>
      </c>
      <c r="T355">
        <f t="shared" si="355"/>
        <v>0</v>
      </c>
      <c r="U355">
        <f t="shared" si="356"/>
        <v>0</v>
      </c>
      <c r="V355">
        <f t="shared" si="357"/>
        <v>0</v>
      </c>
      <c r="W355">
        <f t="shared" si="358"/>
        <v>0</v>
      </c>
      <c r="X355">
        <f t="shared" si="359"/>
        <v>0</v>
      </c>
      <c r="Y355">
        <f t="shared" si="360"/>
        <v>0</v>
      </c>
      <c r="Z355">
        <f t="shared" si="361"/>
        <v>0</v>
      </c>
      <c r="AA355">
        <f t="shared" si="362"/>
        <v>0</v>
      </c>
      <c r="AB355">
        <f t="shared" si="363"/>
        <v>0</v>
      </c>
      <c r="AC355">
        <f t="shared" si="364"/>
        <v>0</v>
      </c>
      <c r="AD355">
        <f t="shared" si="365"/>
        <v>0</v>
      </c>
      <c r="AE355">
        <f t="shared" si="366"/>
        <v>0</v>
      </c>
      <c r="AF355">
        <f t="shared" si="367"/>
        <v>0</v>
      </c>
      <c r="AG355">
        <f t="shared" si="368"/>
        <v>0</v>
      </c>
      <c r="AH355">
        <f t="shared" si="369"/>
        <v>0</v>
      </c>
      <c r="AI355">
        <f t="shared" si="370"/>
        <v>0</v>
      </c>
      <c r="AJ355">
        <f t="shared" si="371"/>
        <v>0</v>
      </c>
      <c r="AK355">
        <f t="shared" si="372"/>
        <v>0</v>
      </c>
      <c r="AL355">
        <f t="shared" si="373"/>
        <v>0</v>
      </c>
      <c r="AM355">
        <f t="shared" si="374"/>
        <v>0</v>
      </c>
      <c r="AN355">
        <f t="shared" si="375"/>
        <v>0</v>
      </c>
      <c r="AO355">
        <f t="shared" si="376"/>
        <v>0</v>
      </c>
      <c r="AP355">
        <f t="shared" si="377"/>
        <v>0</v>
      </c>
      <c r="AQ355">
        <f t="shared" si="378"/>
        <v>0</v>
      </c>
      <c r="AR355">
        <f t="shared" si="379"/>
        <v>0</v>
      </c>
      <c r="AS355">
        <f t="shared" si="380"/>
        <v>0</v>
      </c>
      <c r="AT355">
        <f t="shared" si="381"/>
        <v>0</v>
      </c>
      <c r="AU355">
        <f t="shared" si="382"/>
        <v>0</v>
      </c>
      <c r="AV355">
        <f t="shared" si="383"/>
        <v>0</v>
      </c>
      <c r="AW355">
        <f t="shared" si="384"/>
        <v>0</v>
      </c>
      <c r="AX355">
        <f t="shared" si="385"/>
        <v>0</v>
      </c>
      <c r="AY355">
        <f t="shared" si="386"/>
        <v>0</v>
      </c>
      <c r="AZ355">
        <f t="shared" si="387"/>
        <v>0</v>
      </c>
    </row>
    <row r="356" spans="10:52" hidden="1" x14ac:dyDescent="0.25">
      <c r="J356">
        <f t="shared" si="388"/>
        <v>0</v>
      </c>
      <c r="L356">
        <f t="shared" si="389"/>
        <v>0</v>
      </c>
      <c r="M356">
        <f t="shared" si="348"/>
        <v>0</v>
      </c>
      <c r="N356">
        <f t="shared" si="349"/>
        <v>0</v>
      </c>
      <c r="O356">
        <f t="shared" si="350"/>
        <v>0</v>
      </c>
      <c r="P356">
        <f t="shared" si="351"/>
        <v>0</v>
      </c>
      <c r="Q356">
        <f t="shared" si="352"/>
        <v>0</v>
      </c>
      <c r="R356">
        <f t="shared" si="353"/>
        <v>0</v>
      </c>
      <c r="S356">
        <f t="shared" si="354"/>
        <v>0</v>
      </c>
      <c r="T356">
        <f t="shared" si="355"/>
        <v>0</v>
      </c>
      <c r="U356">
        <f t="shared" si="356"/>
        <v>0</v>
      </c>
      <c r="V356">
        <f t="shared" si="357"/>
        <v>0</v>
      </c>
      <c r="W356">
        <f t="shared" si="358"/>
        <v>0</v>
      </c>
      <c r="X356">
        <f t="shared" si="359"/>
        <v>0</v>
      </c>
      <c r="Y356">
        <f t="shared" si="360"/>
        <v>0</v>
      </c>
      <c r="Z356">
        <f t="shared" si="361"/>
        <v>0</v>
      </c>
      <c r="AA356">
        <f t="shared" si="362"/>
        <v>0</v>
      </c>
      <c r="AB356">
        <f t="shared" si="363"/>
        <v>0</v>
      </c>
      <c r="AC356">
        <f t="shared" si="364"/>
        <v>0</v>
      </c>
      <c r="AD356">
        <f t="shared" si="365"/>
        <v>0</v>
      </c>
      <c r="AE356">
        <f t="shared" si="366"/>
        <v>0</v>
      </c>
      <c r="AF356">
        <f t="shared" si="367"/>
        <v>0</v>
      </c>
      <c r="AG356">
        <f t="shared" si="368"/>
        <v>0</v>
      </c>
      <c r="AH356">
        <f t="shared" si="369"/>
        <v>0</v>
      </c>
      <c r="AI356">
        <f t="shared" si="370"/>
        <v>0</v>
      </c>
      <c r="AJ356">
        <f t="shared" si="371"/>
        <v>0</v>
      </c>
      <c r="AK356">
        <f t="shared" si="372"/>
        <v>0</v>
      </c>
      <c r="AL356">
        <f t="shared" si="373"/>
        <v>0</v>
      </c>
      <c r="AM356">
        <f t="shared" si="374"/>
        <v>0</v>
      </c>
      <c r="AN356">
        <f t="shared" si="375"/>
        <v>0</v>
      </c>
      <c r="AO356">
        <f t="shared" si="376"/>
        <v>0</v>
      </c>
      <c r="AP356">
        <f t="shared" si="377"/>
        <v>0</v>
      </c>
      <c r="AQ356">
        <f t="shared" si="378"/>
        <v>0</v>
      </c>
      <c r="AR356">
        <f t="shared" si="379"/>
        <v>0</v>
      </c>
      <c r="AS356">
        <f t="shared" si="380"/>
        <v>0</v>
      </c>
      <c r="AT356">
        <f t="shared" si="381"/>
        <v>0</v>
      </c>
      <c r="AU356">
        <f t="shared" si="382"/>
        <v>0</v>
      </c>
      <c r="AV356">
        <f t="shared" si="383"/>
        <v>0</v>
      </c>
      <c r="AW356">
        <f t="shared" si="384"/>
        <v>0</v>
      </c>
      <c r="AX356">
        <f t="shared" si="385"/>
        <v>0</v>
      </c>
      <c r="AY356">
        <f t="shared" si="386"/>
        <v>0</v>
      </c>
      <c r="AZ356">
        <f t="shared" si="387"/>
        <v>0</v>
      </c>
    </row>
    <row r="357" spans="10:52" hidden="1" x14ac:dyDescent="0.25">
      <c r="J357">
        <f t="shared" si="388"/>
        <v>0</v>
      </c>
      <c r="L357">
        <f t="shared" si="389"/>
        <v>0</v>
      </c>
      <c r="M357">
        <f t="shared" si="348"/>
        <v>0</v>
      </c>
      <c r="N357">
        <f t="shared" si="349"/>
        <v>0</v>
      </c>
      <c r="O357">
        <f t="shared" si="350"/>
        <v>0</v>
      </c>
      <c r="P357">
        <f t="shared" si="351"/>
        <v>0</v>
      </c>
      <c r="Q357">
        <f t="shared" si="352"/>
        <v>0</v>
      </c>
      <c r="R357">
        <f t="shared" si="353"/>
        <v>0</v>
      </c>
      <c r="S357">
        <f t="shared" si="354"/>
        <v>0</v>
      </c>
      <c r="T357">
        <f t="shared" si="355"/>
        <v>0</v>
      </c>
      <c r="U357">
        <f t="shared" si="356"/>
        <v>0</v>
      </c>
      <c r="V357">
        <f t="shared" si="357"/>
        <v>0</v>
      </c>
      <c r="W357">
        <f t="shared" si="358"/>
        <v>0</v>
      </c>
      <c r="X357">
        <f t="shared" si="359"/>
        <v>0</v>
      </c>
      <c r="Y357">
        <f t="shared" si="360"/>
        <v>0</v>
      </c>
      <c r="Z357">
        <f t="shared" si="361"/>
        <v>0</v>
      </c>
      <c r="AA357">
        <f t="shared" si="362"/>
        <v>0</v>
      </c>
      <c r="AB357">
        <f t="shared" si="363"/>
        <v>0</v>
      </c>
      <c r="AC357">
        <f t="shared" si="364"/>
        <v>0</v>
      </c>
      <c r="AD357">
        <f t="shared" si="365"/>
        <v>0</v>
      </c>
      <c r="AE357">
        <f t="shared" si="366"/>
        <v>0</v>
      </c>
      <c r="AF357">
        <f t="shared" si="367"/>
        <v>0</v>
      </c>
      <c r="AG357">
        <f t="shared" si="368"/>
        <v>0</v>
      </c>
      <c r="AH357">
        <f t="shared" si="369"/>
        <v>0</v>
      </c>
      <c r="AI357">
        <f t="shared" si="370"/>
        <v>0</v>
      </c>
      <c r="AJ357">
        <f t="shared" si="371"/>
        <v>0</v>
      </c>
      <c r="AK357">
        <f t="shared" si="372"/>
        <v>0</v>
      </c>
      <c r="AL357">
        <f t="shared" si="373"/>
        <v>0</v>
      </c>
      <c r="AM357">
        <f t="shared" si="374"/>
        <v>0</v>
      </c>
      <c r="AN357">
        <f t="shared" si="375"/>
        <v>0</v>
      </c>
      <c r="AO357">
        <f t="shared" si="376"/>
        <v>0</v>
      </c>
      <c r="AP357">
        <f t="shared" si="377"/>
        <v>0</v>
      </c>
      <c r="AQ357">
        <f t="shared" si="378"/>
        <v>0</v>
      </c>
      <c r="AR357">
        <f t="shared" si="379"/>
        <v>0</v>
      </c>
      <c r="AS357">
        <f t="shared" si="380"/>
        <v>0</v>
      </c>
      <c r="AT357">
        <f t="shared" si="381"/>
        <v>0</v>
      </c>
      <c r="AU357">
        <f t="shared" si="382"/>
        <v>0</v>
      </c>
      <c r="AV357">
        <f t="shared" si="383"/>
        <v>0</v>
      </c>
      <c r="AW357">
        <f t="shared" si="384"/>
        <v>0</v>
      </c>
      <c r="AX357">
        <f t="shared" si="385"/>
        <v>0</v>
      </c>
      <c r="AY357">
        <f t="shared" si="386"/>
        <v>0</v>
      </c>
      <c r="AZ357">
        <f t="shared" si="387"/>
        <v>0</v>
      </c>
    </row>
    <row r="358" spans="10:52" hidden="1" x14ac:dyDescent="0.25">
      <c r="J358">
        <f t="shared" si="388"/>
        <v>0</v>
      </c>
      <c r="L358">
        <f t="shared" si="389"/>
        <v>0</v>
      </c>
      <c r="M358">
        <f t="shared" si="348"/>
        <v>0</v>
      </c>
      <c r="N358">
        <f t="shared" si="349"/>
        <v>0</v>
      </c>
      <c r="O358">
        <f t="shared" si="350"/>
        <v>0</v>
      </c>
      <c r="P358">
        <f t="shared" si="351"/>
        <v>0</v>
      </c>
      <c r="Q358">
        <f t="shared" si="352"/>
        <v>0</v>
      </c>
      <c r="R358">
        <f t="shared" si="353"/>
        <v>0</v>
      </c>
      <c r="S358">
        <f t="shared" si="354"/>
        <v>0</v>
      </c>
      <c r="T358">
        <f t="shared" si="355"/>
        <v>0</v>
      </c>
      <c r="U358">
        <f t="shared" si="356"/>
        <v>0</v>
      </c>
      <c r="V358">
        <f t="shared" si="357"/>
        <v>0</v>
      </c>
      <c r="W358">
        <f t="shared" si="358"/>
        <v>0</v>
      </c>
      <c r="X358">
        <f t="shared" si="359"/>
        <v>0</v>
      </c>
      <c r="Y358">
        <f t="shared" si="360"/>
        <v>0</v>
      </c>
      <c r="Z358">
        <f t="shared" si="361"/>
        <v>0</v>
      </c>
      <c r="AA358">
        <f t="shared" si="362"/>
        <v>0</v>
      </c>
      <c r="AB358">
        <f t="shared" si="363"/>
        <v>0</v>
      </c>
      <c r="AC358">
        <f t="shared" si="364"/>
        <v>0</v>
      </c>
      <c r="AD358">
        <f t="shared" si="365"/>
        <v>0</v>
      </c>
      <c r="AE358">
        <f t="shared" si="366"/>
        <v>0</v>
      </c>
      <c r="AF358">
        <f t="shared" si="367"/>
        <v>0</v>
      </c>
      <c r="AG358">
        <f t="shared" si="368"/>
        <v>0</v>
      </c>
      <c r="AH358">
        <f t="shared" si="369"/>
        <v>0</v>
      </c>
      <c r="AI358">
        <f t="shared" si="370"/>
        <v>0</v>
      </c>
      <c r="AJ358">
        <f t="shared" si="371"/>
        <v>0</v>
      </c>
      <c r="AK358">
        <f t="shared" si="372"/>
        <v>0</v>
      </c>
      <c r="AL358">
        <f t="shared" si="373"/>
        <v>0</v>
      </c>
      <c r="AM358">
        <f t="shared" si="374"/>
        <v>0</v>
      </c>
      <c r="AN358">
        <f t="shared" si="375"/>
        <v>0</v>
      </c>
      <c r="AO358">
        <f t="shared" si="376"/>
        <v>0</v>
      </c>
      <c r="AP358">
        <f t="shared" si="377"/>
        <v>0</v>
      </c>
      <c r="AQ358">
        <f t="shared" si="378"/>
        <v>0</v>
      </c>
      <c r="AR358">
        <f t="shared" si="379"/>
        <v>0</v>
      </c>
      <c r="AS358">
        <f t="shared" si="380"/>
        <v>0</v>
      </c>
      <c r="AT358">
        <f t="shared" si="381"/>
        <v>0</v>
      </c>
      <c r="AU358">
        <f t="shared" si="382"/>
        <v>0</v>
      </c>
      <c r="AV358">
        <f t="shared" si="383"/>
        <v>0</v>
      </c>
      <c r="AW358">
        <f t="shared" si="384"/>
        <v>0</v>
      </c>
      <c r="AX358">
        <f t="shared" si="385"/>
        <v>0</v>
      </c>
      <c r="AY358">
        <f t="shared" si="386"/>
        <v>0</v>
      </c>
      <c r="AZ358">
        <f t="shared" si="387"/>
        <v>0</v>
      </c>
    </row>
    <row r="359" spans="10:52" hidden="1" x14ac:dyDescent="0.25">
      <c r="J359">
        <f t="shared" si="388"/>
        <v>0</v>
      </c>
      <c r="L359">
        <f t="shared" si="389"/>
        <v>0</v>
      </c>
      <c r="M359">
        <f t="shared" si="348"/>
        <v>0</v>
      </c>
      <c r="N359">
        <f t="shared" si="349"/>
        <v>0</v>
      </c>
      <c r="O359">
        <f t="shared" si="350"/>
        <v>0</v>
      </c>
      <c r="P359">
        <f t="shared" si="351"/>
        <v>0</v>
      </c>
      <c r="Q359">
        <f t="shared" si="352"/>
        <v>0</v>
      </c>
      <c r="R359">
        <f t="shared" si="353"/>
        <v>0</v>
      </c>
      <c r="S359">
        <f t="shared" si="354"/>
        <v>0</v>
      </c>
      <c r="T359">
        <f t="shared" si="355"/>
        <v>0</v>
      </c>
      <c r="U359">
        <f t="shared" si="356"/>
        <v>0</v>
      </c>
      <c r="V359">
        <f t="shared" si="357"/>
        <v>0</v>
      </c>
      <c r="W359">
        <f t="shared" si="358"/>
        <v>0</v>
      </c>
      <c r="X359">
        <f t="shared" si="359"/>
        <v>0</v>
      </c>
      <c r="Y359">
        <f t="shared" si="360"/>
        <v>0</v>
      </c>
      <c r="Z359">
        <f t="shared" si="361"/>
        <v>0</v>
      </c>
      <c r="AA359">
        <f t="shared" si="362"/>
        <v>0</v>
      </c>
      <c r="AB359">
        <f t="shared" si="363"/>
        <v>0</v>
      </c>
      <c r="AC359">
        <f t="shared" si="364"/>
        <v>0</v>
      </c>
      <c r="AD359">
        <f t="shared" si="365"/>
        <v>0</v>
      </c>
      <c r="AE359">
        <f t="shared" si="366"/>
        <v>0</v>
      </c>
      <c r="AF359">
        <f t="shared" si="367"/>
        <v>0</v>
      </c>
      <c r="AG359">
        <f t="shared" si="368"/>
        <v>0</v>
      </c>
      <c r="AH359">
        <f t="shared" si="369"/>
        <v>0</v>
      </c>
      <c r="AI359">
        <f t="shared" si="370"/>
        <v>0</v>
      </c>
      <c r="AJ359">
        <f t="shared" si="371"/>
        <v>0</v>
      </c>
      <c r="AK359">
        <f t="shared" si="372"/>
        <v>0</v>
      </c>
      <c r="AL359">
        <f t="shared" si="373"/>
        <v>0</v>
      </c>
      <c r="AM359">
        <f t="shared" si="374"/>
        <v>0</v>
      </c>
      <c r="AN359">
        <f t="shared" si="375"/>
        <v>0</v>
      </c>
      <c r="AO359">
        <f t="shared" si="376"/>
        <v>0</v>
      </c>
      <c r="AP359">
        <f t="shared" si="377"/>
        <v>0</v>
      </c>
      <c r="AQ359">
        <f t="shared" si="378"/>
        <v>0</v>
      </c>
      <c r="AR359">
        <f t="shared" si="379"/>
        <v>0</v>
      </c>
      <c r="AS359">
        <f t="shared" si="380"/>
        <v>0</v>
      </c>
      <c r="AT359">
        <f t="shared" si="381"/>
        <v>0</v>
      </c>
      <c r="AU359">
        <f t="shared" si="382"/>
        <v>0</v>
      </c>
      <c r="AV359">
        <f t="shared" si="383"/>
        <v>0</v>
      </c>
      <c r="AW359">
        <f t="shared" si="384"/>
        <v>0</v>
      </c>
      <c r="AX359">
        <f t="shared" si="385"/>
        <v>0</v>
      </c>
      <c r="AY359">
        <f t="shared" si="386"/>
        <v>0</v>
      </c>
      <c r="AZ359">
        <f t="shared" si="387"/>
        <v>0</v>
      </c>
    </row>
    <row r="360" spans="10:52" hidden="1" x14ac:dyDescent="0.25">
      <c r="J360">
        <f t="shared" si="388"/>
        <v>0</v>
      </c>
      <c r="L360">
        <f t="shared" si="389"/>
        <v>0</v>
      </c>
      <c r="M360">
        <f t="shared" si="348"/>
        <v>0</v>
      </c>
      <c r="N360">
        <f t="shared" si="349"/>
        <v>0</v>
      </c>
      <c r="O360">
        <f t="shared" si="350"/>
        <v>0</v>
      </c>
      <c r="P360">
        <f t="shared" si="351"/>
        <v>0</v>
      </c>
      <c r="Q360">
        <f t="shared" si="352"/>
        <v>0</v>
      </c>
      <c r="R360">
        <f t="shared" si="353"/>
        <v>0</v>
      </c>
      <c r="S360">
        <f t="shared" si="354"/>
        <v>0</v>
      </c>
      <c r="T360">
        <f t="shared" si="355"/>
        <v>0</v>
      </c>
      <c r="U360">
        <f t="shared" si="356"/>
        <v>0</v>
      </c>
      <c r="V360">
        <f t="shared" si="357"/>
        <v>0</v>
      </c>
      <c r="W360">
        <f t="shared" si="358"/>
        <v>0</v>
      </c>
      <c r="X360">
        <f t="shared" si="359"/>
        <v>0</v>
      </c>
      <c r="Y360">
        <f t="shared" si="360"/>
        <v>0</v>
      </c>
      <c r="Z360">
        <f t="shared" si="361"/>
        <v>0</v>
      </c>
      <c r="AA360">
        <f t="shared" si="362"/>
        <v>0</v>
      </c>
      <c r="AB360">
        <f t="shared" si="363"/>
        <v>0</v>
      </c>
      <c r="AC360">
        <f t="shared" si="364"/>
        <v>0</v>
      </c>
      <c r="AD360">
        <f t="shared" si="365"/>
        <v>0</v>
      </c>
      <c r="AE360">
        <f t="shared" si="366"/>
        <v>0</v>
      </c>
      <c r="AF360">
        <f t="shared" si="367"/>
        <v>0</v>
      </c>
      <c r="AG360">
        <f t="shared" si="368"/>
        <v>0</v>
      </c>
      <c r="AH360">
        <f t="shared" si="369"/>
        <v>0</v>
      </c>
      <c r="AI360">
        <f t="shared" si="370"/>
        <v>0</v>
      </c>
      <c r="AJ360">
        <f t="shared" si="371"/>
        <v>0</v>
      </c>
      <c r="AK360">
        <f t="shared" si="372"/>
        <v>0</v>
      </c>
      <c r="AL360">
        <f t="shared" si="373"/>
        <v>0</v>
      </c>
      <c r="AM360">
        <f t="shared" si="374"/>
        <v>0</v>
      </c>
      <c r="AN360">
        <f t="shared" si="375"/>
        <v>0</v>
      </c>
      <c r="AO360">
        <f t="shared" si="376"/>
        <v>0</v>
      </c>
      <c r="AP360">
        <f t="shared" si="377"/>
        <v>0</v>
      </c>
      <c r="AQ360">
        <f t="shared" si="378"/>
        <v>0</v>
      </c>
      <c r="AR360">
        <f t="shared" si="379"/>
        <v>0</v>
      </c>
      <c r="AS360">
        <f t="shared" si="380"/>
        <v>0</v>
      </c>
      <c r="AT360">
        <f t="shared" si="381"/>
        <v>0</v>
      </c>
      <c r="AU360">
        <f t="shared" si="382"/>
        <v>0</v>
      </c>
      <c r="AV360">
        <f t="shared" si="383"/>
        <v>0</v>
      </c>
      <c r="AW360">
        <f t="shared" si="384"/>
        <v>0</v>
      </c>
      <c r="AX360">
        <f t="shared" si="385"/>
        <v>0</v>
      </c>
      <c r="AY360">
        <f t="shared" si="386"/>
        <v>0</v>
      </c>
      <c r="AZ360">
        <f t="shared" si="387"/>
        <v>0</v>
      </c>
    </row>
    <row r="361" spans="10:52" hidden="1" x14ac:dyDescent="0.25">
      <c r="J361">
        <f t="shared" si="388"/>
        <v>0</v>
      </c>
      <c r="L361">
        <f t="shared" si="389"/>
        <v>0</v>
      </c>
      <c r="M361">
        <f t="shared" si="348"/>
        <v>0</v>
      </c>
      <c r="N361">
        <f t="shared" si="349"/>
        <v>0</v>
      </c>
      <c r="O361">
        <f t="shared" si="350"/>
        <v>0</v>
      </c>
      <c r="P361">
        <f t="shared" si="351"/>
        <v>0</v>
      </c>
      <c r="Q361">
        <f t="shared" si="352"/>
        <v>0</v>
      </c>
      <c r="R361">
        <f t="shared" si="353"/>
        <v>0</v>
      </c>
      <c r="S361">
        <f t="shared" si="354"/>
        <v>0</v>
      </c>
      <c r="T361">
        <f t="shared" si="355"/>
        <v>0</v>
      </c>
      <c r="U361">
        <f t="shared" si="356"/>
        <v>0</v>
      </c>
      <c r="V361">
        <f t="shared" si="357"/>
        <v>0</v>
      </c>
      <c r="W361">
        <f t="shared" si="358"/>
        <v>0</v>
      </c>
      <c r="X361">
        <f t="shared" si="359"/>
        <v>0</v>
      </c>
      <c r="Y361">
        <f t="shared" si="360"/>
        <v>0</v>
      </c>
      <c r="Z361">
        <f t="shared" si="361"/>
        <v>0</v>
      </c>
      <c r="AA361">
        <f t="shared" si="362"/>
        <v>0</v>
      </c>
      <c r="AB361">
        <f t="shared" si="363"/>
        <v>0</v>
      </c>
      <c r="AC361">
        <f t="shared" si="364"/>
        <v>0</v>
      </c>
      <c r="AD361">
        <f t="shared" si="365"/>
        <v>0</v>
      </c>
      <c r="AE361">
        <f t="shared" si="366"/>
        <v>0</v>
      </c>
      <c r="AF361">
        <f t="shared" si="367"/>
        <v>0</v>
      </c>
      <c r="AG361">
        <f t="shared" si="368"/>
        <v>0</v>
      </c>
      <c r="AH361">
        <f t="shared" si="369"/>
        <v>0</v>
      </c>
      <c r="AI361">
        <f t="shared" si="370"/>
        <v>0</v>
      </c>
      <c r="AJ361">
        <f t="shared" si="371"/>
        <v>0</v>
      </c>
      <c r="AK361">
        <f t="shared" si="372"/>
        <v>0</v>
      </c>
      <c r="AL361">
        <f t="shared" si="373"/>
        <v>0</v>
      </c>
      <c r="AM361">
        <f t="shared" si="374"/>
        <v>0</v>
      </c>
      <c r="AN361">
        <f t="shared" si="375"/>
        <v>0</v>
      </c>
      <c r="AO361">
        <f t="shared" si="376"/>
        <v>0</v>
      </c>
      <c r="AP361">
        <f t="shared" si="377"/>
        <v>0</v>
      </c>
      <c r="AQ361">
        <f t="shared" si="378"/>
        <v>0</v>
      </c>
      <c r="AR361">
        <f t="shared" si="379"/>
        <v>0</v>
      </c>
      <c r="AS361">
        <f t="shared" si="380"/>
        <v>0</v>
      </c>
      <c r="AT361">
        <f t="shared" si="381"/>
        <v>0</v>
      </c>
      <c r="AU361">
        <f t="shared" si="382"/>
        <v>0</v>
      </c>
      <c r="AV361">
        <f t="shared" si="383"/>
        <v>0</v>
      </c>
      <c r="AW361">
        <f t="shared" si="384"/>
        <v>0</v>
      </c>
      <c r="AX361">
        <f t="shared" si="385"/>
        <v>0</v>
      </c>
      <c r="AY361">
        <f t="shared" si="386"/>
        <v>0</v>
      </c>
      <c r="AZ361">
        <f t="shared" si="387"/>
        <v>0</v>
      </c>
    </row>
    <row r="362" spans="10:52" hidden="1" x14ac:dyDescent="0.25">
      <c r="J362">
        <f t="shared" si="388"/>
        <v>0</v>
      </c>
      <c r="L362">
        <f t="shared" si="389"/>
        <v>0</v>
      </c>
      <c r="M362">
        <f t="shared" si="348"/>
        <v>0</v>
      </c>
      <c r="N362">
        <f t="shared" si="349"/>
        <v>0</v>
      </c>
      <c r="O362">
        <f t="shared" si="350"/>
        <v>0</v>
      </c>
      <c r="P362">
        <f t="shared" si="351"/>
        <v>0</v>
      </c>
      <c r="Q362">
        <f t="shared" si="352"/>
        <v>0</v>
      </c>
      <c r="R362">
        <f t="shared" si="353"/>
        <v>0</v>
      </c>
      <c r="S362">
        <f t="shared" si="354"/>
        <v>0</v>
      </c>
      <c r="T362">
        <f t="shared" si="355"/>
        <v>0</v>
      </c>
      <c r="U362">
        <f t="shared" si="356"/>
        <v>0</v>
      </c>
      <c r="V362">
        <f t="shared" si="357"/>
        <v>0</v>
      </c>
      <c r="W362">
        <f t="shared" si="358"/>
        <v>0</v>
      </c>
      <c r="X362">
        <f t="shared" si="359"/>
        <v>0</v>
      </c>
      <c r="Y362">
        <f t="shared" si="360"/>
        <v>0</v>
      </c>
      <c r="Z362">
        <f t="shared" si="361"/>
        <v>0</v>
      </c>
      <c r="AA362">
        <f t="shared" si="362"/>
        <v>0</v>
      </c>
      <c r="AB362">
        <f t="shared" si="363"/>
        <v>0</v>
      </c>
      <c r="AC362">
        <f t="shared" si="364"/>
        <v>0</v>
      </c>
      <c r="AD362">
        <f t="shared" si="365"/>
        <v>0</v>
      </c>
      <c r="AE362">
        <f t="shared" si="366"/>
        <v>0</v>
      </c>
      <c r="AF362">
        <f t="shared" si="367"/>
        <v>0</v>
      </c>
      <c r="AG362">
        <f t="shared" si="368"/>
        <v>0</v>
      </c>
      <c r="AH362">
        <f t="shared" si="369"/>
        <v>0</v>
      </c>
      <c r="AI362">
        <f t="shared" si="370"/>
        <v>0</v>
      </c>
      <c r="AJ362">
        <f t="shared" si="371"/>
        <v>0</v>
      </c>
      <c r="AK362">
        <f t="shared" si="372"/>
        <v>0</v>
      </c>
      <c r="AL362">
        <f t="shared" si="373"/>
        <v>0</v>
      </c>
      <c r="AM362">
        <f t="shared" si="374"/>
        <v>0</v>
      </c>
      <c r="AN362">
        <f t="shared" si="375"/>
        <v>0</v>
      </c>
      <c r="AO362">
        <f t="shared" si="376"/>
        <v>0</v>
      </c>
      <c r="AP362">
        <f t="shared" si="377"/>
        <v>0</v>
      </c>
      <c r="AQ362">
        <f t="shared" si="378"/>
        <v>0</v>
      </c>
      <c r="AR362">
        <f t="shared" si="379"/>
        <v>0</v>
      </c>
      <c r="AS362">
        <f t="shared" si="380"/>
        <v>0</v>
      </c>
      <c r="AT362">
        <f t="shared" si="381"/>
        <v>0</v>
      </c>
      <c r="AU362">
        <f t="shared" si="382"/>
        <v>0</v>
      </c>
      <c r="AV362">
        <f t="shared" si="383"/>
        <v>0</v>
      </c>
      <c r="AW362">
        <f t="shared" si="384"/>
        <v>0</v>
      </c>
      <c r="AX362">
        <f t="shared" si="385"/>
        <v>0</v>
      </c>
      <c r="AY362">
        <f t="shared" si="386"/>
        <v>0</v>
      </c>
      <c r="AZ362">
        <f t="shared" si="387"/>
        <v>0</v>
      </c>
    </row>
    <row r="363" spans="10:52" hidden="1" x14ac:dyDescent="0.25">
      <c r="J363">
        <f t="shared" si="388"/>
        <v>0</v>
      </c>
      <c r="L363">
        <f t="shared" si="389"/>
        <v>0</v>
      </c>
      <c r="M363">
        <f t="shared" si="348"/>
        <v>0</v>
      </c>
      <c r="N363">
        <f t="shared" si="349"/>
        <v>0</v>
      </c>
      <c r="O363">
        <f t="shared" si="350"/>
        <v>0</v>
      </c>
      <c r="P363">
        <f t="shared" si="351"/>
        <v>0</v>
      </c>
      <c r="Q363">
        <f t="shared" si="352"/>
        <v>0</v>
      </c>
      <c r="R363">
        <f t="shared" si="353"/>
        <v>0</v>
      </c>
      <c r="S363">
        <f t="shared" si="354"/>
        <v>0</v>
      </c>
      <c r="T363">
        <f t="shared" si="355"/>
        <v>0</v>
      </c>
      <c r="U363">
        <f t="shared" si="356"/>
        <v>0</v>
      </c>
      <c r="V363">
        <f t="shared" si="357"/>
        <v>0</v>
      </c>
      <c r="W363">
        <f t="shared" si="358"/>
        <v>0</v>
      </c>
      <c r="X363">
        <f t="shared" si="359"/>
        <v>0</v>
      </c>
      <c r="Y363">
        <f t="shared" si="360"/>
        <v>0</v>
      </c>
      <c r="Z363">
        <f t="shared" si="361"/>
        <v>0</v>
      </c>
      <c r="AA363">
        <f t="shared" si="362"/>
        <v>0</v>
      </c>
      <c r="AB363">
        <f t="shared" si="363"/>
        <v>0</v>
      </c>
      <c r="AC363">
        <f t="shared" si="364"/>
        <v>0</v>
      </c>
      <c r="AD363">
        <f t="shared" si="365"/>
        <v>0</v>
      </c>
      <c r="AE363">
        <f t="shared" si="366"/>
        <v>0</v>
      </c>
      <c r="AF363">
        <f t="shared" si="367"/>
        <v>0</v>
      </c>
      <c r="AG363">
        <f t="shared" si="368"/>
        <v>0</v>
      </c>
      <c r="AH363">
        <f t="shared" si="369"/>
        <v>0</v>
      </c>
      <c r="AI363">
        <f t="shared" si="370"/>
        <v>0</v>
      </c>
      <c r="AJ363">
        <f t="shared" si="371"/>
        <v>0</v>
      </c>
      <c r="AK363">
        <f t="shared" si="372"/>
        <v>0</v>
      </c>
      <c r="AL363">
        <f t="shared" si="373"/>
        <v>0</v>
      </c>
      <c r="AM363">
        <f t="shared" si="374"/>
        <v>0</v>
      </c>
      <c r="AN363">
        <f t="shared" si="375"/>
        <v>0</v>
      </c>
      <c r="AO363">
        <f t="shared" si="376"/>
        <v>0</v>
      </c>
      <c r="AP363">
        <f t="shared" si="377"/>
        <v>0</v>
      </c>
      <c r="AQ363">
        <f t="shared" si="378"/>
        <v>0</v>
      </c>
      <c r="AR363">
        <f t="shared" si="379"/>
        <v>0</v>
      </c>
      <c r="AS363">
        <f t="shared" si="380"/>
        <v>0</v>
      </c>
      <c r="AT363">
        <f t="shared" si="381"/>
        <v>0</v>
      </c>
      <c r="AU363">
        <f t="shared" si="382"/>
        <v>0</v>
      </c>
      <c r="AV363">
        <f t="shared" si="383"/>
        <v>0</v>
      </c>
      <c r="AW363">
        <f t="shared" si="384"/>
        <v>0</v>
      </c>
      <c r="AX363">
        <f t="shared" si="385"/>
        <v>0</v>
      </c>
      <c r="AY363">
        <f t="shared" si="386"/>
        <v>0</v>
      </c>
      <c r="AZ363">
        <f t="shared" si="387"/>
        <v>0</v>
      </c>
    </row>
  </sheetData>
  <sheetProtection password="DF1B" sheet="1" objects="1" scenarios="1" formatCells="0" formatColumns="0" formatRows="0" insertColumns="0" insertRows="0" insertHyperlinks="0" deleteColumns="0" deleteRows="0" pivotTables="0"/>
  <mergeCells count="2">
    <mergeCell ref="G2:G3"/>
    <mergeCell ref="G4:G5"/>
  </mergeCells>
  <conditionalFormatting sqref="J46">
    <cfRule type="cellIs" dxfId="516" priority="44" operator="equal">
      <formula>$J$52</formula>
    </cfRule>
  </conditionalFormatting>
  <conditionalFormatting sqref="J59">
    <cfRule type="cellIs" dxfId="515" priority="43" operator="equal">
      <formula>$J$64</formula>
    </cfRule>
  </conditionalFormatting>
  <conditionalFormatting sqref="M7:AZ40">
    <cfRule type="cellIs" dxfId="514" priority="1" operator="greaterThan">
      <formula>M$3</formula>
    </cfRule>
  </conditionalFormatting>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instellingen!$A$4:$A$7</xm:f>
          </x14:formula1>
          <xm:sqref>M4:AZ4</xm:sqref>
        </x14:dataValidation>
        <x14:dataValidation type="list" allowBlank="1" showInputMessage="1" showErrorMessage="1">
          <x14:formula1>
            <xm:f>instellingen!$A$13:$A$16</xm:f>
          </x14:formula1>
          <xm:sqref>M5:AZ5</xm:sqref>
        </x14:dataValidation>
        <x14:dataValidation type="list" allowBlank="1" showInputMessage="1" showErrorMessage="1">
          <x14:formula1>
            <xm:f>instellingen!$B$13:$B$16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3"/>
  <sheetViews>
    <sheetView zoomScale="85" zoomScaleNormal="85" workbookViewId="0">
      <pane xSplit="4" ySplit="6" topLeftCell="E7" activePane="bottomRight" state="frozen"/>
      <selection pane="topRight" activeCell="E1" sqref="E1"/>
      <selection pane="bottomLeft" activeCell="A7" sqref="A7"/>
      <selection pane="bottomRight"/>
    </sheetView>
  </sheetViews>
  <sheetFormatPr defaultRowHeight="15" x14ac:dyDescent="0.25"/>
  <cols>
    <col min="1" max="1" width="14.42578125" customWidth="1"/>
    <col min="2" max="2" width="30.5703125" customWidth="1"/>
    <col min="5" max="5" width="9.42578125" customWidth="1"/>
    <col min="6" max="7" width="10.140625" customWidth="1"/>
    <col min="9" max="9" width="10.5703125" customWidth="1"/>
    <col min="12" max="12" width="15" bestFit="1" customWidth="1"/>
  </cols>
  <sheetData>
    <row r="1" spans="1:52" ht="32.25" thickBot="1" x14ac:dyDescent="0.55000000000000004">
      <c r="A1" s="42" t="s">
        <v>132</v>
      </c>
    </row>
    <row r="2" spans="1:52" x14ac:dyDescent="0.25">
      <c r="A2" s="2" t="s">
        <v>20</v>
      </c>
      <c r="B2" s="49"/>
      <c r="C2" s="2" t="s">
        <v>33</v>
      </c>
      <c r="D2" s="20" t="e">
        <f>C105/A105</f>
        <v>#DIV/0!</v>
      </c>
      <c r="E2" s="2" t="str">
        <f>instellingen!A4</f>
        <v>R</v>
      </c>
      <c r="F2" s="65" t="e">
        <f>K48/100</f>
        <v>#DIV/0!</v>
      </c>
      <c r="G2" s="110" t="e">
        <f>F2+F3</f>
        <v>#DIV/0!</v>
      </c>
      <c r="H2" s="20" t="e">
        <f>C142/A142</f>
        <v>#DIV/0!</v>
      </c>
      <c r="I2" s="2" t="str">
        <f>instellingen!A13</f>
        <v>bereken</v>
      </c>
      <c r="J2" s="65" t="e">
        <f>K53/100</f>
        <v>#DIV/0!</v>
      </c>
      <c r="K2" s="20" t="e">
        <f>C179/A179</f>
        <v>#DIV/0!</v>
      </c>
      <c r="L2" s="2" t="s">
        <v>11</v>
      </c>
      <c r="M2" s="38">
        <v>1</v>
      </c>
      <c r="N2" s="39">
        <v>2</v>
      </c>
      <c r="O2" s="39">
        <v>3</v>
      </c>
      <c r="P2" s="39">
        <v>4</v>
      </c>
      <c r="Q2" s="39">
        <v>5</v>
      </c>
      <c r="R2" s="39">
        <v>6</v>
      </c>
      <c r="S2" s="39">
        <v>7</v>
      </c>
      <c r="T2" s="39">
        <v>8</v>
      </c>
      <c r="U2" s="39">
        <v>9</v>
      </c>
      <c r="V2" s="39">
        <v>10</v>
      </c>
      <c r="W2" s="39">
        <v>11</v>
      </c>
      <c r="X2" s="39">
        <v>12</v>
      </c>
      <c r="Y2" s="39">
        <v>13</v>
      </c>
      <c r="Z2" s="39">
        <v>14</v>
      </c>
      <c r="AA2" s="39">
        <v>15</v>
      </c>
      <c r="AB2" s="39">
        <v>16</v>
      </c>
      <c r="AC2" s="39">
        <v>17</v>
      </c>
      <c r="AD2" s="39">
        <v>18</v>
      </c>
      <c r="AE2" s="39">
        <v>19</v>
      </c>
      <c r="AF2" s="39">
        <v>20</v>
      </c>
      <c r="AG2" s="39">
        <v>21</v>
      </c>
      <c r="AH2" s="39">
        <v>22</v>
      </c>
      <c r="AI2" s="39">
        <v>23</v>
      </c>
      <c r="AJ2" s="39">
        <v>24</v>
      </c>
      <c r="AK2" s="39">
        <v>25</v>
      </c>
      <c r="AL2" s="39">
        <v>26</v>
      </c>
      <c r="AM2" s="39">
        <v>27</v>
      </c>
      <c r="AN2" s="39">
        <v>28</v>
      </c>
      <c r="AO2" s="39">
        <v>29</v>
      </c>
      <c r="AP2" s="39">
        <v>30</v>
      </c>
      <c r="AQ2" s="39">
        <v>31</v>
      </c>
      <c r="AR2" s="39">
        <v>32</v>
      </c>
      <c r="AS2" s="39">
        <v>33</v>
      </c>
      <c r="AT2" s="39">
        <v>34</v>
      </c>
      <c r="AU2" s="39">
        <v>35</v>
      </c>
      <c r="AV2" s="39">
        <v>36</v>
      </c>
      <c r="AW2" s="39">
        <v>37</v>
      </c>
      <c r="AX2" s="39">
        <v>38</v>
      </c>
      <c r="AY2" s="39">
        <v>39</v>
      </c>
      <c r="AZ2" s="40">
        <v>40</v>
      </c>
    </row>
    <row r="3" spans="1:52" x14ac:dyDescent="0.25">
      <c r="A3" s="3" t="s">
        <v>22</v>
      </c>
      <c r="B3" s="50"/>
      <c r="C3" s="3" t="s">
        <v>34</v>
      </c>
      <c r="D3" s="60">
        <f>MAX(Tabel289[cijfer])</f>
        <v>0</v>
      </c>
      <c r="E3" s="3" t="str">
        <f>instellingen!A5</f>
        <v>T1</v>
      </c>
      <c r="F3" s="66" t="e">
        <f t="shared" ref="F3:F5" si="0">K49/100</f>
        <v>#DIV/0!</v>
      </c>
      <c r="G3" s="113"/>
      <c r="H3" s="24" t="e">
        <f>D142/A142</f>
        <v>#DIV/0!</v>
      </c>
      <c r="I3" s="3" t="str">
        <f>instellingen!A14</f>
        <v>bepaal</v>
      </c>
      <c r="J3" s="66" t="e">
        <f t="shared" ref="J3:J5" si="1">K54/100</f>
        <v>#DIV/0!</v>
      </c>
      <c r="K3" s="24" t="e">
        <f>D179/A179</f>
        <v>#DIV/0!</v>
      </c>
      <c r="L3" s="3" t="s">
        <v>12</v>
      </c>
      <c r="M3" s="43"/>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5"/>
    </row>
    <row r="4" spans="1:52" x14ac:dyDescent="0.25">
      <c r="A4" s="3" t="s">
        <v>31</v>
      </c>
      <c r="B4" s="51">
        <v>1</v>
      </c>
      <c r="C4" s="3" t="s">
        <v>35</v>
      </c>
      <c r="D4" s="60">
        <f>MIN(D71:D104)</f>
        <v>0</v>
      </c>
      <c r="E4" s="3" t="str">
        <f>instellingen!A6</f>
        <v>T2</v>
      </c>
      <c r="F4" s="66" t="e">
        <f t="shared" si="0"/>
        <v>#DIV/0!</v>
      </c>
      <c r="G4" s="111" t="e">
        <f>F4+F5</f>
        <v>#DIV/0!</v>
      </c>
      <c r="H4" s="24" t="e">
        <f>E142/A142</f>
        <v>#DIV/0!</v>
      </c>
      <c r="I4" s="3" t="str">
        <f>instellingen!A15</f>
        <v>leg uit</v>
      </c>
      <c r="J4" s="66" t="e">
        <f t="shared" si="1"/>
        <v>#DIV/0!</v>
      </c>
      <c r="K4" s="24" t="e">
        <f>E179/A179</f>
        <v>#DIV/0!</v>
      </c>
      <c r="L4" s="3" t="s">
        <v>54</v>
      </c>
      <c r="M4" s="43"/>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5"/>
    </row>
    <row r="5" spans="1:52" ht="15.75" thickBot="1" x14ac:dyDescent="0.3">
      <c r="A5" s="4" t="str">
        <f>CONCATENATE("Afw.totaal (",J46,")")</f>
        <v>Afw.totaal (0)</v>
      </c>
      <c r="B5" s="52"/>
      <c r="C5" s="4" t="s">
        <v>32</v>
      </c>
      <c r="D5" s="22" t="e">
        <f>E105/A105*100</f>
        <v>#DIV/0!</v>
      </c>
      <c r="E5" s="4" t="str">
        <f>instellingen!A7</f>
        <v>I</v>
      </c>
      <c r="F5" s="67" t="e">
        <f t="shared" si="0"/>
        <v>#DIV/0!</v>
      </c>
      <c r="G5" s="114"/>
      <c r="H5" s="21" t="e">
        <f>F142/A142</f>
        <v>#DIV/0!</v>
      </c>
      <c r="I5" s="4" t="str">
        <f>instellingen!A16</f>
        <v>overig</v>
      </c>
      <c r="J5" s="67" t="e">
        <f t="shared" si="1"/>
        <v>#DIV/0!</v>
      </c>
      <c r="K5" s="21" t="e">
        <f>F179/A179</f>
        <v>#DIV/0!</v>
      </c>
      <c r="L5" s="4" t="s">
        <v>19</v>
      </c>
      <c r="M5" s="46"/>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8"/>
    </row>
    <row r="6" spans="1:52" x14ac:dyDescent="0.25">
      <c r="A6" t="s">
        <v>0</v>
      </c>
      <c r="B6" t="s">
        <v>4</v>
      </c>
      <c r="C6" t="s">
        <v>5</v>
      </c>
      <c r="D6" t="s">
        <v>30</v>
      </c>
      <c r="E6" t="s">
        <v>74</v>
      </c>
      <c r="F6" t="s">
        <v>6</v>
      </c>
      <c r="G6" t="s">
        <v>7</v>
      </c>
      <c r="H6" t="s">
        <v>8</v>
      </c>
      <c r="I6" t="s">
        <v>9</v>
      </c>
      <c r="J6" t="s">
        <v>17</v>
      </c>
      <c r="K6" t="s">
        <v>18</v>
      </c>
      <c r="L6" t="s">
        <v>10</v>
      </c>
      <c r="M6" s="41" t="s">
        <v>92</v>
      </c>
      <c r="N6" s="41" t="s">
        <v>93</v>
      </c>
      <c r="O6" s="41" t="s">
        <v>94</v>
      </c>
      <c r="P6" s="41" t="s">
        <v>95</v>
      </c>
      <c r="Q6" s="41" t="s">
        <v>96</v>
      </c>
      <c r="R6" s="41" t="s">
        <v>97</v>
      </c>
      <c r="S6" s="41" t="s">
        <v>98</v>
      </c>
      <c r="T6" s="41" t="s">
        <v>99</v>
      </c>
      <c r="U6" s="41" t="s">
        <v>100</v>
      </c>
      <c r="V6" s="41" t="s">
        <v>101</v>
      </c>
      <c r="W6" s="41" t="s">
        <v>102</v>
      </c>
      <c r="X6" s="41" t="s">
        <v>103</v>
      </c>
      <c r="Y6" s="41" t="s">
        <v>104</v>
      </c>
      <c r="Z6" s="41" t="s">
        <v>105</v>
      </c>
      <c r="AA6" s="41" t="s">
        <v>106</v>
      </c>
      <c r="AB6" s="41" t="s">
        <v>107</v>
      </c>
      <c r="AC6" s="41" t="s">
        <v>108</v>
      </c>
      <c r="AD6" s="41" t="s">
        <v>109</v>
      </c>
      <c r="AE6" s="41" t="s">
        <v>110</v>
      </c>
      <c r="AF6" s="41" t="s">
        <v>111</v>
      </c>
      <c r="AG6" s="41" t="s">
        <v>112</v>
      </c>
      <c r="AH6" s="41" t="s">
        <v>113</v>
      </c>
      <c r="AI6" s="41" t="s">
        <v>114</v>
      </c>
      <c r="AJ6" s="41" t="s">
        <v>115</v>
      </c>
      <c r="AK6" s="41" t="s">
        <v>116</v>
      </c>
      <c r="AL6" s="41" t="s">
        <v>117</v>
      </c>
      <c r="AM6" s="41" t="s">
        <v>118</v>
      </c>
      <c r="AN6" s="41" t="s">
        <v>119</v>
      </c>
      <c r="AO6" s="41" t="s">
        <v>120</v>
      </c>
      <c r="AP6" s="41" t="s">
        <v>121</v>
      </c>
      <c r="AQ6" s="41" t="s">
        <v>122</v>
      </c>
      <c r="AR6" s="41" t="s">
        <v>123</v>
      </c>
      <c r="AS6" s="41" t="s">
        <v>124</v>
      </c>
      <c r="AT6" s="41" t="s">
        <v>125</v>
      </c>
      <c r="AU6" s="41" t="s">
        <v>126</v>
      </c>
      <c r="AV6" s="41" t="s">
        <v>127</v>
      </c>
      <c r="AW6" s="41" t="s">
        <v>128</v>
      </c>
      <c r="AX6" s="41" t="s">
        <v>129</v>
      </c>
      <c r="AY6" s="41" t="s">
        <v>130</v>
      </c>
      <c r="AZ6" s="41" t="s">
        <v>131</v>
      </c>
    </row>
    <row r="7" spans="1:52" s="30" customFormat="1" x14ac:dyDescent="0.25">
      <c r="A7" s="30">
        <f>'Overzicht klas'!A2</f>
        <v>1</v>
      </c>
      <c r="B7" s="30">
        <f>'Overzicht klas'!B2</f>
        <v>0</v>
      </c>
      <c r="C7" s="90">
        <f t="shared" ref="C7:C40" si="2">IF(A71=1,ROUND(D7/$I$46*9+$B$4,1),)</f>
        <v>0</v>
      </c>
      <c r="D7" s="84">
        <f>SUM(Tabel289[[#This Row],[Kolom1]:[Kolom40]])</f>
        <v>0</v>
      </c>
      <c r="E7" s="90" t="e">
        <f t="shared" ref="E7:E40" si="3">L71/$J$48*9+1</f>
        <v>#DIV/0!</v>
      </c>
      <c r="F7" s="90" t="e">
        <f t="shared" ref="F7:F40" si="4">L108/$J$49*9+1</f>
        <v>#DIV/0!</v>
      </c>
      <c r="G7" s="90" t="e">
        <f t="shared" ref="G7:G40" si="5">L145/$J$50*9+1</f>
        <v>#DIV/0!</v>
      </c>
      <c r="H7" s="90" t="e">
        <f t="shared" ref="H7:H40" si="6">L182/$J$51*9+1</f>
        <v>#DIV/0!</v>
      </c>
      <c r="I7" s="90" t="e">
        <f t="shared" ref="I7:I40" si="7">L219/$J$53*9+1</f>
        <v>#DIV/0!</v>
      </c>
      <c r="J7" s="90" t="e">
        <f t="shared" ref="J7:J40" si="8">L256/$J$54*9+1</f>
        <v>#DIV/0!</v>
      </c>
      <c r="K7" s="90" t="e">
        <f t="shared" ref="K7:K40" si="9">L293/$J$55*9+1</f>
        <v>#DIV/0!</v>
      </c>
      <c r="L7" s="90" t="e">
        <f t="shared" ref="L7:L40" si="10">L330/$J$56*9+1</f>
        <v>#DIV/0!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x14ac:dyDescent="0.25">
      <c r="A8">
        <f>'Overzicht klas'!A3</f>
        <v>2</v>
      </c>
      <c r="B8">
        <f>'Overzicht klas'!B3</f>
        <v>0</v>
      </c>
      <c r="C8" s="92">
        <f t="shared" si="2"/>
        <v>0</v>
      </c>
      <c r="D8" s="94">
        <f>SUM(Tabel289[[#This Row],[Kolom1]:[Kolom40]])</f>
        <v>0</v>
      </c>
      <c r="E8" s="92" t="e">
        <f t="shared" si="3"/>
        <v>#DIV/0!</v>
      </c>
      <c r="F8" s="92" t="e">
        <f t="shared" si="4"/>
        <v>#DIV/0!</v>
      </c>
      <c r="G8" s="92" t="e">
        <f t="shared" si="5"/>
        <v>#DIV/0!</v>
      </c>
      <c r="H8" s="92" t="e">
        <f t="shared" si="6"/>
        <v>#DIV/0!</v>
      </c>
      <c r="I8" s="92" t="e">
        <f t="shared" si="7"/>
        <v>#DIV/0!</v>
      </c>
      <c r="J8" s="92" t="e">
        <f t="shared" si="8"/>
        <v>#DIV/0!</v>
      </c>
      <c r="K8" s="92" t="e">
        <f t="shared" si="9"/>
        <v>#DIV/0!</v>
      </c>
      <c r="L8" s="92" t="e">
        <f t="shared" si="10"/>
        <v>#DIV/0!</v>
      </c>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x14ac:dyDescent="0.25">
      <c r="A9">
        <f>'Overzicht klas'!A4</f>
        <v>3</v>
      </c>
      <c r="B9">
        <f>'Overzicht klas'!B4</f>
        <v>0</v>
      </c>
      <c r="C9" s="92">
        <f t="shared" si="2"/>
        <v>0</v>
      </c>
      <c r="D9" s="94">
        <f>SUM(Tabel289[[#This Row],[Kolom1]:[Kolom40]])</f>
        <v>0</v>
      </c>
      <c r="E9" s="92" t="e">
        <f t="shared" si="3"/>
        <v>#DIV/0!</v>
      </c>
      <c r="F9" s="92" t="e">
        <f t="shared" si="4"/>
        <v>#DIV/0!</v>
      </c>
      <c r="G9" s="92" t="e">
        <f t="shared" si="5"/>
        <v>#DIV/0!</v>
      </c>
      <c r="H9" s="92" t="e">
        <f t="shared" si="6"/>
        <v>#DIV/0!</v>
      </c>
      <c r="I9" s="92" t="e">
        <f t="shared" si="7"/>
        <v>#DIV/0!</v>
      </c>
      <c r="J9" s="92" t="e">
        <f t="shared" si="8"/>
        <v>#DIV/0!</v>
      </c>
      <c r="K9" s="92" t="e">
        <f t="shared" si="9"/>
        <v>#DIV/0!</v>
      </c>
      <c r="L9" s="92" t="e">
        <f t="shared" si="10"/>
        <v>#DIV/0!</v>
      </c>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x14ac:dyDescent="0.25">
      <c r="A10">
        <f>'Overzicht klas'!A5</f>
        <v>4</v>
      </c>
      <c r="B10">
        <f>'Overzicht klas'!B5</f>
        <v>0</v>
      </c>
      <c r="C10" s="92">
        <f t="shared" si="2"/>
        <v>0</v>
      </c>
      <c r="D10" s="94">
        <f>SUM(Tabel289[[#This Row],[Kolom1]:[Kolom40]])</f>
        <v>0</v>
      </c>
      <c r="E10" s="92" t="e">
        <f t="shared" si="3"/>
        <v>#DIV/0!</v>
      </c>
      <c r="F10" s="92" t="e">
        <f t="shared" si="4"/>
        <v>#DIV/0!</v>
      </c>
      <c r="G10" s="92" t="e">
        <f t="shared" si="5"/>
        <v>#DIV/0!</v>
      </c>
      <c r="H10" s="92" t="e">
        <f t="shared" si="6"/>
        <v>#DIV/0!</v>
      </c>
      <c r="I10" s="92" t="e">
        <f t="shared" si="7"/>
        <v>#DIV/0!</v>
      </c>
      <c r="J10" s="92" t="e">
        <f t="shared" si="8"/>
        <v>#DIV/0!</v>
      </c>
      <c r="K10" s="92" t="e">
        <f t="shared" si="9"/>
        <v>#DIV/0!</v>
      </c>
      <c r="L10" s="92" t="e">
        <f t="shared" si="10"/>
        <v>#DIV/0!</v>
      </c>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x14ac:dyDescent="0.25">
      <c r="A11">
        <f>'Overzicht klas'!A6</f>
        <v>5</v>
      </c>
      <c r="B11">
        <f>'Overzicht klas'!B6</f>
        <v>0</v>
      </c>
      <c r="C11" s="92">
        <f t="shared" si="2"/>
        <v>0</v>
      </c>
      <c r="D11" s="94">
        <f>SUM(Tabel289[[#This Row],[Kolom1]:[Kolom40]])</f>
        <v>0</v>
      </c>
      <c r="E11" s="92" t="e">
        <f t="shared" si="3"/>
        <v>#DIV/0!</v>
      </c>
      <c r="F11" s="92" t="e">
        <f t="shared" si="4"/>
        <v>#DIV/0!</v>
      </c>
      <c r="G11" s="92" t="e">
        <f t="shared" si="5"/>
        <v>#DIV/0!</v>
      </c>
      <c r="H11" s="92" t="e">
        <f t="shared" si="6"/>
        <v>#DIV/0!</v>
      </c>
      <c r="I11" s="92" t="e">
        <f t="shared" si="7"/>
        <v>#DIV/0!</v>
      </c>
      <c r="J11" s="92" t="e">
        <f t="shared" si="8"/>
        <v>#DIV/0!</v>
      </c>
      <c r="K11" s="92" t="e">
        <f t="shared" si="9"/>
        <v>#DIV/0!</v>
      </c>
      <c r="L11" s="92" t="e">
        <f t="shared" si="10"/>
        <v>#DIV/0!</v>
      </c>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x14ac:dyDescent="0.25">
      <c r="A12">
        <f>'Overzicht klas'!A7</f>
        <v>6</v>
      </c>
      <c r="B12">
        <f>'Overzicht klas'!B7</f>
        <v>0</v>
      </c>
      <c r="C12" s="92">
        <f t="shared" si="2"/>
        <v>0</v>
      </c>
      <c r="D12" s="94">
        <f>SUM(Tabel289[[#This Row],[Kolom1]:[Kolom40]])</f>
        <v>0</v>
      </c>
      <c r="E12" s="92" t="e">
        <f t="shared" si="3"/>
        <v>#DIV/0!</v>
      </c>
      <c r="F12" s="92" t="e">
        <f t="shared" si="4"/>
        <v>#DIV/0!</v>
      </c>
      <c r="G12" s="92" t="e">
        <f t="shared" si="5"/>
        <v>#DIV/0!</v>
      </c>
      <c r="H12" s="92" t="e">
        <f t="shared" si="6"/>
        <v>#DIV/0!</v>
      </c>
      <c r="I12" s="92" t="e">
        <f t="shared" si="7"/>
        <v>#DIV/0!</v>
      </c>
      <c r="J12" s="92" t="e">
        <f t="shared" si="8"/>
        <v>#DIV/0!</v>
      </c>
      <c r="K12" s="92" t="e">
        <f t="shared" si="9"/>
        <v>#DIV/0!</v>
      </c>
      <c r="L12" s="92" t="e">
        <f t="shared" si="10"/>
        <v>#DIV/0!</v>
      </c>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x14ac:dyDescent="0.25">
      <c r="A13">
        <f>'Overzicht klas'!A8</f>
        <v>7</v>
      </c>
      <c r="B13">
        <f>'Overzicht klas'!B8</f>
        <v>0</v>
      </c>
      <c r="C13" s="92">
        <f t="shared" si="2"/>
        <v>0</v>
      </c>
      <c r="D13" s="94">
        <f>SUM(Tabel289[[#This Row],[Kolom1]:[Kolom40]])</f>
        <v>0</v>
      </c>
      <c r="E13" s="92" t="e">
        <f t="shared" si="3"/>
        <v>#DIV/0!</v>
      </c>
      <c r="F13" s="92" t="e">
        <f t="shared" si="4"/>
        <v>#DIV/0!</v>
      </c>
      <c r="G13" s="92" t="e">
        <f t="shared" si="5"/>
        <v>#DIV/0!</v>
      </c>
      <c r="H13" s="92" t="e">
        <f t="shared" si="6"/>
        <v>#DIV/0!</v>
      </c>
      <c r="I13" s="92" t="e">
        <f t="shared" si="7"/>
        <v>#DIV/0!</v>
      </c>
      <c r="J13" s="92" t="e">
        <f t="shared" si="8"/>
        <v>#DIV/0!</v>
      </c>
      <c r="K13" s="92" t="e">
        <f t="shared" si="9"/>
        <v>#DIV/0!</v>
      </c>
      <c r="L13" s="92" t="e">
        <f t="shared" si="10"/>
        <v>#DIV/0!</v>
      </c>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x14ac:dyDescent="0.25">
      <c r="A14">
        <f>'Overzicht klas'!A9</f>
        <v>8</v>
      </c>
      <c r="B14">
        <f>'Overzicht klas'!B9</f>
        <v>0</v>
      </c>
      <c r="C14" s="92">
        <f t="shared" si="2"/>
        <v>0</v>
      </c>
      <c r="D14" s="94">
        <f>SUM(Tabel289[[#This Row],[Kolom1]:[Kolom40]])</f>
        <v>0</v>
      </c>
      <c r="E14" s="92" t="e">
        <f t="shared" si="3"/>
        <v>#DIV/0!</v>
      </c>
      <c r="F14" s="92" t="e">
        <f t="shared" si="4"/>
        <v>#DIV/0!</v>
      </c>
      <c r="G14" s="92" t="e">
        <f t="shared" si="5"/>
        <v>#DIV/0!</v>
      </c>
      <c r="H14" s="92" t="e">
        <f t="shared" si="6"/>
        <v>#DIV/0!</v>
      </c>
      <c r="I14" s="92" t="e">
        <f t="shared" si="7"/>
        <v>#DIV/0!</v>
      </c>
      <c r="J14" s="92" t="e">
        <f t="shared" si="8"/>
        <v>#DIV/0!</v>
      </c>
      <c r="K14" s="92" t="e">
        <f t="shared" si="9"/>
        <v>#DIV/0!</v>
      </c>
      <c r="L14" s="92" t="e">
        <f t="shared" si="10"/>
        <v>#DIV/0!</v>
      </c>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x14ac:dyDescent="0.25">
      <c r="A15">
        <f>'Overzicht klas'!A10</f>
        <v>9</v>
      </c>
      <c r="B15">
        <f>'Overzicht klas'!B10</f>
        <v>0</v>
      </c>
      <c r="C15" s="92">
        <f t="shared" si="2"/>
        <v>0</v>
      </c>
      <c r="D15" s="94">
        <f>SUM(Tabel289[[#This Row],[Kolom1]:[Kolom40]])</f>
        <v>0</v>
      </c>
      <c r="E15" s="92" t="e">
        <f t="shared" si="3"/>
        <v>#DIV/0!</v>
      </c>
      <c r="F15" s="92" t="e">
        <f t="shared" si="4"/>
        <v>#DIV/0!</v>
      </c>
      <c r="G15" s="92" t="e">
        <f t="shared" si="5"/>
        <v>#DIV/0!</v>
      </c>
      <c r="H15" s="92" t="e">
        <f t="shared" si="6"/>
        <v>#DIV/0!</v>
      </c>
      <c r="I15" s="92" t="e">
        <f t="shared" si="7"/>
        <v>#DIV/0!</v>
      </c>
      <c r="J15" s="92" t="e">
        <f t="shared" si="8"/>
        <v>#DIV/0!</v>
      </c>
      <c r="K15" s="92" t="e">
        <f t="shared" si="9"/>
        <v>#DIV/0!</v>
      </c>
      <c r="L15" s="92" t="e">
        <f t="shared" si="10"/>
        <v>#DIV/0!</v>
      </c>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x14ac:dyDescent="0.25">
      <c r="A16">
        <f>'Overzicht klas'!A11</f>
        <v>10</v>
      </c>
      <c r="B16">
        <f>'Overzicht klas'!B11</f>
        <v>0</v>
      </c>
      <c r="C16" s="92">
        <f t="shared" si="2"/>
        <v>0</v>
      </c>
      <c r="D16" s="94">
        <f>SUM(Tabel289[[#This Row],[Kolom1]:[Kolom40]])</f>
        <v>0</v>
      </c>
      <c r="E16" s="92" t="e">
        <f t="shared" si="3"/>
        <v>#DIV/0!</v>
      </c>
      <c r="F16" s="92" t="e">
        <f t="shared" si="4"/>
        <v>#DIV/0!</v>
      </c>
      <c r="G16" s="92" t="e">
        <f t="shared" si="5"/>
        <v>#DIV/0!</v>
      </c>
      <c r="H16" s="92" t="e">
        <f t="shared" si="6"/>
        <v>#DIV/0!</v>
      </c>
      <c r="I16" s="92" t="e">
        <f t="shared" si="7"/>
        <v>#DIV/0!</v>
      </c>
      <c r="J16" s="92" t="e">
        <f t="shared" si="8"/>
        <v>#DIV/0!</v>
      </c>
      <c r="K16" s="92" t="e">
        <f t="shared" si="9"/>
        <v>#DIV/0!</v>
      </c>
      <c r="L16" s="92" t="e">
        <f t="shared" si="10"/>
        <v>#DIV/0!</v>
      </c>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x14ac:dyDescent="0.25">
      <c r="A17">
        <f>'Overzicht klas'!A12</f>
        <v>11</v>
      </c>
      <c r="B17">
        <f>'Overzicht klas'!B12</f>
        <v>0</v>
      </c>
      <c r="C17" s="92">
        <f t="shared" si="2"/>
        <v>0</v>
      </c>
      <c r="D17" s="94">
        <f>SUM(Tabel289[[#This Row],[Kolom1]:[Kolom40]])</f>
        <v>0</v>
      </c>
      <c r="E17" s="92" t="e">
        <f t="shared" si="3"/>
        <v>#DIV/0!</v>
      </c>
      <c r="F17" s="92" t="e">
        <f t="shared" si="4"/>
        <v>#DIV/0!</v>
      </c>
      <c r="G17" s="92" t="e">
        <f t="shared" si="5"/>
        <v>#DIV/0!</v>
      </c>
      <c r="H17" s="92" t="e">
        <f t="shared" si="6"/>
        <v>#DIV/0!</v>
      </c>
      <c r="I17" s="92" t="e">
        <f t="shared" si="7"/>
        <v>#DIV/0!</v>
      </c>
      <c r="J17" s="92" t="e">
        <f t="shared" si="8"/>
        <v>#DIV/0!</v>
      </c>
      <c r="K17" s="92" t="e">
        <f t="shared" si="9"/>
        <v>#DIV/0!</v>
      </c>
      <c r="L17" s="92" t="e">
        <f t="shared" si="10"/>
        <v>#DIV/0!</v>
      </c>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x14ac:dyDescent="0.25">
      <c r="A18">
        <f>'Overzicht klas'!A13</f>
        <v>12</v>
      </c>
      <c r="B18">
        <f>'Overzicht klas'!B13</f>
        <v>0</v>
      </c>
      <c r="C18" s="92">
        <f t="shared" si="2"/>
        <v>0</v>
      </c>
      <c r="D18" s="94">
        <f>SUM(Tabel289[[#This Row],[Kolom1]:[Kolom40]])</f>
        <v>0</v>
      </c>
      <c r="E18" s="92" t="e">
        <f t="shared" si="3"/>
        <v>#DIV/0!</v>
      </c>
      <c r="F18" s="92" t="e">
        <f t="shared" si="4"/>
        <v>#DIV/0!</v>
      </c>
      <c r="G18" s="92" t="e">
        <f t="shared" si="5"/>
        <v>#DIV/0!</v>
      </c>
      <c r="H18" s="92" t="e">
        <f t="shared" si="6"/>
        <v>#DIV/0!</v>
      </c>
      <c r="I18" s="92" t="e">
        <f t="shared" si="7"/>
        <v>#DIV/0!</v>
      </c>
      <c r="J18" s="92" t="e">
        <f t="shared" si="8"/>
        <v>#DIV/0!</v>
      </c>
      <c r="K18" s="92" t="e">
        <f t="shared" si="9"/>
        <v>#DIV/0!</v>
      </c>
      <c r="L18" s="92" t="e">
        <f t="shared" si="10"/>
        <v>#DIV/0!</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x14ac:dyDescent="0.25">
      <c r="A19">
        <f>'Overzicht klas'!A14</f>
        <v>13</v>
      </c>
      <c r="B19">
        <f>'Overzicht klas'!B14</f>
        <v>0</v>
      </c>
      <c r="C19" s="92">
        <f t="shared" si="2"/>
        <v>0</v>
      </c>
      <c r="D19" s="94">
        <f>SUM(Tabel289[[#This Row],[Kolom1]:[Kolom40]])</f>
        <v>0</v>
      </c>
      <c r="E19" s="92" t="e">
        <f t="shared" si="3"/>
        <v>#DIV/0!</v>
      </c>
      <c r="F19" s="92" t="e">
        <f t="shared" si="4"/>
        <v>#DIV/0!</v>
      </c>
      <c r="G19" s="92" t="e">
        <f t="shared" si="5"/>
        <v>#DIV/0!</v>
      </c>
      <c r="H19" s="92" t="e">
        <f t="shared" si="6"/>
        <v>#DIV/0!</v>
      </c>
      <c r="I19" s="92" t="e">
        <f t="shared" si="7"/>
        <v>#DIV/0!</v>
      </c>
      <c r="J19" s="92" t="e">
        <f t="shared" si="8"/>
        <v>#DIV/0!</v>
      </c>
      <c r="K19" s="92" t="e">
        <f t="shared" si="9"/>
        <v>#DIV/0!</v>
      </c>
      <c r="L19" s="92" t="e">
        <f t="shared" si="10"/>
        <v>#DIV/0!</v>
      </c>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x14ac:dyDescent="0.25">
      <c r="A20">
        <f>'Overzicht klas'!A15</f>
        <v>14</v>
      </c>
      <c r="B20">
        <f>'Overzicht klas'!B15</f>
        <v>0</v>
      </c>
      <c r="C20" s="92">
        <f t="shared" si="2"/>
        <v>0</v>
      </c>
      <c r="D20" s="94">
        <f>SUM(Tabel289[[#This Row],[Kolom1]:[Kolom40]])</f>
        <v>0</v>
      </c>
      <c r="E20" s="92" t="e">
        <f t="shared" si="3"/>
        <v>#DIV/0!</v>
      </c>
      <c r="F20" s="92" t="e">
        <f t="shared" si="4"/>
        <v>#DIV/0!</v>
      </c>
      <c r="G20" s="92" t="e">
        <f t="shared" si="5"/>
        <v>#DIV/0!</v>
      </c>
      <c r="H20" s="92" t="e">
        <f t="shared" si="6"/>
        <v>#DIV/0!</v>
      </c>
      <c r="I20" s="92" t="e">
        <f t="shared" si="7"/>
        <v>#DIV/0!</v>
      </c>
      <c r="J20" s="92" t="e">
        <f t="shared" si="8"/>
        <v>#DIV/0!</v>
      </c>
      <c r="K20" s="92" t="e">
        <f t="shared" si="9"/>
        <v>#DIV/0!</v>
      </c>
      <c r="L20" s="92" t="e">
        <f t="shared" si="10"/>
        <v>#DIV/0!</v>
      </c>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x14ac:dyDescent="0.25">
      <c r="A21">
        <f>'Overzicht klas'!A16</f>
        <v>15</v>
      </c>
      <c r="B21">
        <f>'Overzicht klas'!B16</f>
        <v>0</v>
      </c>
      <c r="C21" s="92">
        <f t="shared" si="2"/>
        <v>0</v>
      </c>
      <c r="D21" s="94">
        <f>SUM(Tabel289[[#This Row],[Kolom1]:[Kolom40]])</f>
        <v>0</v>
      </c>
      <c r="E21" s="92" t="e">
        <f t="shared" si="3"/>
        <v>#DIV/0!</v>
      </c>
      <c r="F21" s="92" t="e">
        <f t="shared" si="4"/>
        <v>#DIV/0!</v>
      </c>
      <c r="G21" s="92" t="e">
        <f t="shared" si="5"/>
        <v>#DIV/0!</v>
      </c>
      <c r="H21" s="92" t="e">
        <f t="shared" si="6"/>
        <v>#DIV/0!</v>
      </c>
      <c r="I21" s="92" t="e">
        <f t="shared" si="7"/>
        <v>#DIV/0!</v>
      </c>
      <c r="J21" s="92" t="e">
        <f t="shared" si="8"/>
        <v>#DIV/0!</v>
      </c>
      <c r="K21" s="92" t="e">
        <f t="shared" si="9"/>
        <v>#DIV/0!</v>
      </c>
      <c r="L21" s="92" t="e">
        <f t="shared" si="10"/>
        <v>#DIV/0!</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x14ac:dyDescent="0.25">
      <c r="A22">
        <f>'Overzicht klas'!A17</f>
        <v>16</v>
      </c>
      <c r="B22">
        <f>'Overzicht klas'!B17</f>
        <v>0</v>
      </c>
      <c r="C22" s="92">
        <f t="shared" si="2"/>
        <v>0</v>
      </c>
      <c r="D22" s="94">
        <f>SUM(Tabel289[[#This Row],[Kolom1]:[Kolom40]])</f>
        <v>0</v>
      </c>
      <c r="E22" s="92" t="e">
        <f t="shared" si="3"/>
        <v>#DIV/0!</v>
      </c>
      <c r="F22" s="92" t="e">
        <f t="shared" si="4"/>
        <v>#DIV/0!</v>
      </c>
      <c r="G22" s="92" t="e">
        <f t="shared" si="5"/>
        <v>#DIV/0!</v>
      </c>
      <c r="H22" s="92" t="e">
        <f t="shared" si="6"/>
        <v>#DIV/0!</v>
      </c>
      <c r="I22" s="92" t="e">
        <f t="shared" si="7"/>
        <v>#DIV/0!</v>
      </c>
      <c r="J22" s="92" t="e">
        <f t="shared" si="8"/>
        <v>#DIV/0!</v>
      </c>
      <c r="K22" s="92" t="e">
        <f t="shared" si="9"/>
        <v>#DIV/0!</v>
      </c>
      <c r="L22" s="92" t="e">
        <f t="shared" si="10"/>
        <v>#DIV/0!</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x14ac:dyDescent="0.25">
      <c r="A23">
        <f>'Overzicht klas'!A18</f>
        <v>17</v>
      </c>
      <c r="B23">
        <f>'Overzicht klas'!B18</f>
        <v>0</v>
      </c>
      <c r="C23" s="92">
        <f t="shared" si="2"/>
        <v>0</v>
      </c>
      <c r="D23" s="94">
        <f>SUM(Tabel289[[#This Row],[Kolom1]:[Kolom40]])</f>
        <v>0</v>
      </c>
      <c r="E23" s="92" t="e">
        <f t="shared" si="3"/>
        <v>#DIV/0!</v>
      </c>
      <c r="F23" s="92" t="e">
        <f t="shared" si="4"/>
        <v>#DIV/0!</v>
      </c>
      <c r="G23" s="92" t="e">
        <f t="shared" si="5"/>
        <v>#DIV/0!</v>
      </c>
      <c r="H23" s="92" t="e">
        <f t="shared" si="6"/>
        <v>#DIV/0!</v>
      </c>
      <c r="I23" s="92" t="e">
        <f t="shared" si="7"/>
        <v>#DIV/0!</v>
      </c>
      <c r="J23" s="92" t="e">
        <f t="shared" si="8"/>
        <v>#DIV/0!</v>
      </c>
      <c r="K23" s="92" t="e">
        <f t="shared" si="9"/>
        <v>#DIV/0!</v>
      </c>
      <c r="L23" s="92" t="e">
        <f t="shared" si="10"/>
        <v>#DIV/0!</v>
      </c>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x14ac:dyDescent="0.25">
      <c r="A24">
        <f>'Overzicht klas'!A19</f>
        <v>18</v>
      </c>
      <c r="B24">
        <f>'Overzicht klas'!B19</f>
        <v>0</v>
      </c>
      <c r="C24" s="92">
        <f t="shared" si="2"/>
        <v>0</v>
      </c>
      <c r="D24" s="94">
        <f>SUM(Tabel289[[#This Row],[Kolom1]:[Kolom40]])</f>
        <v>0</v>
      </c>
      <c r="E24" s="92" t="e">
        <f t="shared" si="3"/>
        <v>#DIV/0!</v>
      </c>
      <c r="F24" s="92" t="e">
        <f t="shared" si="4"/>
        <v>#DIV/0!</v>
      </c>
      <c r="G24" s="92" t="e">
        <f t="shared" si="5"/>
        <v>#DIV/0!</v>
      </c>
      <c r="H24" s="92" t="e">
        <f t="shared" si="6"/>
        <v>#DIV/0!</v>
      </c>
      <c r="I24" s="92" t="e">
        <f t="shared" si="7"/>
        <v>#DIV/0!</v>
      </c>
      <c r="J24" s="92" t="e">
        <f t="shared" si="8"/>
        <v>#DIV/0!</v>
      </c>
      <c r="K24" s="92" t="e">
        <f t="shared" si="9"/>
        <v>#DIV/0!</v>
      </c>
      <c r="L24" s="92" t="e">
        <f t="shared" si="10"/>
        <v>#DIV/0!</v>
      </c>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x14ac:dyDescent="0.25">
      <c r="A25">
        <f>'Overzicht klas'!A20</f>
        <v>19</v>
      </c>
      <c r="B25">
        <f>'Overzicht klas'!B20</f>
        <v>0</v>
      </c>
      <c r="C25" s="92">
        <f t="shared" si="2"/>
        <v>0</v>
      </c>
      <c r="D25" s="94">
        <f>SUM(Tabel289[[#This Row],[Kolom1]:[Kolom40]])</f>
        <v>0</v>
      </c>
      <c r="E25" s="92" t="e">
        <f t="shared" si="3"/>
        <v>#DIV/0!</v>
      </c>
      <c r="F25" s="92" t="e">
        <f t="shared" si="4"/>
        <v>#DIV/0!</v>
      </c>
      <c r="G25" s="92" t="e">
        <f t="shared" si="5"/>
        <v>#DIV/0!</v>
      </c>
      <c r="H25" s="92" t="e">
        <f t="shared" si="6"/>
        <v>#DIV/0!</v>
      </c>
      <c r="I25" s="92" t="e">
        <f t="shared" si="7"/>
        <v>#DIV/0!</v>
      </c>
      <c r="J25" s="92" t="e">
        <f t="shared" si="8"/>
        <v>#DIV/0!</v>
      </c>
      <c r="K25" s="92" t="e">
        <f t="shared" si="9"/>
        <v>#DIV/0!</v>
      </c>
      <c r="L25" s="92" t="e">
        <f t="shared" si="10"/>
        <v>#DIV/0!</v>
      </c>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x14ac:dyDescent="0.25">
      <c r="A26">
        <f>'Overzicht klas'!A21</f>
        <v>20</v>
      </c>
      <c r="B26">
        <f>'Overzicht klas'!B21</f>
        <v>0</v>
      </c>
      <c r="C26" s="92">
        <f t="shared" si="2"/>
        <v>0</v>
      </c>
      <c r="D26" s="94">
        <f>SUM(Tabel289[[#This Row],[Kolom1]:[Kolom40]])</f>
        <v>0</v>
      </c>
      <c r="E26" s="92" t="e">
        <f t="shared" si="3"/>
        <v>#DIV/0!</v>
      </c>
      <c r="F26" s="92" t="e">
        <f t="shared" si="4"/>
        <v>#DIV/0!</v>
      </c>
      <c r="G26" s="92" t="e">
        <f t="shared" si="5"/>
        <v>#DIV/0!</v>
      </c>
      <c r="H26" s="92" t="e">
        <f t="shared" si="6"/>
        <v>#DIV/0!</v>
      </c>
      <c r="I26" s="92" t="e">
        <f t="shared" si="7"/>
        <v>#DIV/0!</v>
      </c>
      <c r="J26" s="92" t="e">
        <f t="shared" si="8"/>
        <v>#DIV/0!</v>
      </c>
      <c r="K26" s="92" t="e">
        <f t="shared" si="9"/>
        <v>#DIV/0!</v>
      </c>
      <c r="L26" s="92" t="e">
        <f t="shared" si="10"/>
        <v>#DIV/0!</v>
      </c>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x14ac:dyDescent="0.25">
      <c r="A27">
        <f>'Overzicht klas'!A22</f>
        <v>21</v>
      </c>
      <c r="B27">
        <f>'Overzicht klas'!B22</f>
        <v>0</v>
      </c>
      <c r="C27" s="92">
        <f t="shared" si="2"/>
        <v>0</v>
      </c>
      <c r="D27" s="94">
        <f>SUM(Tabel289[[#This Row],[Kolom1]:[Kolom40]])</f>
        <v>0</v>
      </c>
      <c r="E27" s="92" t="e">
        <f t="shared" si="3"/>
        <v>#DIV/0!</v>
      </c>
      <c r="F27" s="92" t="e">
        <f t="shared" si="4"/>
        <v>#DIV/0!</v>
      </c>
      <c r="G27" s="92" t="e">
        <f t="shared" si="5"/>
        <v>#DIV/0!</v>
      </c>
      <c r="H27" s="92" t="e">
        <f t="shared" si="6"/>
        <v>#DIV/0!</v>
      </c>
      <c r="I27" s="92" t="e">
        <f t="shared" si="7"/>
        <v>#DIV/0!</v>
      </c>
      <c r="J27" s="92" t="e">
        <f t="shared" si="8"/>
        <v>#DIV/0!</v>
      </c>
      <c r="K27" s="92" t="e">
        <f t="shared" si="9"/>
        <v>#DIV/0!</v>
      </c>
      <c r="L27" s="92" t="e">
        <f t="shared" si="10"/>
        <v>#DIV/0!</v>
      </c>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x14ac:dyDescent="0.25">
      <c r="A28">
        <f>'Overzicht klas'!A23</f>
        <v>22</v>
      </c>
      <c r="B28">
        <f>'Overzicht klas'!B23</f>
        <v>0</v>
      </c>
      <c r="C28" s="92">
        <f t="shared" si="2"/>
        <v>0</v>
      </c>
      <c r="D28" s="94">
        <f>SUM(Tabel289[[#This Row],[Kolom1]:[Kolom40]])</f>
        <v>0</v>
      </c>
      <c r="E28" s="92" t="e">
        <f t="shared" si="3"/>
        <v>#DIV/0!</v>
      </c>
      <c r="F28" s="92" t="e">
        <f t="shared" si="4"/>
        <v>#DIV/0!</v>
      </c>
      <c r="G28" s="92" t="e">
        <f t="shared" si="5"/>
        <v>#DIV/0!</v>
      </c>
      <c r="H28" s="92" t="e">
        <f t="shared" si="6"/>
        <v>#DIV/0!</v>
      </c>
      <c r="I28" s="92" t="e">
        <f t="shared" si="7"/>
        <v>#DIV/0!</v>
      </c>
      <c r="J28" s="92" t="e">
        <f t="shared" si="8"/>
        <v>#DIV/0!</v>
      </c>
      <c r="K28" s="92" t="e">
        <f t="shared" si="9"/>
        <v>#DIV/0!</v>
      </c>
      <c r="L28" s="92" t="e">
        <f t="shared" si="10"/>
        <v>#DIV/0!</v>
      </c>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x14ac:dyDescent="0.25">
      <c r="A29">
        <f>'Overzicht klas'!A24</f>
        <v>23</v>
      </c>
      <c r="B29">
        <f>'Overzicht klas'!B24</f>
        <v>0</v>
      </c>
      <c r="C29" s="92">
        <f t="shared" si="2"/>
        <v>0</v>
      </c>
      <c r="D29" s="94">
        <f>SUM(Tabel289[[#This Row],[Kolom1]:[Kolom40]])</f>
        <v>0</v>
      </c>
      <c r="E29" s="92" t="e">
        <f t="shared" si="3"/>
        <v>#DIV/0!</v>
      </c>
      <c r="F29" s="92" t="e">
        <f t="shared" si="4"/>
        <v>#DIV/0!</v>
      </c>
      <c r="G29" s="92" t="e">
        <f t="shared" si="5"/>
        <v>#DIV/0!</v>
      </c>
      <c r="H29" s="92" t="e">
        <f t="shared" si="6"/>
        <v>#DIV/0!</v>
      </c>
      <c r="I29" s="92" t="e">
        <f t="shared" si="7"/>
        <v>#DIV/0!</v>
      </c>
      <c r="J29" s="92" t="e">
        <f t="shared" si="8"/>
        <v>#DIV/0!</v>
      </c>
      <c r="K29" s="92" t="e">
        <f t="shared" si="9"/>
        <v>#DIV/0!</v>
      </c>
      <c r="L29" s="92" t="e">
        <f t="shared" si="10"/>
        <v>#DIV/0!</v>
      </c>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x14ac:dyDescent="0.25">
      <c r="A30">
        <f>'Overzicht klas'!A25</f>
        <v>24</v>
      </c>
      <c r="B30">
        <f>'Overzicht klas'!B25</f>
        <v>0</v>
      </c>
      <c r="C30" s="92">
        <f t="shared" si="2"/>
        <v>0</v>
      </c>
      <c r="D30" s="94">
        <f>SUM(Tabel289[[#This Row],[Kolom1]:[Kolom40]])</f>
        <v>0</v>
      </c>
      <c r="E30" s="92" t="e">
        <f t="shared" si="3"/>
        <v>#DIV/0!</v>
      </c>
      <c r="F30" s="92" t="e">
        <f t="shared" si="4"/>
        <v>#DIV/0!</v>
      </c>
      <c r="G30" s="92" t="e">
        <f t="shared" si="5"/>
        <v>#DIV/0!</v>
      </c>
      <c r="H30" s="92" t="e">
        <f t="shared" si="6"/>
        <v>#DIV/0!</v>
      </c>
      <c r="I30" s="92" t="e">
        <f t="shared" si="7"/>
        <v>#DIV/0!</v>
      </c>
      <c r="J30" s="92" t="e">
        <f t="shared" si="8"/>
        <v>#DIV/0!</v>
      </c>
      <c r="K30" s="92" t="e">
        <f t="shared" si="9"/>
        <v>#DIV/0!</v>
      </c>
      <c r="L30" s="92" t="e">
        <f t="shared" si="10"/>
        <v>#DIV/0!</v>
      </c>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x14ac:dyDescent="0.25">
      <c r="A31">
        <f>'Overzicht klas'!A26</f>
        <v>25</v>
      </c>
      <c r="B31">
        <f>'Overzicht klas'!B26</f>
        <v>0</v>
      </c>
      <c r="C31" s="92">
        <f t="shared" si="2"/>
        <v>0</v>
      </c>
      <c r="D31" s="94">
        <f>SUM(Tabel289[[#This Row],[Kolom1]:[Kolom40]])</f>
        <v>0</v>
      </c>
      <c r="E31" s="92" t="e">
        <f t="shared" si="3"/>
        <v>#DIV/0!</v>
      </c>
      <c r="F31" s="92" t="e">
        <f t="shared" si="4"/>
        <v>#DIV/0!</v>
      </c>
      <c r="G31" s="92" t="e">
        <f t="shared" si="5"/>
        <v>#DIV/0!</v>
      </c>
      <c r="H31" s="92" t="e">
        <f t="shared" si="6"/>
        <v>#DIV/0!</v>
      </c>
      <c r="I31" s="92" t="e">
        <f t="shared" si="7"/>
        <v>#DIV/0!</v>
      </c>
      <c r="J31" s="92" t="e">
        <f t="shared" si="8"/>
        <v>#DIV/0!</v>
      </c>
      <c r="K31" s="92" t="e">
        <f t="shared" si="9"/>
        <v>#DIV/0!</v>
      </c>
      <c r="L31" s="92" t="e">
        <f t="shared" si="10"/>
        <v>#DIV/0!</v>
      </c>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x14ac:dyDescent="0.25">
      <c r="A32">
        <f>'Overzicht klas'!A27</f>
        <v>26</v>
      </c>
      <c r="B32">
        <f>'Overzicht klas'!B27</f>
        <v>0</v>
      </c>
      <c r="C32" s="92">
        <f t="shared" si="2"/>
        <v>0</v>
      </c>
      <c r="D32" s="94">
        <f>SUM(Tabel289[[#This Row],[Kolom1]:[Kolom40]])</f>
        <v>0</v>
      </c>
      <c r="E32" s="92" t="e">
        <f t="shared" si="3"/>
        <v>#DIV/0!</v>
      </c>
      <c r="F32" s="92" t="e">
        <f t="shared" si="4"/>
        <v>#DIV/0!</v>
      </c>
      <c r="G32" s="92" t="e">
        <f t="shared" si="5"/>
        <v>#DIV/0!</v>
      </c>
      <c r="H32" s="92" t="e">
        <f t="shared" si="6"/>
        <v>#DIV/0!</v>
      </c>
      <c r="I32" s="92" t="e">
        <f t="shared" si="7"/>
        <v>#DIV/0!</v>
      </c>
      <c r="J32" s="92" t="e">
        <f t="shared" si="8"/>
        <v>#DIV/0!</v>
      </c>
      <c r="K32" s="92" t="e">
        <f t="shared" si="9"/>
        <v>#DIV/0!</v>
      </c>
      <c r="L32" s="92" t="e">
        <f t="shared" si="10"/>
        <v>#DIV/0!</v>
      </c>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x14ac:dyDescent="0.25">
      <c r="A33">
        <f>'Overzicht klas'!A28</f>
        <v>27</v>
      </c>
      <c r="B33">
        <f>'Overzicht klas'!B28</f>
        <v>0</v>
      </c>
      <c r="C33" s="92">
        <f t="shared" si="2"/>
        <v>0</v>
      </c>
      <c r="D33" s="94">
        <f>SUM(Tabel289[[#This Row],[Kolom1]:[Kolom40]])</f>
        <v>0</v>
      </c>
      <c r="E33" s="92" t="e">
        <f t="shared" si="3"/>
        <v>#DIV/0!</v>
      </c>
      <c r="F33" s="92" t="e">
        <f t="shared" si="4"/>
        <v>#DIV/0!</v>
      </c>
      <c r="G33" s="92" t="e">
        <f t="shared" si="5"/>
        <v>#DIV/0!</v>
      </c>
      <c r="H33" s="92" t="e">
        <f t="shared" si="6"/>
        <v>#DIV/0!</v>
      </c>
      <c r="I33" s="92" t="e">
        <f t="shared" si="7"/>
        <v>#DIV/0!</v>
      </c>
      <c r="J33" s="92" t="e">
        <f t="shared" si="8"/>
        <v>#DIV/0!</v>
      </c>
      <c r="K33" s="92" t="e">
        <f t="shared" si="9"/>
        <v>#DIV/0!</v>
      </c>
      <c r="L33" s="92" t="e">
        <f t="shared" si="10"/>
        <v>#DIV/0!</v>
      </c>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x14ac:dyDescent="0.25">
      <c r="A34">
        <f>'Overzicht klas'!A29</f>
        <v>28</v>
      </c>
      <c r="B34">
        <f>'Overzicht klas'!B29</f>
        <v>0</v>
      </c>
      <c r="C34" s="92">
        <f t="shared" si="2"/>
        <v>0</v>
      </c>
      <c r="D34" s="94">
        <f>SUM(Tabel289[[#This Row],[Kolom1]:[Kolom40]])</f>
        <v>0</v>
      </c>
      <c r="E34" s="92" t="e">
        <f t="shared" si="3"/>
        <v>#DIV/0!</v>
      </c>
      <c r="F34" s="92" t="e">
        <f t="shared" si="4"/>
        <v>#DIV/0!</v>
      </c>
      <c r="G34" s="92" t="e">
        <f t="shared" si="5"/>
        <v>#DIV/0!</v>
      </c>
      <c r="H34" s="92" t="e">
        <f t="shared" si="6"/>
        <v>#DIV/0!</v>
      </c>
      <c r="I34" s="92" t="e">
        <f t="shared" si="7"/>
        <v>#DIV/0!</v>
      </c>
      <c r="J34" s="92" t="e">
        <f t="shared" si="8"/>
        <v>#DIV/0!</v>
      </c>
      <c r="K34" s="92" t="e">
        <f t="shared" si="9"/>
        <v>#DIV/0!</v>
      </c>
      <c r="L34" s="92" t="e">
        <f t="shared" si="10"/>
        <v>#DIV/0!</v>
      </c>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x14ac:dyDescent="0.25">
      <c r="A35">
        <f>'Overzicht klas'!A30</f>
        <v>29</v>
      </c>
      <c r="B35">
        <f>'Overzicht klas'!B30</f>
        <v>0</v>
      </c>
      <c r="C35" s="92">
        <f t="shared" si="2"/>
        <v>0</v>
      </c>
      <c r="D35" s="94">
        <f>SUM(Tabel289[[#This Row],[Kolom1]:[Kolom40]])</f>
        <v>0</v>
      </c>
      <c r="E35" s="92" t="e">
        <f t="shared" si="3"/>
        <v>#DIV/0!</v>
      </c>
      <c r="F35" s="92" t="e">
        <f t="shared" si="4"/>
        <v>#DIV/0!</v>
      </c>
      <c r="G35" s="92" t="e">
        <f t="shared" si="5"/>
        <v>#DIV/0!</v>
      </c>
      <c r="H35" s="92" t="e">
        <f t="shared" si="6"/>
        <v>#DIV/0!</v>
      </c>
      <c r="I35" s="92" t="e">
        <f t="shared" si="7"/>
        <v>#DIV/0!</v>
      </c>
      <c r="J35" s="92" t="e">
        <f t="shared" si="8"/>
        <v>#DIV/0!</v>
      </c>
      <c r="K35" s="92" t="e">
        <f t="shared" si="9"/>
        <v>#DIV/0!</v>
      </c>
      <c r="L35" s="92" t="e">
        <f t="shared" si="10"/>
        <v>#DIV/0!</v>
      </c>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x14ac:dyDescent="0.25">
      <c r="A36">
        <f>'Overzicht klas'!A31</f>
        <v>30</v>
      </c>
      <c r="B36">
        <f>'Overzicht klas'!B31</f>
        <v>0</v>
      </c>
      <c r="C36" s="92">
        <f t="shared" si="2"/>
        <v>0</v>
      </c>
      <c r="D36" s="94">
        <f>SUM(Tabel289[[#This Row],[Kolom1]:[Kolom40]])</f>
        <v>0</v>
      </c>
      <c r="E36" s="92" t="e">
        <f t="shared" si="3"/>
        <v>#DIV/0!</v>
      </c>
      <c r="F36" s="92" t="e">
        <f t="shared" si="4"/>
        <v>#DIV/0!</v>
      </c>
      <c r="G36" s="92" t="e">
        <f t="shared" si="5"/>
        <v>#DIV/0!</v>
      </c>
      <c r="H36" s="92" t="e">
        <f t="shared" si="6"/>
        <v>#DIV/0!</v>
      </c>
      <c r="I36" s="92" t="e">
        <f t="shared" si="7"/>
        <v>#DIV/0!</v>
      </c>
      <c r="J36" s="92" t="e">
        <f t="shared" si="8"/>
        <v>#DIV/0!</v>
      </c>
      <c r="K36" s="92" t="e">
        <f t="shared" si="9"/>
        <v>#DIV/0!</v>
      </c>
      <c r="L36" s="92" t="e">
        <f t="shared" si="10"/>
        <v>#DIV/0!</v>
      </c>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x14ac:dyDescent="0.25">
      <c r="A37">
        <f>'Overzicht klas'!A32</f>
        <v>31</v>
      </c>
      <c r="B37">
        <f>'Overzicht klas'!B32</f>
        <v>0</v>
      </c>
      <c r="C37" s="92">
        <f t="shared" si="2"/>
        <v>0</v>
      </c>
      <c r="D37" s="94">
        <f>SUM(Tabel289[[#This Row],[Kolom1]:[Kolom40]])</f>
        <v>0</v>
      </c>
      <c r="E37" s="92" t="e">
        <f t="shared" si="3"/>
        <v>#DIV/0!</v>
      </c>
      <c r="F37" s="92" t="e">
        <f t="shared" si="4"/>
        <v>#DIV/0!</v>
      </c>
      <c r="G37" s="92" t="e">
        <f t="shared" si="5"/>
        <v>#DIV/0!</v>
      </c>
      <c r="H37" s="92" t="e">
        <f t="shared" si="6"/>
        <v>#DIV/0!</v>
      </c>
      <c r="I37" s="92" t="e">
        <f t="shared" si="7"/>
        <v>#DIV/0!</v>
      </c>
      <c r="J37" s="92" t="e">
        <f t="shared" si="8"/>
        <v>#DIV/0!</v>
      </c>
      <c r="K37" s="92" t="e">
        <f t="shared" si="9"/>
        <v>#DIV/0!</v>
      </c>
      <c r="L37" s="92" t="e">
        <f t="shared" si="10"/>
        <v>#DIV/0!</v>
      </c>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x14ac:dyDescent="0.25">
      <c r="A38">
        <f>'Overzicht klas'!A33</f>
        <v>32</v>
      </c>
      <c r="B38">
        <f>'Overzicht klas'!B33</f>
        <v>0</v>
      </c>
      <c r="C38" s="92">
        <f t="shared" si="2"/>
        <v>0</v>
      </c>
      <c r="D38" s="94">
        <f>SUM(Tabel289[[#This Row],[Kolom1]:[Kolom40]])</f>
        <v>0</v>
      </c>
      <c r="E38" s="92" t="e">
        <f t="shared" si="3"/>
        <v>#DIV/0!</v>
      </c>
      <c r="F38" s="92" t="e">
        <f t="shared" si="4"/>
        <v>#DIV/0!</v>
      </c>
      <c r="G38" s="92" t="e">
        <f t="shared" si="5"/>
        <v>#DIV/0!</v>
      </c>
      <c r="H38" s="92" t="e">
        <f t="shared" si="6"/>
        <v>#DIV/0!</v>
      </c>
      <c r="I38" s="92" t="e">
        <f t="shared" si="7"/>
        <v>#DIV/0!</v>
      </c>
      <c r="J38" s="92" t="e">
        <f t="shared" si="8"/>
        <v>#DIV/0!</v>
      </c>
      <c r="K38" s="92" t="e">
        <f t="shared" si="9"/>
        <v>#DIV/0!</v>
      </c>
      <c r="L38" s="92" t="e">
        <f t="shared" si="10"/>
        <v>#DIV/0!</v>
      </c>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x14ac:dyDescent="0.25">
      <c r="A39">
        <f>'Overzicht klas'!A34</f>
        <v>33</v>
      </c>
      <c r="B39">
        <f>'Overzicht klas'!B34</f>
        <v>0</v>
      </c>
      <c r="C39" s="92">
        <f t="shared" si="2"/>
        <v>0</v>
      </c>
      <c r="D39" s="94">
        <f>SUM(Tabel289[[#This Row],[Kolom1]:[Kolom40]])</f>
        <v>0</v>
      </c>
      <c r="E39" s="92" t="e">
        <f t="shared" si="3"/>
        <v>#DIV/0!</v>
      </c>
      <c r="F39" s="92" t="e">
        <f t="shared" si="4"/>
        <v>#DIV/0!</v>
      </c>
      <c r="G39" s="92" t="e">
        <f t="shared" si="5"/>
        <v>#DIV/0!</v>
      </c>
      <c r="H39" s="92" t="e">
        <f t="shared" si="6"/>
        <v>#DIV/0!</v>
      </c>
      <c r="I39" s="92" t="e">
        <f t="shared" si="7"/>
        <v>#DIV/0!</v>
      </c>
      <c r="J39" s="92" t="e">
        <f t="shared" si="8"/>
        <v>#DIV/0!</v>
      </c>
      <c r="K39" s="92" t="e">
        <f t="shared" si="9"/>
        <v>#DIV/0!</v>
      </c>
      <c r="L39" s="92" t="e">
        <f t="shared" si="10"/>
        <v>#DIV/0!</v>
      </c>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x14ac:dyDescent="0.25">
      <c r="A40">
        <f>'Overzicht klas'!A35</f>
        <v>34</v>
      </c>
      <c r="B40">
        <f>'Overzicht klas'!B35</f>
        <v>0</v>
      </c>
      <c r="C40" s="92">
        <f t="shared" si="2"/>
        <v>0</v>
      </c>
      <c r="D40" s="94">
        <f>SUM(Tabel289[[#This Row],[Kolom1]:[Kolom40]])</f>
        <v>0</v>
      </c>
      <c r="E40" s="92" t="e">
        <f t="shared" si="3"/>
        <v>#DIV/0!</v>
      </c>
      <c r="F40" s="92" t="e">
        <f t="shared" si="4"/>
        <v>#DIV/0!</v>
      </c>
      <c r="G40" s="92" t="e">
        <f t="shared" si="5"/>
        <v>#DIV/0!</v>
      </c>
      <c r="H40" s="92" t="e">
        <f t="shared" si="6"/>
        <v>#DIV/0!</v>
      </c>
      <c r="I40" s="92" t="e">
        <f t="shared" si="7"/>
        <v>#DIV/0!</v>
      </c>
      <c r="J40" s="92" t="e">
        <f t="shared" si="8"/>
        <v>#DIV/0!</v>
      </c>
      <c r="K40" s="92" t="e">
        <f t="shared" si="9"/>
        <v>#DIV/0!</v>
      </c>
      <c r="L40" s="92" t="e">
        <f t="shared" si="10"/>
        <v>#DIV/0!</v>
      </c>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x14ac:dyDescent="0.25">
      <c r="C41" s="98"/>
      <c r="D41" s="98"/>
      <c r="E41" s="94"/>
      <c r="F41" s="94"/>
      <c r="G41" s="94"/>
      <c r="H41" s="94"/>
      <c r="I41" s="94"/>
      <c r="J41" s="94"/>
      <c r="K41" s="94"/>
      <c r="L41" s="94"/>
      <c r="M41" s="95" t="e">
        <f>SUBTOTAL(101,Tabel289[Kolom1])</f>
        <v>#DIV/0!</v>
      </c>
      <c r="N41" s="95" t="e">
        <f>SUBTOTAL(101,Tabel289[Kolom2])</f>
        <v>#DIV/0!</v>
      </c>
      <c r="O41" s="95" t="e">
        <f>SUBTOTAL(101,Tabel289[Kolom3])</f>
        <v>#DIV/0!</v>
      </c>
      <c r="P41" s="95" t="e">
        <f>SUBTOTAL(101,Tabel289[Kolom4])</f>
        <v>#DIV/0!</v>
      </c>
      <c r="Q41" s="95" t="e">
        <f>SUBTOTAL(101,Tabel289[Kolom5])</f>
        <v>#DIV/0!</v>
      </c>
      <c r="R41" s="95" t="e">
        <f>SUBTOTAL(101,Tabel289[Kolom6])</f>
        <v>#DIV/0!</v>
      </c>
      <c r="S41" s="95" t="e">
        <f>SUBTOTAL(101,Tabel289[Kolom7])</f>
        <v>#DIV/0!</v>
      </c>
      <c r="T41" s="95" t="e">
        <f>SUBTOTAL(101,Tabel289[Kolom8])</f>
        <v>#DIV/0!</v>
      </c>
      <c r="U41" s="95" t="e">
        <f>SUBTOTAL(101,Tabel289[Kolom9])</f>
        <v>#DIV/0!</v>
      </c>
      <c r="V41" s="95" t="e">
        <f>SUBTOTAL(101,Tabel289[Kolom10])</f>
        <v>#DIV/0!</v>
      </c>
      <c r="W41" s="95" t="e">
        <f>SUBTOTAL(101,Tabel289[Kolom11])</f>
        <v>#DIV/0!</v>
      </c>
      <c r="X41" s="95" t="e">
        <f>SUBTOTAL(101,Tabel289[Kolom12])</f>
        <v>#DIV/0!</v>
      </c>
      <c r="Y41" s="95" t="e">
        <f>SUBTOTAL(101,Tabel289[Kolom13])</f>
        <v>#DIV/0!</v>
      </c>
      <c r="Z41" s="95" t="e">
        <f>SUBTOTAL(101,Tabel289[Kolom14])</f>
        <v>#DIV/0!</v>
      </c>
      <c r="AA41" s="95" t="e">
        <f>SUBTOTAL(101,Tabel289[Kolom15])</f>
        <v>#DIV/0!</v>
      </c>
      <c r="AB41" s="95" t="e">
        <f>SUBTOTAL(101,Tabel289[Kolom16])</f>
        <v>#DIV/0!</v>
      </c>
      <c r="AC41" s="95" t="e">
        <f>SUBTOTAL(101,Tabel289[Kolom17])</f>
        <v>#DIV/0!</v>
      </c>
      <c r="AD41" s="95" t="e">
        <f>SUBTOTAL(101,Tabel289[Kolom18])</f>
        <v>#DIV/0!</v>
      </c>
      <c r="AE41" s="95" t="e">
        <f>SUBTOTAL(101,Tabel289[Kolom19])</f>
        <v>#DIV/0!</v>
      </c>
      <c r="AF41" s="95" t="e">
        <f>SUBTOTAL(101,Tabel289[Kolom20])</f>
        <v>#DIV/0!</v>
      </c>
      <c r="AG41" s="95" t="e">
        <f>SUBTOTAL(101,Tabel289[Kolom21])</f>
        <v>#DIV/0!</v>
      </c>
      <c r="AH41" s="95" t="e">
        <f>SUBTOTAL(101,Tabel289[Kolom22])</f>
        <v>#DIV/0!</v>
      </c>
      <c r="AI41" s="95" t="e">
        <f>SUBTOTAL(101,Tabel289[Kolom23])</f>
        <v>#DIV/0!</v>
      </c>
      <c r="AJ41" s="95" t="e">
        <f>SUBTOTAL(101,Tabel289[Kolom24])</f>
        <v>#DIV/0!</v>
      </c>
      <c r="AK41" s="95" t="e">
        <f>SUBTOTAL(101,Tabel289[Kolom25])</f>
        <v>#DIV/0!</v>
      </c>
      <c r="AL41" s="95" t="e">
        <f>SUBTOTAL(101,Tabel289[Kolom26])</f>
        <v>#DIV/0!</v>
      </c>
      <c r="AM41" s="95" t="e">
        <f>SUBTOTAL(101,Tabel289[Kolom27])</f>
        <v>#DIV/0!</v>
      </c>
      <c r="AN41" s="95" t="e">
        <f>SUBTOTAL(101,Tabel289[Kolom28])</f>
        <v>#DIV/0!</v>
      </c>
      <c r="AO41" s="95" t="e">
        <f>SUBTOTAL(101,Tabel289[Kolom29])</f>
        <v>#DIV/0!</v>
      </c>
      <c r="AP41" s="95" t="e">
        <f>SUBTOTAL(101,Tabel289[Kolom30])</f>
        <v>#DIV/0!</v>
      </c>
      <c r="AQ41" s="95" t="e">
        <f>SUBTOTAL(101,Tabel289[Kolom31])</f>
        <v>#DIV/0!</v>
      </c>
      <c r="AR41" s="95" t="e">
        <f>SUBTOTAL(101,Tabel289[Kolom32])</f>
        <v>#DIV/0!</v>
      </c>
      <c r="AS41" s="95" t="e">
        <f>SUBTOTAL(101,Tabel289[Kolom33])</f>
        <v>#DIV/0!</v>
      </c>
      <c r="AT41" s="95" t="e">
        <f>SUBTOTAL(101,Tabel289[Kolom34])</f>
        <v>#DIV/0!</v>
      </c>
      <c r="AU41" s="95" t="e">
        <f>SUBTOTAL(101,Tabel289[Kolom35])</f>
        <v>#DIV/0!</v>
      </c>
      <c r="AV41" s="95" t="e">
        <f>SUBTOTAL(101,Tabel289[Kolom36])</f>
        <v>#DIV/0!</v>
      </c>
      <c r="AW41" s="95" t="e">
        <f>SUBTOTAL(101,Tabel289[Kolom37])</f>
        <v>#DIV/0!</v>
      </c>
      <c r="AX41" s="95" t="e">
        <f>SUBTOTAL(101,Tabel289[Kolom38])</f>
        <v>#DIV/0!</v>
      </c>
      <c r="AY41" s="95" t="e">
        <f>SUBTOTAL(101,Tabel289[Kolom39])</f>
        <v>#DIV/0!</v>
      </c>
      <c r="AZ41" s="95" t="e">
        <f>SUBTOTAL(101,Tabel289[Kolom40])</f>
        <v>#DIV/0!</v>
      </c>
    </row>
    <row r="42" spans="1:52" x14ac:dyDescent="0.25">
      <c r="C42" s="94"/>
      <c r="D42" s="94"/>
      <c r="E42" s="94"/>
      <c r="F42" s="94"/>
      <c r="G42" s="94"/>
      <c r="H42" s="94" t="s">
        <v>40</v>
      </c>
      <c r="I42" s="94"/>
      <c r="J42" s="94">
        <f>B5</f>
        <v>0</v>
      </c>
      <c r="K42" s="94"/>
      <c r="L42" s="94" t="s">
        <v>75</v>
      </c>
      <c r="M42" s="96" t="e">
        <f>Tabel289[[#Totals],[Kolom1]]/M3</f>
        <v>#DIV/0!</v>
      </c>
      <c r="N42" s="96" t="e">
        <f>Tabel289[[#Totals],[Kolom2]]/N3</f>
        <v>#DIV/0!</v>
      </c>
      <c r="O42" s="96" t="e">
        <f>Tabel289[[#Totals],[Kolom3]]/O3</f>
        <v>#DIV/0!</v>
      </c>
      <c r="P42" s="96" t="e">
        <f>Tabel289[[#Totals],[Kolom4]]/P3</f>
        <v>#DIV/0!</v>
      </c>
      <c r="Q42" s="96" t="e">
        <f>Tabel289[[#Totals],[Kolom5]]/Q3</f>
        <v>#DIV/0!</v>
      </c>
      <c r="R42" s="96" t="e">
        <f>Tabel289[[#Totals],[Kolom6]]/R3</f>
        <v>#DIV/0!</v>
      </c>
      <c r="S42" s="96" t="e">
        <f>Tabel289[[#Totals],[Kolom7]]/S3</f>
        <v>#DIV/0!</v>
      </c>
      <c r="T42" s="96" t="e">
        <f>Tabel289[[#Totals],[Kolom8]]/T3</f>
        <v>#DIV/0!</v>
      </c>
      <c r="U42" s="96" t="e">
        <f>Tabel289[[#Totals],[Kolom9]]/U3</f>
        <v>#DIV/0!</v>
      </c>
      <c r="V42" s="96" t="e">
        <f>Tabel289[[#Totals],[Kolom10]]/V3</f>
        <v>#DIV/0!</v>
      </c>
      <c r="W42" s="96" t="e">
        <f>Tabel289[[#Totals],[Kolom11]]/W3</f>
        <v>#DIV/0!</v>
      </c>
      <c r="X42" s="96" t="e">
        <f>Tabel289[[#Totals],[Kolom12]]/X3</f>
        <v>#DIV/0!</v>
      </c>
      <c r="Y42" s="96" t="e">
        <f>Tabel289[[#Totals],[Kolom13]]/Y3</f>
        <v>#DIV/0!</v>
      </c>
      <c r="Z42" s="96" t="e">
        <f>Tabel289[[#Totals],[Kolom14]]/Z3</f>
        <v>#DIV/0!</v>
      </c>
      <c r="AA42" s="96" t="e">
        <f>Tabel289[[#Totals],[Kolom15]]/AA3</f>
        <v>#DIV/0!</v>
      </c>
      <c r="AB42" s="96" t="e">
        <f>Tabel289[[#Totals],[Kolom16]]/AB3</f>
        <v>#DIV/0!</v>
      </c>
      <c r="AC42" s="96" t="e">
        <f>Tabel289[[#Totals],[Kolom17]]/AC3</f>
        <v>#DIV/0!</v>
      </c>
      <c r="AD42" s="96" t="e">
        <f>Tabel289[[#Totals],[Kolom18]]/AD3</f>
        <v>#DIV/0!</v>
      </c>
      <c r="AE42" s="96" t="e">
        <f>Tabel289[[#Totals],[Kolom19]]/AE3</f>
        <v>#DIV/0!</v>
      </c>
      <c r="AF42" s="96" t="e">
        <f>Tabel289[[#Totals],[Kolom20]]/AF3</f>
        <v>#DIV/0!</v>
      </c>
      <c r="AG42" s="96" t="e">
        <f>Tabel289[[#Totals],[Kolom21]]/AG3</f>
        <v>#DIV/0!</v>
      </c>
      <c r="AH42" s="96" t="e">
        <f>Tabel289[[#Totals],[Kolom22]]/AH3</f>
        <v>#DIV/0!</v>
      </c>
      <c r="AI42" s="96" t="e">
        <f>Tabel289[[#Totals],[Kolom23]]/AI3</f>
        <v>#DIV/0!</v>
      </c>
      <c r="AJ42" s="96" t="e">
        <f>Tabel289[[#Totals],[Kolom24]]/AJ3</f>
        <v>#DIV/0!</v>
      </c>
      <c r="AK42" s="96" t="e">
        <f>Tabel289[[#Totals],[Kolom25]]/AK3</f>
        <v>#DIV/0!</v>
      </c>
      <c r="AL42" s="96" t="e">
        <f>Tabel289[[#Totals],[Kolom26]]/AL3</f>
        <v>#DIV/0!</v>
      </c>
      <c r="AM42" s="96" t="e">
        <f>Tabel289[[#Totals],[Kolom27]]/AM3</f>
        <v>#DIV/0!</v>
      </c>
      <c r="AN42" s="96" t="e">
        <f>Tabel289[[#Totals],[Kolom28]]/AN3</f>
        <v>#DIV/0!</v>
      </c>
      <c r="AO42" s="96" t="e">
        <f>Tabel289[[#Totals],[Kolom29]]/AO3</f>
        <v>#DIV/0!</v>
      </c>
      <c r="AP42" s="96" t="e">
        <f>Tabel289[[#Totals],[Kolom30]]/AP3</f>
        <v>#DIV/0!</v>
      </c>
      <c r="AQ42" s="96" t="e">
        <f>Tabel289[[#Totals],[Kolom31]]/AQ3</f>
        <v>#DIV/0!</v>
      </c>
      <c r="AR42" s="96" t="e">
        <f>Tabel289[[#Totals],[Kolom32]]/AR3</f>
        <v>#DIV/0!</v>
      </c>
      <c r="AS42" s="96" t="e">
        <f>Tabel289[[#Totals],[Kolom33]]/AS3</f>
        <v>#DIV/0!</v>
      </c>
      <c r="AT42" s="96" t="e">
        <f>Tabel289[[#Totals],[Kolom34]]/AT3</f>
        <v>#DIV/0!</v>
      </c>
      <c r="AU42" s="96" t="e">
        <f>Tabel289[[#Totals],[Kolom35]]/AU3</f>
        <v>#DIV/0!</v>
      </c>
      <c r="AV42" s="96" t="e">
        <f>Tabel289[[#Totals],[Kolom36]]/AV3</f>
        <v>#DIV/0!</v>
      </c>
      <c r="AW42" s="96" t="e">
        <f>Tabel289[[#Totals],[Kolom37]]/AW3</f>
        <v>#DIV/0!</v>
      </c>
      <c r="AX42" s="96" t="e">
        <f>Tabel289[[#Totals],[Kolom38]]/AX3</f>
        <v>#DIV/0!</v>
      </c>
      <c r="AY42" s="96" t="e">
        <f>Tabel289[[#Totals],[Kolom39]]/AY3</f>
        <v>#DIV/0!</v>
      </c>
      <c r="AZ42" s="96" t="e">
        <f>Tabel289[[#Totals],[Kolom40]]/AZ3</f>
        <v>#DIV/0!</v>
      </c>
    </row>
    <row r="43" spans="1:52" hidden="1" x14ac:dyDescent="0.25">
      <c r="C43" s="94"/>
      <c r="D43" s="94"/>
      <c r="E43" s="94"/>
      <c r="F43" s="94"/>
      <c r="G43" s="94"/>
      <c r="H43" s="94"/>
      <c r="I43" s="94"/>
      <c r="J43" s="94"/>
      <c r="K43" s="94"/>
      <c r="L43" s="94" t="s">
        <v>76</v>
      </c>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idden="1" x14ac:dyDescent="0.25">
      <c r="C44" s="94"/>
      <c r="D44" s="94"/>
      <c r="E44" s="94"/>
      <c r="F44" s="94"/>
      <c r="G44" s="94"/>
      <c r="H44" s="94"/>
      <c r="I44" s="94"/>
      <c r="J44" s="94"/>
      <c r="K44" s="94"/>
      <c r="L44" s="94"/>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idden="1" x14ac:dyDescent="0.25">
      <c r="C45" s="94"/>
      <c r="D45" s="94"/>
      <c r="E45" s="94"/>
      <c r="F45" s="94"/>
      <c r="G45" s="94"/>
      <c r="H45" s="94"/>
      <c r="I45" s="94"/>
      <c r="J45" s="94"/>
      <c r="K45" s="94"/>
      <c r="L45" s="94"/>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15.75" hidden="1" thickBot="1" x14ac:dyDescent="0.3">
      <c r="H46" t="s">
        <v>44</v>
      </c>
      <c r="I46">
        <f>IF(J42&gt;0,J42,J46)</f>
        <v>0</v>
      </c>
      <c r="J46">
        <f>SUM(J48:J51)</f>
        <v>0</v>
      </c>
      <c r="M46" t="s">
        <v>38</v>
      </c>
    </row>
    <row r="47" spans="1:52" hidden="1" x14ac:dyDescent="0.25">
      <c r="J47" s="9" t="s">
        <v>36</v>
      </c>
      <c r="K47" s="10" t="s">
        <v>37</v>
      </c>
      <c r="L47" s="19"/>
      <c r="M47" s="25">
        <v>1</v>
      </c>
      <c r="N47" s="11">
        <v>2</v>
      </c>
      <c r="O47" s="11">
        <v>3</v>
      </c>
      <c r="P47" s="11">
        <v>4</v>
      </c>
      <c r="Q47" s="11">
        <v>5</v>
      </c>
      <c r="R47" s="11">
        <v>6</v>
      </c>
      <c r="S47" s="11">
        <v>7</v>
      </c>
      <c r="T47" s="11">
        <v>8</v>
      </c>
      <c r="U47" s="11">
        <v>9</v>
      </c>
      <c r="V47" s="11">
        <v>10</v>
      </c>
      <c r="W47" s="11">
        <v>11</v>
      </c>
      <c r="X47" s="11">
        <v>12</v>
      </c>
      <c r="Y47" s="11">
        <v>13</v>
      </c>
      <c r="Z47" s="11">
        <v>14</v>
      </c>
      <c r="AA47" s="11">
        <v>15</v>
      </c>
      <c r="AB47" s="11">
        <v>16</v>
      </c>
      <c r="AC47" s="11">
        <v>17</v>
      </c>
      <c r="AD47" s="11">
        <v>18</v>
      </c>
      <c r="AE47" s="11">
        <v>19</v>
      </c>
      <c r="AF47" s="11">
        <v>20</v>
      </c>
      <c r="AG47" s="11">
        <v>21</v>
      </c>
      <c r="AH47" s="11">
        <v>22</v>
      </c>
      <c r="AI47" s="11">
        <v>23</v>
      </c>
      <c r="AJ47" s="11">
        <v>24</v>
      </c>
      <c r="AK47" s="11">
        <v>25</v>
      </c>
      <c r="AL47" s="11">
        <v>26</v>
      </c>
      <c r="AM47" s="11">
        <v>27</v>
      </c>
      <c r="AN47" s="11">
        <v>28</v>
      </c>
      <c r="AO47" s="11">
        <v>29</v>
      </c>
      <c r="AP47" s="11">
        <v>30</v>
      </c>
      <c r="AQ47" s="11">
        <v>31</v>
      </c>
      <c r="AR47" s="11">
        <v>32</v>
      </c>
      <c r="AS47" s="11">
        <v>33</v>
      </c>
      <c r="AT47" s="11">
        <v>34</v>
      </c>
      <c r="AU47" s="11">
        <v>35</v>
      </c>
      <c r="AV47" s="11">
        <v>36</v>
      </c>
      <c r="AW47" s="11">
        <v>37</v>
      </c>
      <c r="AX47" s="11">
        <v>38</v>
      </c>
      <c r="AY47" s="11">
        <v>39</v>
      </c>
      <c r="AZ47" s="12">
        <v>40</v>
      </c>
    </row>
    <row r="48" spans="1:52" hidden="1" x14ac:dyDescent="0.25">
      <c r="J48" s="13">
        <f>SUM(M48:AZ48)</f>
        <v>0</v>
      </c>
      <c r="K48" s="8" t="e">
        <f>J48/$J$46*100</f>
        <v>#DIV/0!</v>
      </c>
      <c r="L48" s="14" t="str">
        <f>instellingen!A4</f>
        <v>R</v>
      </c>
      <c r="M48" s="13">
        <f t="shared" ref="M48:AZ48" si="11">IF(M4=$L$48,M3,0)</f>
        <v>0</v>
      </c>
      <c r="N48" s="7">
        <f t="shared" si="11"/>
        <v>0</v>
      </c>
      <c r="O48" s="7">
        <f t="shared" si="11"/>
        <v>0</v>
      </c>
      <c r="P48" s="7">
        <f t="shared" si="11"/>
        <v>0</v>
      </c>
      <c r="Q48" s="7">
        <f t="shared" si="11"/>
        <v>0</v>
      </c>
      <c r="R48" s="7">
        <f t="shared" si="11"/>
        <v>0</v>
      </c>
      <c r="S48" s="7">
        <f t="shared" si="11"/>
        <v>0</v>
      </c>
      <c r="T48" s="7">
        <f t="shared" si="11"/>
        <v>0</v>
      </c>
      <c r="U48" s="7">
        <f t="shared" si="11"/>
        <v>0</v>
      </c>
      <c r="V48" s="7">
        <f t="shared" si="11"/>
        <v>0</v>
      </c>
      <c r="W48" s="7">
        <f t="shared" si="11"/>
        <v>0</v>
      </c>
      <c r="X48" s="7">
        <f t="shared" si="11"/>
        <v>0</v>
      </c>
      <c r="Y48" s="7">
        <f t="shared" si="11"/>
        <v>0</v>
      </c>
      <c r="Z48" s="7">
        <f t="shared" si="11"/>
        <v>0</v>
      </c>
      <c r="AA48" s="7">
        <f t="shared" si="11"/>
        <v>0</v>
      </c>
      <c r="AB48" s="7">
        <f t="shared" si="11"/>
        <v>0</v>
      </c>
      <c r="AC48" s="7">
        <f t="shared" si="11"/>
        <v>0</v>
      </c>
      <c r="AD48" s="7">
        <f t="shared" si="11"/>
        <v>0</v>
      </c>
      <c r="AE48" s="7">
        <f t="shared" si="11"/>
        <v>0</v>
      </c>
      <c r="AF48" s="7">
        <f t="shared" si="11"/>
        <v>0</v>
      </c>
      <c r="AG48" s="7">
        <f t="shared" si="11"/>
        <v>0</v>
      </c>
      <c r="AH48" s="7">
        <f t="shared" si="11"/>
        <v>0</v>
      </c>
      <c r="AI48" s="7">
        <f t="shared" si="11"/>
        <v>0</v>
      </c>
      <c r="AJ48" s="7">
        <f t="shared" si="11"/>
        <v>0</v>
      </c>
      <c r="AK48" s="7">
        <f t="shared" si="11"/>
        <v>0</v>
      </c>
      <c r="AL48" s="7">
        <f t="shared" si="11"/>
        <v>0</v>
      </c>
      <c r="AM48" s="7">
        <f t="shared" si="11"/>
        <v>0</v>
      </c>
      <c r="AN48" s="7">
        <f t="shared" si="11"/>
        <v>0</v>
      </c>
      <c r="AO48" s="7">
        <f t="shared" si="11"/>
        <v>0</v>
      </c>
      <c r="AP48" s="7">
        <f t="shared" si="11"/>
        <v>0</v>
      </c>
      <c r="AQ48" s="7">
        <f t="shared" si="11"/>
        <v>0</v>
      </c>
      <c r="AR48" s="7">
        <f t="shared" si="11"/>
        <v>0</v>
      </c>
      <c r="AS48" s="7">
        <f t="shared" si="11"/>
        <v>0</v>
      </c>
      <c r="AT48" s="7">
        <f t="shared" si="11"/>
        <v>0</v>
      </c>
      <c r="AU48" s="7">
        <f t="shared" si="11"/>
        <v>0</v>
      </c>
      <c r="AV48" s="7">
        <f t="shared" si="11"/>
        <v>0</v>
      </c>
      <c r="AW48" s="7">
        <f t="shared" si="11"/>
        <v>0</v>
      </c>
      <c r="AX48" s="7">
        <f t="shared" si="11"/>
        <v>0</v>
      </c>
      <c r="AY48" s="7">
        <f t="shared" si="11"/>
        <v>0</v>
      </c>
      <c r="AZ48" s="14">
        <f t="shared" si="11"/>
        <v>0</v>
      </c>
    </row>
    <row r="49" spans="10:52" hidden="1" x14ac:dyDescent="0.25">
      <c r="J49" s="13">
        <f t="shared" ref="J49:J51" si="12">SUM(M49:AZ49)</f>
        <v>0</v>
      </c>
      <c r="K49" s="8" t="e">
        <f t="shared" ref="K49:K56" si="13">J49/$J$46*100</f>
        <v>#DIV/0!</v>
      </c>
      <c r="L49" s="14" t="str">
        <f>instellingen!A5</f>
        <v>T1</v>
      </c>
      <c r="M49" s="13">
        <f t="shared" ref="M49:AZ49" si="14">IF(M4=$L$49,M3,0)</f>
        <v>0</v>
      </c>
      <c r="N49" s="7">
        <f t="shared" si="14"/>
        <v>0</v>
      </c>
      <c r="O49" s="7">
        <f t="shared" si="14"/>
        <v>0</v>
      </c>
      <c r="P49" s="7">
        <f t="shared" si="14"/>
        <v>0</v>
      </c>
      <c r="Q49" s="7">
        <f t="shared" si="14"/>
        <v>0</v>
      </c>
      <c r="R49" s="7">
        <f t="shared" si="14"/>
        <v>0</v>
      </c>
      <c r="S49" s="7">
        <f t="shared" si="14"/>
        <v>0</v>
      </c>
      <c r="T49" s="7">
        <f t="shared" si="14"/>
        <v>0</v>
      </c>
      <c r="U49" s="7">
        <f t="shared" si="14"/>
        <v>0</v>
      </c>
      <c r="V49" s="7">
        <f t="shared" si="14"/>
        <v>0</v>
      </c>
      <c r="W49" s="7">
        <f t="shared" si="14"/>
        <v>0</v>
      </c>
      <c r="X49" s="7">
        <f t="shared" si="14"/>
        <v>0</v>
      </c>
      <c r="Y49" s="7">
        <f t="shared" si="14"/>
        <v>0</v>
      </c>
      <c r="Z49" s="7">
        <f t="shared" si="14"/>
        <v>0</v>
      </c>
      <c r="AA49" s="7">
        <f t="shared" si="14"/>
        <v>0</v>
      </c>
      <c r="AB49" s="7">
        <f t="shared" si="14"/>
        <v>0</v>
      </c>
      <c r="AC49" s="7">
        <f t="shared" si="14"/>
        <v>0</v>
      </c>
      <c r="AD49" s="7">
        <f t="shared" si="14"/>
        <v>0</v>
      </c>
      <c r="AE49" s="7">
        <f t="shared" si="14"/>
        <v>0</v>
      </c>
      <c r="AF49" s="7">
        <f t="shared" si="14"/>
        <v>0</v>
      </c>
      <c r="AG49" s="7">
        <f t="shared" si="14"/>
        <v>0</v>
      </c>
      <c r="AH49" s="7">
        <f t="shared" si="14"/>
        <v>0</v>
      </c>
      <c r="AI49" s="7">
        <f t="shared" si="14"/>
        <v>0</v>
      </c>
      <c r="AJ49" s="7">
        <f t="shared" si="14"/>
        <v>0</v>
      </c>
      <c r="AK49" s="7">
        <f t="shared" si="14"/>
        <v>0</v>
      </c>
      <c r="AL49" s="7">
        <f t="shared" si="14"/>
        <v>0</v>
      </c>
      <c r="AM49" s="7">
        <f t="shared" si="14"/>
        <v>0</v>
      </c>
      <c r="AN49" s="7">
        <f t="shared" si="14"/>
        <v>0</v>
      </c>
      <c r="AO49" s="7">
        <f t="shared" si="14"/>
        <v>0</v>
      </c>
      <c r="AP49" s="7">
        <f t="shared" si="14"/>
        <v>0</v>
      </c>
      <c r="AQ49" s="7">
        <f t="shared" si="14"/>
        <v>0</v>
      </c>
      <c r="AR49" s="7">
        <f t="shared" si="14"/>
        <v>0</v>
      </c>
      <c r="AS49" s="7">
        <f t="shared" si="14"/>
        <v>0</v>
      </c>
      <c r="AT49" s="7">
        <f t="shared" si="14"/>
        <v>0</v>
      </c>
      <c r="AU49" s="7">
        <f t="shared" si="14"/>
        <v>0</v>
      </c>
      <c r="AV49" s="7">
        <f t="shared" si="14"/>
        <v>0</v>
      </c>
      <c r="AW49" s="7">
        <f t="shared" si="14"/>
        <v>0</v>
      </c>
      <c r="AX49" s="7">
        <f t="shared" si="14"/>
        <v>0</v>
      </c>
      <c r="AY49" s="7">
        <f t="shared" si="14"/>
        <v>0</v>
      </c>
      <c r="AZ49" s="14">
        <f t="shared" si="14"/>
        <v>0</v>
      </c>
    </row>
    <row r="50" spans="10:52" hidden="1" x14ac:dyDescent="0.25">
      <c r="J50" s="13">
        <f t="shared" si="12"/>
        <v>0</v>
      </c>
      <c r="K50" s="8" t="e">
        <f t="shared" si="13"/>
        <v>#DIV/0!</v>
      </c>
      <c r="L50" s="14" t="str">
        <f>instellingen!A6</f>
        <v>T2</v>
      </c>
      <c r="M50" s="13">
        <f t="shared" ref="M50:AZ50" si="15">IF(M4=$L$50,M3,0)</f>
        <v>0</v>
      </c>
      <c r="N50" s="7">
        <f t="shared" si="15"/>
        <v>0</v>
      </c>
      <c r="O50" s="7">
        <f t="shared" si="15"/>
        <v>0</v>
      </c>
      <c r="P50" s="7">
        <f t="shared" si="15"/>
        <v>0</v>
      </c>
      <c r="Q50" s="7">
        <f t="shared" si="15"/>
        <v>0</v>
      </c>
      <c r="R50" s="7">
        <f t="shared" si="15"/>
        <v>0</v>
      </c>
      <c r="S50" s="7">
        <f t="shared" si="15"/>
        <v>0</v>
      </c>
      <c r="T50" s="7">
        <f t="shared" si="15"/>
        <v>0</v>
      </c>
      <c r="U50" s="7">
        <f t="shared" si="15"/>
        <v>0</v>
      </c>
      <c r="V50" s="7">
        <f t="shared" si="15"/>
        <v>0</v>
      </c>
      <c r="W50" s="7">
        <f t="shared" si="15"/>
        <v>0</v>
      </c>
      <c r="X50" s="7">
        <f t="shared" si="15"/>
        <v>0</v>
      </c>
      <c r="Y50" s="7">
        <f t="shared" si="15"/>
        <v>0</v>
      </c>
      <c r="Z50" s="7">
        <f t="shared" si="15"/>
        <v>0</v>
      </c>
      <c r="AA50" s="7">
        <f t="shared" si="15"/>
        <v>0</v>
      </c>
      <c r="AB50" s="7">
        <f t="shared" si="15"/>
        <v>0</v>
      </c>
      <c r="AC50" s="7">
        <f t="shared" si="15"/>
        <v>0</v>
      </c>
      <c r="AD50" s="7">
        <f t="shared" si="15"/>
        <v>0</v>
      </c>
      <c r="AE50" s="7">
        <f t="shared" si="15"/>
        <v>0</v>
      </c>
      <c r="AF50" s="7">
        <f t="shared" si="15"/>
        <v>0</v>
      </c>
      <c r="AG50" s="7">
        <f t="shared" si="15"/>
        <v>0</v>
      </c>
      <c r="AH50" s="7">
        <f t="shared" si="15"/>
        <v>0</v>
      </c>
      <c r="AI50" s="7">
        <f t="shared" si="15"/>
        <v>0</v>
      </c>
      <c r="AJ50" s="7">
        <f t="shared" si="15"/>
        <v>0</v>
      </c>
      <c r="AK50" s="7">
        <f t="shared" si="15"/>
        <v>0</v>
      </c>
      <c r="AL50" s="7">
        <f t="shared" si="15"/>
        <v>0</v>
      </c>
      <c r="AM50" s="7">
        <f t="shared" si="15"/>
        <v>0</v>
      </c>
      <c r="AN50" s="7">
        <f t="shared" si="15"/>
        <v>0</v>
      </c>
      <c r="AO50" s="7">
        <f t="shared" si="15"/>
        <v>0</v>
      </c>
      <c r="AP50" s="7">
        <f t="shared" si="15"/>
        <v>0</v>
      </c>
      <c r="AQ50" s="7">
        <f t="shared" si="15"/>
        <v>0</v>
      </c>
      <c r="AR50" s="7">
        <f t="shared" si="15"/>
        <v>0</v>
      </c>
      <c r="AS50" s="7">
        <f t="shared" si="15"/>
        <v>0</v>
      </c>
      <c r="AT50" s="7">
        <f t="shared" si="15"/>
        <v>0</v>
      </c>
      <c r="AU50" s="7">
        <f t="shared" si="15"/>
        <v>0</v>
      </c>
      <c r="AV50" s="7">
        <f t="shared" si="15"/>
        <v>0</v>
      </c>
      <c r="AW50" s="7">
        <f t="shared" si="15"/>
        <v>0</v>
      </c>
      <c r="AX50" s="7">
        <f t="shared" si="15"/>
        <v>0</v>
      </c>
      <c r="AY50" s="7">
        <f t="shared" si="15"/>
        <v>0</v>
      </c>
      <c r="AZ50" s="14">
        <f t="shared" si="15"/>
        <v>0</v>
      </c>
    </row>
    <row r="51" spans="10:52" hidden="1" x14ac:dyDescent="0.25">
      <c r="J51" s="13">
        <f t="shared" si="12"/>
        <v>0</v>
      </c>
      <c r="K51" s="8" t="e">
        <f t="shared" si="13"/>
        <v>#DIV/0!</v>
      </c>
      <c r="L51" s="14" t="str">
        <f>instellingen!A7</f>
        <v>I</v>
      </c>
      <c r="M51" s="13">
        <f t="shared" ref="M51:AZ51" si="16">IF(M4=$L$51,M3,0)</f>
        <v>0</v>
      </c>
      <c r="N51" s="7">
        <f t="shared" si="16"/>
        <v>0</v>
      </c>
      <c r="O51" s="7">
        <f t="shared" si="16"/>
        <v>0</v>
      </c>
      <c r="P51" s="7">
        <f t="shared" si="16"/>
        <v>0</v>
      </c>
      <c r="Q51" s="7">
        <f t="shared" si="16"/>
        <v>0</v>
      </c>
      <c r="R51" s="7">
        <f t="shared" si="16"/>
        <v>0</v>
      </c>
      <c r="S51" s="7">
        <f t="shared" si="16"/>
        <v>0</v>
      </c>
      <c r="T51" s="7">
        <f t="shared" si="16"/>
        <v>0</v>
      </c>
      <c r="U51" s="7">
        <f t="shared" si="16"/>
        <v>0</v>
      </c>
      <c r="V51" s="7">
        <f t="shared" si="16"/>
        <v>0</v>
      </c>
      <c r="W51" s="7">
        <f t="shared" si="16"/>
        <v>0</v>
      </c>
      <c r="X51" s="7">
        <f t="shared" si="16"/>
        <v>0</v>
      </c>
      <c r="Y51" s="7">
        <f t="shared" si="16"/>
        <v>0</v>
      </c>
      <c r="Z51" s="7">
        <f t="shared" si="16"/>
        <v>0</v>
      </c>
      <c r="AA51" s="7">
        <f t="shared" si="16"/>
        <v>0</v>
      </c>
      <c r="AB51" s="7">
        <f t="shared" si="16"/>
        <v>0</v>
      </c>
      <c r="AC51" s="7">
        <f t="shared" si="16"/>
        <v>0</v>
      </c>
      <c r="AD51" s="7">
        <f t="shared" si="16"/>
        <v>0</v>
      </c>
      <c r="AE51" s="7">
        <f t="shared" si="16"/>
        <v>0</v>
      </c>
      <c r="AF51" s="7">
        <f t="shared" si="16"/>
        <v>0</v>
      </c>
      <c r="AG51" s="7">
        <f t="shared" si="16"/>
        <v>0</v>
      </c>
      <c r="AH51" s="7">
        <f t="shared" si="16"/>
        <v>0</v>
      </c>
      <c r="AI51" s="7">
        <f t="shared" si="16"/>
        <v>0</v>
      </c>
      <c r="AJ51" s="7">
        <f t="shared" si="16"/>
        <v>0</v>
      </c>
      <c r="AK51" s="7">
        <f t="shared" si="16"/>
        <v>0</v>
      </c>
      <c r="AL51" s="7">
        <f t="shared" si="16"/>
        <v>0</v>
      </c>
      <c r="AM51" s="7">
        <f t="shared" si="16"/>
        <v>0</v>
      </c>
      <c r="AN51" s="7">
        <f t="shared" si="16"/>
        <v>0</v>
      </c>
      <c r="AO51" s="7">
        <f t="shared" si="16"/>
        <v>0</v>
      </c>
      <c r="AP51" s="7">
        <f t="shared" si="16"/>
        <v>0</v>
      </c>
      <c r="AQ51" s="7">
        <f t="shared" si="16"/>
        <v>0</v>
      </c>
      <c r="AR51" s="7">
        <f t="shared" si="16"/>
        <v>0</v>
      </c>
      <c r="AS51" s="7">
        <f t="shared" si="16"/>
        <v>0</v>
      </c>
      <c r="AT51" s="7">
        <f t="shared" si="16"/>
        <v>0</v>
      </c>
      <c r="AU51" s="7">
        <f t="shared" si="16"/>
        <v>0</v>
      </c>
      <c r="AV51" s="7">
        <f t="shared" si="16"/>
        <v>0</v>
      </c>
      <c r="AW51" s="7">
        <f t="shared" si="16"/>
        <v>0</v>
      </c>
      <c r="AX51" s="7">
        <f t="shared" si="16"/>
        <v>0</v>
      </c>
      <c r="AY51" s="7">
        <f t="shared" si="16"/>
        <v>0</v>
      </c>
      <c r="AZ51" s="14">
        <f t="shared" si="16"/>
        <v>0</v>
      </c>
    </row>
    <row r="52" spans="10:52" hidden="1" x14ac:dyDescent="0.25">
      <c r="J52" s="13">
        <f>SUM(J53:J56)</f>
        <v>0</v>
      </c>
      <c r="K52" s="8"/>
      <c r="L52" s="14"/>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14"/>
    </row>
    <row r="53" spans="10:52" hidden="1" x14ac:dyDescent="0.25">
      <c r="J53" s="13">
        <f>SUM(M53:AZ53)</f>
        <v>0</v>
      </c>
      <c r="K53" s="8" t="e">
        <f t="shared" si="13"/>
        <v>#DIV/0!</v>
      </c>
      <c r="L53" s="14" t="str">
        <f>instellingen!A13</f>
        <v>bereken</v>
      </c>
      <c r="M53" s="13">
        <f t="shared" ref="M53:AZ53" si="17">IF(M5=$L$53,M3,0)</f>
        <v>0</v>
      </c>
      <c r="N53" s="7">
        <f t="shared" si="17"/>
        <v>0</v>
      </c>
      <c r="O53" s="7">
        <f t="shared" si="17"/>
        <v>0</v>
      </c>
      <c r="P53" s="7">
        <f t="shared" si="17"/>
        <v>0</v>
      </c>
      <c r="Q53" s="7">
        <f t="shared" si="17"/>
        <v>0</v>
      </c>
      <c r="R53" s="7">
        <f t="shared" si="17"/>
        <v>0</v>
      </c>
      <c r="S53" s="7">
        <f t="shared" si="17"/>
        <v>0</v>
      </c>
      <c r="T53" s="7">
        <f t="shared" si="17"/>
        <v>0</v>
      </c>
      <c r="U53" s="7">
        <f t="shared" si="17"/>
        <v>0</v>
      </c>
      <c r="V53" s="7">
        <f t="shared" si="17"/>
        <v>0</v>
      </c>
      <c r="W53" s="7">
        <f t="shared" si="17"/>
        <v>0</v>
      </c>
      <c r="X53" s="7">
        <f t="shared" si="17"/>
        <v>0</v>
      </c>
      <c r="Y53" s="7">
        <f t="shared" si="17"/>
        <v>0</v>
      </c>
      <c r="Z53" s="7">
        <f t="shared" si="17"/>
        <v>0</v>
      </c>
      <c r="AA53" s="7">
        <f t="shared" si="17"/>
        <v>0</v>
      </c>
      <c r="AB53" s="7">
        <f t="shared" si="17"/>
        <v>0</v>
      </c>
      <c r="AC53" s="7">
        <f t="shared" si="17"/>
        <v>0</v>
      </c>
      <c r="AD53" s="7">
        <f t="shared" si="17"/>
        <v>0</v>
      </c>
      <c r="AE53" s="7">
        <f t="shared" si="17"/>
        <v>0</v>
      </c>
      <c r="AF53" s="7">
        <f t="shared" si="17"/>
        <v>0</v>
      </c>
      <c r="AG53" s="7">
        <f t="shared" si="17"/>
        <v>0</v>
      </c>
      <c r="AH53" s="7">
        <f t="shared" si="17"/>
        <v>0</v>
      </c>
      <c r="AI53" s="7">
        <f t="shared" si="17"/>
        <v>0</v>
      </c>
      <c r="AJ53" s="7">
        <f t="shared" si="17"/>
        <v>0</v>
      </c>
      <c r="AK53" s="7">
        <f t="shared" si="17"/>
        <v>0</v>
      </c>
      <c r="AL53" s="7">
        <f t="shared" si="17"/>
        <v>0</v>
      </c>
      <c r="AM53" s="7">
        <f t="shared" si="17"/>
        <v>0</v>
      </c>
      <c r="AN53" s="7">
        <f t="shared" si="17"/>
        <v>0</v>
      </c>
      <c r="AO53" s="7">
        <f t="shared" si="17"/>
        <v>0</v>
      </c>
      <c r="AP53" s="7">
        <f t="shared" si="17"/>
        <v>0</v>
      </c>
      <c r="AQ53" s="7">
        <f t="shared" si="17"/>
        <v>0</v>
      </c>
      <c r="AR53" s="7">
        <f t="shared" si="17"/>
        <v>0</v>
      </c>
      <c r="AS53" s="7">
        <f t="shared" si="17"/>
        <v>0</v>
      </c>
      <c r="AT53" s="7">
        <f t="shared" si="17"/>
        <v>0</v>
      </c>
      <c r="AU53" s="7">
        <f t="shared" si="17"/>
        <v>0</v>
      </c>
      <c r="AV53" s="7">
        <f t="shared" si="17"/>
        <v>0</v>
      </c>
      <c r="AW53" s="7">
        <f t="shared" si="17"/>
        <v>0</v>
      </c>
      <c r="AX53" s="7">
        <f t="shared" si="17"/>
        <v>0</v>
      </c>
      <c r="AY53" s="7">
        <f t="shared" si="17"/>
        <v>0</v>
      </c>
      <c r="AZ53" s="14">
        <f t="shared" si="17"/>
        <v>0</v>
      </c>
    </row>
    <row r="54" spans="10:52" hidden="1" x14ac:dyDescent="0.25">
      <c r="J54" s="13">
        <f t="shared" ref="J54:J56" si="18">SUM(M54:AZ54)</f>
        <v>0</v>
      </c>
      <c r="K54" s="8" t="e">
        <f t="shared" si="13"/>
        <v>#DIV/0!</v>
      </c>
      <c r="L54" s="14" t="str">
        <f>instellingen!A14</f>
        <v>bepaal</v>
      </c>
      <c r="M54" s="13">
        <f t="shared" ref="M54:AZ54" si="19">IF(M5=$L$54,M3,0)</f>
        <v>0</v>
      </c>
      <c r="N54" s="7">
        <f t="shared" si="19"/>
        <v>0</v>
      </c>
      <c r="O54" s="7">
        <f t="shared" si="19"/>
        <v>0</v>
      </c>
      <c r="P54" s="7">
        <f t="shared" si="19"/>
        <v>0</v>
      </c>
      <c r="Q54" s="7">
        <f t="shared" si="19"/>
        <v>0</v>
      </c>
      <c r="R54" s="7">
        <f t="shared" si="19"/>
        <v>0</v>
      </c>
      <c r="S54" s="7">
        <f t="shared" si="19"/>
        <v>0</v>
      </c>
      <c r="T54" s="7">
        <f t="shared" si="19"/>
        <v>0</v>
      </c>
      <c r="U54" s="7">
        <f t="shared" si="19"/>
        <v>0</v>
      </c>
      <c r="V54" s="7">
        <f t="shared" si="19"/>
        <v>0</v>
      </c>
      <c r="W54" s="7">
        <f t="shared" si="19"/>
        <v>0</v>
      </c>
      <c r="X54" s="7">
        <f t="shared" si="19"/>
        <v>0</v>
      </c>
      <c r="Y54" s="7">
        <f t="shared" si="19"/>
        <v>0</v>
      </c>
      <c r="Z54" s="7">
        <f t="shared" si="19"/>
        <v>0</v>
      </c>
      <c r="AA54" s="7">
        <f t="shared" si="19"/>
        <v>0</v>
      </c>
      <c r="AB54" s="7">
        <f t="shared" si="19"/>
        <v>0</v>
      </c>
      <c r="AC54" s="7">
        <f t="shared" si="19"/>
        <v>0</v>
      </c>
      <c r="AD54" s="7">
        <f t="shared" si="19"/>
        <v>0</v>
      </c>
      <c r="AE54" s="7">
        <f t="shared" si="19"/>
        <v>0</v>
      </c>
      <c r="AF54" s="7">
        <f t="shared" si="19"/>
        <v>0</v>
      </c>
      <c r="AG54" s="7">
        <f t="shared" si="19"/>
        <v>0</v>
      </c>
      <c r="AH54" s="7">
        <f t="shared" si="19"/>
        <v>0</v>
      </c>
      <c r="AI54" s="7">
        <f t="shared" si="19"/>
        <v>0</v>
      </c>
      <c r="AJ54" s="7">
        <f t="shared" si="19"/>
        <v>0</v>
      </c>
      <c r="AK54" s="7">
        <f t="shared" si="19"/>
        <v>0</v>
      </c>
      <c r="AL54" s="7">
        <f t="shared" si="19"/>
        <v>0</v>
      </c>
      <c r="AM54" s="7">
        <f t="shared" si="19"/>
        <v>0</v>
      </c>
      <c r="AN54" s="7">
        <f t="shared" si="19"/>
        <v>0</v>
      </c>
      <c r="AO54" s="7">
        <f t="shared" si="19"/>
        <v>0</v>
      </c>
      <c r="AP54" s="7">
        <f t="shared" si="19"/>
        <v>0</v>
      </c>
      <c r="AQ54" s="7">
        <f t="shared" si="19"/>
        <v>0</v>
      </c>
      <c r="AR54" s="7">
        <f t="shared" si="19"/>
        <v>0</v>
      </c>
      <c r="AS54" s="7">
        <f t="shared" si="19"/>
        <v>0</v>
      </c>
      <c r="AT54" s="7">
        <f t="shared" si="19"/>
        <v>0</v>
      </c>
      <c r="AU54" s="7">
        <f t="shared" si="19"/>
        <v>0</v>
      </c>
      <c r="AV54" s="7">
        <f t="shared" si="19"/>
        <v>0</v>
      </c>
      <c r="AW54" s="7">
        <f t="shared" si="19"/>
        <v>0</v>
      </c>
      <c r="AX54" s="7">
        <f t="shared" si="19"/>
        <v>0</v>
      </c>
      <c r="AY54" s="7">
        <f t="shared" si="19"/>
        <v>0</v>
      </c>
      <c r="AZ54" s="14">
        <f t="shared" si="19"/>
        <v>0</v>
      </c>
    </row>
    <row r="55" spans="10:52" hidden="1" x14ac:dyDescent="0.25">
      <c r="J55" s="13">
        <f t="shared" si="18"/>
        <v>0</v>
      </c>
      <c r="K55" s="8" t="e">
        <f t="shared" si="13"/>
        <v>#DIV/0!</v>
      </c>
      <c r="L55" s="14" t="str">
        <f>instellingen!A15</f>
        <v>leg uit</v>
      </c>
      <c r="M55" s="13">
        <f t="shared" ref="M55:AZ55" si="20">IF(M5=$L$55,M3,0)</f>
        <v>0</v>
      </c>
      <c r="N55" s="7">
        <f t="shared" si="20"/>
        <v>0</v>
      </c>
      <c r="O55" s="7">
        <f t="shared" si="20"/>
        <v>0</v>
      </c>
      <c r="P55" s="7">
        <f t="shared" si="20"/>
        <v>0</v>
      </c>
      <c r="Q55" s="7">
        <f t="shared" si="20"/>
        <v>0</v>
      </c>
      <c r="R55" s="7">
        <f t="shared" si="20"/>
        <v>0</v>
      </c>
      <c r="S55" s="7">
        <f t="shared" si="20"/>
        <v>0</v>
      </c>
      <c r="T55" s="7">
        <f t="shared" si="20"/>
        <v>0</v>
      </c>
      <c r="U55" s="7">
        <f t="shared" si="20"/>
        <v>0</v>
      </c>
      <c r="V55" s="7">
        <f t="shared" si="20"/>
        <v>0</v>
      </c>
      <c r="W55" s="7">
        <f t="shared" si="20"/>
        <v>0</v>
      </c>
      <c r="X55" s="7">
        <f t="shared" si="20"/>
        <v>0</v>
      </c>
      <c r="Y55" s="7">
        <f t="shared" si="20"/>
        <v>0</v>
      </c>
      <c r="Z55" s="7">
        <f t="shared" si="20"/>
        <v>0</v>
      </c>
      <c r="AA55" s="7">
        <f t="shared" si="20"/>
        <v>0</v>
      </c>
      <c r="AB55" s="7">
        <f t="shared" si="20"/>
        <v>0</v>
      </c>
      <c r="AC55" s="7">
        <f t="shared" si="20"/>
        <v>0</v>
      </c>
      <c r="AD55" s="7">
        <f t="shared" si="20"/>
        <v>0</v>
      </c>
      <c r="AE55" s="7">
        <f t="shared" si="20"/>
        <v>0</v>
      </c>
      <c r="AF55" s="7">
        <f t="shared" si="20"/>
        <v>0</v>
      </c>
      <c r="AG55" s="7">
        <f t="shared" si="20"/>
        <v>0</v>
      </c>
      <c r="AH55" s="7">
        <f t="shared" si="20"/>
        <v>0</v>
      </c>
      <c r="AI55" s="7">
        <f t="shared" si="20"/>
        <v>0</v>
      </c>
      <c r="AJ55" s="7">
        <f t="shared" si="20"/>
        <v>0</v>
      </c>
      <c r="AK55" s="7">
        <f t="shared" si="20"/>
        <v>0</v>
      </c>
      <c r="AL55" s="7">
        <f t="shared" si="20"/>
        <v>0</v>
      </c>
      <c r="AM55" s="7">
        <f t="shared" si="20"/>
        <v>0</v>
      </c>
      <c r="AN55" s="7">
        <f t="shared" si="20"/>
        <v>0</v>
      </c>
      <c r="AO55" s="7">
        <f t="shared" si="20"/>
        <v>0</v>
      </c>
      <c r="AP55" s="7">
        <f t="shared" si="20"/>
        <v>0</v>
      </c>
      <c r="AQ55" s="7">
        <f t="shared" si="20"/>
        <v>0</v>
      </c>
      <c r="AR55" s="7">
        <f t="shared" si="20"/>
        <v>0</v>
      </c>
      <c r="AS55" s="7">
        <f t="shared" si="20"/>
        <v>0</v>
      </c>
      <c r="AT55" s="7">
        <f t="shared" si="20"/>
        <v>0</v>
      </c>
      <c r="AU55" s="7">
        <f t="shared" si="20"/>
        <v>0</v>
      </c>
      <c r="AV55" s="7">
        <f t="shared" si="20"/>
        <v>0</v>
      </c>
      <c r="AW55" s="7">
        <f t="shared" si="20"/>
        <v>0</v>
      </c>
      <c r="AX55" s="7">
        <f t="shared" si="20"/>
        <v>0</v>
      </c>
      <c r="AY55" s="7">
        <f t="shared" si="20"/>
        <v>0</v>
      </c>
      <c r="AZ55" s="14">
        <f t="shared" si="20"/>
        <v>0</v>
      </c>
    </row>
    <row r="56" spans="10:52" ht="15.75" hidden="1" thickBot="1" x14ac:dyDescent="0.3">
      <c r="J56" s="15">
        <f t="shared" si="18"/>
        <v>0</v>
      </c>
      <c r="K56" s="16" t="e">
        <f t="shared" si="13"/>
        <v>#DIV/0!</v>
      </c>
      <c r="L56" s="18" t="str">
        <f>instellingen!A16</f>
        <v>overig</v>
      </c>
      <c r="M56" s="15">
        <f t="shared" ref="M56:AZ56" si="21">IF(M5=$L$56,M3,0)</f>
        <v>0</v>
      </c>
      <c r="N56" s="17">
        <f t="shared" si="21"/>
        <v>0</v>
      </c>
      <c r="O56" s="17">
        <f t="shared" si="21"/>
        <v>0</v>
      </c>
      <c r="P56" s="17">
        <f t="shared" si="21"/>
        <v>0</v>
      </c>
      <c r="Q56" s="17">
        <f t="shared" si="21"/>
        <v>0</v>
      </c>
      <c r="R56" s="17">
        <f t="shared" si="21"/>
        <v>0</v>
      </c>
      <c r="S56" s="17">
        <f t="shared" si="21"/>
        <v>0</v>
      </c>
      <c r="T56" s="17">
        <f t="shared" si="21"/>
        <v>0</v>
      </c>
      <c r="U56" s="17">
        <f t="shared" si="21"/>
        <v>0</v>
      </c>
      <c r="V56" s="17">
        <f t="shared" si="21"/>
        <v>0</v>
      </c>
      <c r="W56" s="17">
        <f t="shared" si="21"/>
        <v>0</v>
      </c>
      <c r="X56" s="17">
        <f t="shared" si="21"/>
        <v>0</v>
      </c>
      <c r="Y56" s="17">
        <f t="shared" si="21"/>
        <v>0</v>
      </c>
      <c r="Z56" s="17">
        <f t="shared" si="21"/>
        <v>0</v>
      </c>
      <c r="AA56" s="17">
        <f t="shared" si="21"/>
        <v>0</v>
      </c>
      <c r="AB56" s="17">
        <f t="shared" si="21"/>
        <v>0</v>
      </c>
      <c r="AC56" s="17">
        <f t="shared" si="21"/>
        <v>0</v>
      </c>
      <c r="AD56" s="17">
        <f t="shared" si="21"/>
        <v>0</v>
      </c>
      <c r="AE56" s="17">
        <f t="shared" si="21"/>
        <v>0</v>
      </c>
      <c r="AF56" s="17">
        <f t="shared" si="21"/>
        <v>0</v>
      </c>
      <c r="AG56" s="17">
        <f t="shared" si="21"/>
        <v>0</v>
      </c>
      <c r="AH56" s="17">
        <f t="shared" si="21"/>
        <v>0</v>
      </c>
      <c r="AI56" s="17">
        <f t="shared" si="21"/>
        <v>0</v>
      </c>
      <c r="AJ56" s="17">
        <f t="shared" si="21"/>
        <v>0</v>
      </c>
      <c r="AK56" s="17">
        <f t="shared" si="21"/>
        <v>0</v>
      </c>
      <c r="AL56" s="17">
        <f t="shared" si="21"/>
        <v>0</v>
      </c>
      <c r="AM56" s="17">
        <f t="shared" si="21"/>
        <v>0</v>
      </c>
      <c r="AN56" s="17">
        <f t="shared" si="21"/>
        <v>0</v>
      </c>
      <c r="AO56" s="17">
        <f t="shared" si="21"/>
        <v>0</v>
      </c>
      <c r="AP56" s="17">
        <f t="shared" si="21"/>
        <v>0</v>
      </c>
      <c r="AQ56" s="17">
        <f t="shared" si="21"/>
        <v>0</v>
      </c>
      <c r="AR56" s="17">
        <f t="shared" si="21"/>
        <v>0</v>
      </c>
      <c r="AS56" s="17">
        <f t="shared" si="21"/>
        <v>0</v>
      </c>
      <c r="AT56" s="17">
        <f t="shared" si="21"/>
        <v>0</v>
      </c>
      <c r="AU56" s="17">
        <f t="shared" si="21"/>
        <v>0</v>
      </c>
      <c r="AV56" s="17">
        <f t="shared" si="21"/>
        <v>0</v>
      </c>
      <c r="AW56" s="17">
        <f t="shared" si="21"/>
        <v>0</v>
      </c>
      <c r="AX56" s="17">
        <f t="shared" si="21"/>
        <v>0</v>
      </c>
      <c r="AY56" s="17">
        <f t="shared" si="21"/>
        <v>0</v>
      </c>
      <c r="AZ56" s="18">
        <f t="shared" si="21"/>
        <v>0</v>
      </c>
    </row>
    <row r="57" spans="10:52" hidden="1" x14ac:dyDescent="0.25"/>
    <row r="58" spans="10:52" hidden="1" x14ac:dyDescent="0.25">
      <c r="M58" t="s">
        <v>39</v>
      </c>
    </row>
    <row r="59" spans="10:52" ht="15.75" hidden="1" thickBot="1" x14ac:dyDescent="0.3">
      <c r="J59">
        <f>SUM(J60:J63)</f>
        <v>0</v>
      </c>
      <c r="K59" t="s">
        <v>37</v>
      </c>
      <c r="M59" s="6">
        <v>1</v>
      </c>
      <c r="N59" s="6">
        <v>2</v>
      </c>
      <c r="O59" s="6">
        <v>3</v>
      </c>
      <c r="P59" s="6">
        <v>4</v>
      </c>
      <c r="Q59" s="6">
        <v>5</v>
      </c>
      <c r="R59" s="6">
        <v>6</v>
      </c>
      <c r="S59" s="6">
        <v>7</v>
      </c>
      <c r="T59" s="6">
        <v>8</v>
      </c>
      <c r="U59" s="6">
        <v>9</v>
      </c>
      <c r="V59" s="6">
        <v>10</v>
      </c>
      <c r="W59" s="6">
        <v>11</v>
      </c>
      <c r="X59" s="6">
        <v>12</v>
      </c>
      <c r="Y59" s="6">
        <v>13</v>
      </c>
      <c r="Z59" s="6">
        <v>14</v>
      </c>
      <c r="AA59" s="6">
        <v>15</v>
      </c>
      <c r="AB59" s="6">
        <v>16</v>
      </c>
      <c r="AC59" s="6">
        <v>17</v>
      </c>
      <c r="AD59" s="6">
        <v>18</v>
      </c>
      <c r="AE59" s="6">
        <v>19</v>
      </c>
      <c r="AF59" s="6">
        <v>20</v>
      </c>
      <c r="AG59" s="6">
        <v>21</v>
      </c>
      <c r="AH59" s="6">
        <v>22</v>
      </c>
      <c r="AI59" s="6">
        <v>23</v>
      </c>
      <c r="AJ59" s="6">
        <v>24</v>
      </c>
      <c r="AK59" s="6">
        <v>25</v>
      </c>
      <c r="AL59" s="6">
        <v>26</v>
      </c>
      <c r="AM59" s="6">
        <v>27</v>
      </c>
      <c r="AN59" s="6">
        <v>28</v>
      </c>
      <c r="AO59" s="6">
        <v>29</v>
      </c>
      <c r="AP59" s="6">
        <v>30</v>
      </c>
      <c r="AQ59" s="6">
        <v>31</v>
      </c>
      <c r="AR59" s="6">
        <v>32</v>
      </c>
      <c r="AS59" s="6">
        <v>33</v>
      </c>
      <c r="AT59" s="6">
        <v>34</v>
      </c>
      <c r="AU59" s="6">
        <v>35</v>
      </c>
      <c r="AV59" s="6">
        <v>36</v>
      </c>
      <c r="AW59" s="6">
        <v>37</v>
      </c>
      <c r="AX59" s="6">
        <v>38</v>
      </c>
      <c r="AY59" s="6">
        <v>39</v>
      </c>
      <c r="AZ59" s="6">
        <v>40</v>
      </c>
    </row>
    <row r="60" spans="10:52" s="30" customFormat="1" ht="15.75" hidden="1" thickBot="1" x14ac:dyDescent="0.3">
      <c r="J60" s="26">
        <f>SUM(M60:AZ60)</f>
        <v>0</v>
      </c>
      <c r="K60" s="27" t="e">
        <f>J60/$J$59*100</f>
        <v>#DIV/0!</v>
      </c>
      <c r="L60" s="29" t="str">
        <f>L48</f>
        <v>R</v>
      </c>
      <c r="M60" s="31">
        <f t="shared" ref="M60:AZ60" si="22">IF(M4=$L$60,1,0)</f>
        <v>0</v>
      </c>
      <c r="N60" s="28">
        <f t="shared" si="22"/>
        <v>0</v>
      </c>
      <c r="O60" s="28">
        <f t="shared" si="22"/>
        <v>0</v>
      </c>
      <c r="P60" s="28">
        <f t="shared" si="22"/>
        <v>0</v>
      </c>
      <c r="Q60" s="28">
        <f t="shared" si="22"/>
        <v>0</v>
      </c>
      <c r="R60" s="28">
        <f t="shared" si="22"/>
        <v>0</v>
      </c>
      <c r="S60" s="28">
        <f t="shared" si="22"/>
        <v>0</v>
      </c>
      <c r="T60" s="28">
        <f t="shared" si="22"/>
        <v>0</v>
      </c>
      <c r="U60" s="28">
        <f t="shared" si="22"/>
        <v>0</v>
      </c>
      <c r="V60" s="28">
        <f t="shared" si="22"/>
        <v>0</v>
      </c>
      <c r="W60" s="28">
        <f t="shared" si="22"/>
        <v>0</v>
      </c>
      <c r="X60" s="28">
        <f t="shared" si="22"/>
        <v>0</v>
      </c>
      <c r="Y60" s="28">
        <f t="shared" si="22"/>
        <v>0</v>
      </c>
      <c r="Z60" s="28">
        <f t="shared" si="22"/>
        <v>0</v>
      </c>
      <c r="AA60" s="28">
        <f t="shared" si="22"/>
        <v>0</v>
      </c>
      <c r="AB60" s="28">
        <f t="shared" si="22"/>
        <v>0</v>
      </c>
      <c r="AC60" s="28">
        <f t="shared" si="22"/>
        <v>0</v>
      </c>
      <c r="AD60" s="28">
        <f t="shared" si="22"/>
        <v>0</v>
      </c>
      <c r="AE60" s="28">
        <f t="shared" si="22"/>
        <v>0</v>
      </c>
      <c r="AF60" s="28">
        <f t="shared" si="22"/>
        <v>0</v>
      </c>
      <c r="AG60" s="28">
        <f t="shared" si="22"/>
        <v>0</v>
      </c>
      <c r="AH60" s="28">
        <f t="shared" si="22"/>
        <v>0</v>
      </c>
      <c r="AI60" s="28">
        <f t="shared" si="22"/>
        <v>0</v>
      </c>
      <c r="AJ60" s="28">
        <f t="shared" si="22"/>
        <v>0</v>
      </c>
      <c r="AK60" s="28">
        <f t="shared" si="22"/>
        <v>0</v>
      </c>
      <c r="AL60" s="28">
        <f t="shared" si="22"/>
        <v>0</v>
      </c>
      <c r="AM60" s="28">
        <f t="shared" si="22"/>
        <v>0</v>
      </c>
      <c r="AN60" s="28">
        <f t="shared" si="22"/>
        <v>0</v>
      </c>
      <c r="AO60" s="28">
        <f t="shared" si="22"/>
        <v>0</v>
      </c>
      <c r="AP60" s="28">
        <f t="shared" si="22"/>
        <v>0</v>
      </c>
      <c r="AQ60" s="28">
        <f t="shared" si="22"/>
        <v>0</v>
      </c>
      <c r="AR60" s="28">
        <f t="shared" si="22"/>
        <v>0</v>
      </c>
      <c r="AS60" s="28">
        <f t="shared" si="22"/>
        <v>0</v>
      </c>
      <c r="AT60" s="28">
        <f t="shared" si="22"/>
        <v>0</v>
      </c>
      <c r="AU60" s="28">
        <f t="shared" si="22"/>
        <v>0</v>
      </c>
      <c r="AV60" s="28">
        <f t="shared" si="22"/>
        <v>0</v>
      </c>
      <c r="AW60" s="28">
        <f t="shared" si="22"/>
        <v>0</v>
      </c>
      <c r="AX60" s="28">
        <f t="shared" si="22"/>
        <v>0</v>
      </c>
      <c r="AY60" s="28">
        <f t="shared" si="22"/>
        <v>0</v>
      </c>
      <c r="AZ60" s="29">
        <f t="shared" si="22"/>
        <v>0</v>
      </c>
    </row>
    <row r="61" spans="10:52" s="30" customFormat="1" ht="15.75" hidden="1" thickBot="1" x14ac:dyDescent="0.3">
      <c r="J61" s="26">
        <f t="shared" ref="J61:J63" si="23">SUM(M61:AZ61)</f>
        <v>0</v>
      </c>
      <c r="K61" s="33" t="e">
        <f t="shared" ref="K61:K68" si="24">J61/$J$59*100</f>
        <v>#DIV/0!</v>
      </c>
      <c r="L61" s="34" t="str">
        <f t="shared" ref="L61:L68" si="25">L49</f>
        <v>T1</v>
      </c>
      <c r="M61" s="35">
        <f t="shared" ref="M61:AZ61" si="26">IF(M4=$L$61,1,0)</f>
        <v>0</v>
      </c>
      <c r="N61" s="36">
        <f t="shared" si="26"/>
        <v>0</v>
      </c>
      <c r="O61" s="36">
        <f t="shared" si="26"/>
        <v>0</v>
      </c>
      <c r="P61" s="36">
        <f t="shared" si="26"/>
        <v>0</v>
      </c>
      <c r="Q61" s="36">
        <f t="shared" si="26"/>
        <v>0</v>
      </c>
      <c r="R61" s="36">
        <f t="shared" si="26"/>
        <v>0</v>
      </c>
      <c r="S61" s="36">
        <f t="shared" si="26"/>
        <v>0</v>
      </c>
      <c r="T61" s="36">
        <f t="shared" si="26"/>
        <v>0</v>
      </c>
      <c r="U61" s="36">
        <f t="shared" si="26"/>
        <v>0</v>
      </c>
      <c r="V61" s="36">
        <f t="shared" si="26"/>
        <v>0</v>
      </c>
      <c r="W61" s="36">
        <f t="shared" si="26"/>
        <v>0</v>
      </c>
      <c r="X61" s="36">
        <f t="shared" si="26"/>
        <v>0</v>
      </c>
      <c r="Y61" s="36">
        <f t="shared" si="26"/>
        <v>0</v>
      </c>
      <c r="Z61" s="36">
        <f t="shared" si="26"/>
        <v>0</v>
      </c>
      <c r="AA61" s="36">
        <f t="shared" si="26"/>
        <v>0</v>
      </c>
      <c r="AB61" s="36">
        <f t="shared" si="26"/>
        <v>0</v>
      </c>
      <c r="AC61" s="36">
        <f t="shared" si="26"/>
        <v>0</v>
      </c>
      <c r="AD61" s="36">
        <f t="shared" si="26"/>
        <v>0</v>
      </c>
      <c r="AE61" s="36">
        <f t="shared" si="26"/>
        <v>0</v>
      </c>
      <c r="AF61" s="36">
        <f t="shared" si="26"/>
        <v>0</v>
      </c>
      <c r="AG61" s="36">
        <f t="shared" si="26"/>
        <v>0</v>
      </c>
      <c r="AH61" s="36">
        <f t="shared" si="26"/>
        <v>0</v>
      </c>
      <c r="AI61" s="36">
        <f t="shared" si="26"/>
        <v>0</v>
      </c>
      <c r="AJ61" s="36">
        <f t="shared" si="26"/>
        <v>0</v>
      </c>
      <c r="AK61" s="36">
        <f t="shared" si="26"/>
        <v>0</v>
      </c>
      <c r="AL61" s="36">
        <f t="shared" si="26"/>
        <v>0</v>
      </c>
      <c r="AM61" s="36">
        <f t="shared" si="26"/>
        <v>0</v>
      </c>
      <c r="AN61" s="36">
        <f t="shared" si="26"/>
        <v>0</v>
      </c>
      <c r="AO61" s="36">
        <f t="shared" si="26"/>
        <v>0</v>
      </c>
      <c r="AP61" s="36">
        <f t="shared" si="26"/>
        <v>0</v>
      </c>
      <c r="AQ61" s="36">
        <f t="shared" si="26"/>
        <v>0</v>
      </c>
      <c r="AR61" s="36">
        <f t="shared" si="26"/>
        <v>0</v>
      </c>
      <c r="AS61" s="36">
        <f t="shared" si="26"/>
        <v>0</v>
      </c>
      <c r="AT61" s="36">
        <f t="shared" si="26"/>
        <v>0</v>
      </c>
      <c r="AU61" s="36">
        <f t="shared" si="26"/>
        <v>0</v>
      </c>
      <c r="AV61" s="36">
        <f t="shared" si="26"/>
        <v>0</v>
      </c>
      <c r="AW61" s="36">
        <f t="shared" si="26"/>
        <v>0</v>
      </c>
      <c r="AX61" s="36">
        <f t="shared" si="26"/>
        <v>0</v>
      </c>
      <c r="AY61" s="36">
        <f t="shared" si="26"/>
        <v>0</v>
      </c>
      <c r="AZ61" s="34">
        <f t="shared" si="26"/>
        <v>0</v>
      </c>
    </row>
    <row r="62" spans="10:52" s="30" customFormat="1" ht="15.75" hidden="1" thickBot="1" x14ac:dyDescent="0.3">
      <c r="J62" s="26">
        <f t="shared" si="23"/>
        <v>0</v>
      </c>
      <c r="K62" s="33" t="e">
        <f t="shared" si="24"/>
        <v>#DIV/0!</v>
      </c>
      <c r="L62" s="34" t="str">
        <f t="shared" si="25"/>
        <v>T2</v>
      </c>
      <c r="M62" s="35">
        <f t="shared" ref="M62:AZ62" si="27">IF(M4=$L$62,1,0)</f>
        <v>0</v>
      </c>
      <c r="N62" s="36">
        <f t="shared" si="27"/>
        <v>0</v>
      </c>
      <c r="O62" s="36">
        <f t="shared" si="27"/>
        <v>0</v>
      </c>
      <c r="P62" s="36">
        <f t="shared" si="27"/>
        <v>0</v>
      </c>
      <c r="Q62" s="36">
        <f t="shared" si="27"/>
        <v>0</v>
      </c>
      <c r="R62" s="36">
        <f t="shared" si="27"/>
        <v>0</v>
      </c>
      <c r="S62" s="36">
        <f t="shared" si="27"/>
        <v>0</v>
      </c>
      <c r="T62" s="36">
        <f t="shared" si="27"/>
        <v>0</v>
      </c>
      <c r="U62" s="36">
        <f t="shared" si="27"/>
        <v>0</v>
      </c>
      <c r="V62" s="36">
        <f t="shared" si="27"/>
        <v>0</v>
      </c>
      <c r="W62" s="36">
        <f t="shared" si="27"/>
        <v>0</v>
      </c>
      <c r="X62" s="36">
        <f t="shared" si="27"/>
        <v>0</v>
      </c>
      <c r="Y62" s="36">
        <f t="shared" si="27"/>
        <v>0</v>
      </c>
      <c r="Z62" s="36">
        <f t="shared" si="27"/>
        <v>0</v>
      </c>
      <c r="AA62" s="36">
        <f t="shared" si="27"/>
        <v>0</v>
      </c>
      <c r="AB62" s="36">
        <f t="shared" si="27"/>
        <v>0</v>
      </c>
      <c r="AC62" s="36">
        <f t="shared" si="27"/>
        <v>0</v>
      </c>
      <c r="AD62" s="36">
        <f t="shared" si="27"/>
        <v>0</v>
      </c>
      <c r="AE62" s="36">
        <f t="shared" si="27"/>
        <v>0</v>
      </c>
      <c r="AF62" s="36">
        <f t="shared" si="27"/>
        <v>0</v>
      </c>
      <c r="AG62" s="36">
        <f t="shared" si="27"/>
        <v>0</v>
      </c>
      <c r="AH62" s="36">
        <f t="shared" si="27"/>
        <v>0</v>
      </c>
      <c r="AI62" s="36">
        <f t="shared" si="27"/>
        <v>0</v>
      </c>
      <c r="AJ62" s="36">
        <f t="shared" si="27"/>
        <v>0</v>
      </c>
      <c r="AK62" s="36">
        <f t="shared" si="27"/>
        <v>0</v>
      </c>
      <c r="AL62" s="36">
        <f t="shared" si="27"/>
        <v>0</v>
      </c>
      <c r="AM62" s="36">
        <f t="shared" si="27"/>
        <v>0</v>
      </c>
      <c r="AN62" s="36">
        <f t="shared" si="27"/>
        <v>0</v>
      </c>
      <c r="AO62" s="36">
        <f t="shared" si="27"/>
        <v>0</v>
      </c>
      <c r="AP62" s="36">
        <f t="shared" si="27"/>
        <v>0</v>
      </c>
      <c r="AQ62" s="36">
        <f t="shared" si="27"/>
        <v>0</v>
      </c>
      <c r="AR62" s="36">
        <f t="shared" si="27"/>
        <v>0</v>
      </c>
      <c r="AS62" s="36">
        <f t="shared" si="27"/>
        <v>0</v>
      </c>
      <c r="AT62" s="36">
        <f t="shared" si="27"/>
        <v>0</v>
      </c>
      <c r="AU62" s="36">
        <f t="shared" si="27"/>
        <v>0</v>
      </c>
      <c r="AV62" s="36">
        <f t="shared" si="27"/>
        <v>0</v>
      </c>
      <c r="AW62" s="36">
        <f t="shared" si="27"/>
        <v>0</v>
      </c>
      <c r="AX62" s="36">
        <f t="shared" si="27"/>
        <v>0</v>
      </c>
      <c r="AY62" s="36">
        <f t="shared" si="27"/>
        <v>0</v>
      </c>
      <c r="AZ62" s="34">
        <f t="shared" si="27"/>
        <v>0</v>
      </c>
    </row>
    <row r="63" spans="10:52" s="30" customFormat="1" hidden="1" x14ac:dyDescent="0.25">
      <c r="J63" s="26">
        <f t="shared" si="23"/>
        <v>0</v>
      </c>
      <c r="K63" s="33" t="e">
        <f t="shared" si="24"/>
        <v>#DIV/0!</v>
      </c>
      <c r="L63" s="34" t="str">
        <f t="shared" si="25"/>
        <v>I</v>
      </c>
      <c r="M63" s="35">
        <f t="shared" ref="M63:AZ63" si="28">IF(M4=$L$63,1,0)</f>
        <v>0</v>
      </c>
      <c r="N63" s="36">
        <f t="shared" si="28"/>
        <v>0</v>
      </c>
      <c r="O63" s="36">
        <f t="shared" si="28"/>
        <v>0</v>
      </c>
      <c r="P63" s="36">
        <f t="shared" si="28"/>
        <v>0</v>
      </c>
      <c r="Q63" s="36">
        <f t="shared" si="28"/>
        <v>0</v>
      </c>
      <c r="R63" s="36">
        <f t="shared" si="28"/>
        <v>0</v>
      </c>
      <c r="S63" s="36">
        <f t="shared" si="28"/>
        <v>0</v>
      </c>
      <c r="T63" s="36">
        <f t="shared" si="28"/>
        <v>0</v>
      </c>
      <c r="U63" s="36">
        <f t="shared" si="28"/>
        <v>0</v>
      </c>
      <c r="V63" s="36">
        <f t="shared" si="28"/>
        <v>0</v>
      </c>
      <c r="W63" s="36">
        <f t="shared" si="28"/>
        <v>0</v>
      </c>
      <c r="X63" s="36">
        <f t="shared" si="28"/>
        <v>0</v>
      </c>
      <c r="Y63" s="36">
        <f t="shared" si="28"/>
        <v>0</v>
      </c>
      <c r="Z63" s="36">
        <f t="shared" si="28"/>
        <v>0</v>
      </c>
      <c r="AA63" s="36">
        <f t="shared" si="28"/>
        <v>0</v>
      </c>
      <c r="AB63" s="36">
        <f t="shared" si="28"/>
        <v>0</v>
      </c>
      <c r="AC63" s="36">
        <f t="shared" si="28"/>
        <v>0</v>
      </c>
      <c r="AD63" s="36">
        <f t="shared" si="28"/>
        <v>0</v>
      </c>
      <c r="AE63" s="36">
        <f t="shared" si="28"/>
        <v>0</v>
      </c>
      <c r="AF63" s="36">
        <f t="shared" si="28"/>
        <v>0</v>
      </c>
      <c r="AG63" s="36">
        <f t="shared" si="28"/>
        <v>0</v>
      </c>
      <c r="AH63" s="36">
        <f t="shared" si="28"/>
        <v>0</v>
      </c>
      <c r="AI63" s="36">
        <f t="shared" si="28"/>
        <v>0</v>
      </c>
      <c r="AJ63" s="36">
        <f t="shared" si="28"/>
        <v>0</v>
      </c>
      <c r="AK63" s="36">
        <f t="shared" si="28"/>
        <v>0</v>
      </c>
      <c r="AL63" s="36">
        <f t="shared" si="28"/>
        <v>0</v>
      </c>
      <c r="AM63" s="36">
        <f t="shared" si="28"/>
        <v>0</v>
      </c>
      <c r="AN63" s="36">
        <f t="shared" si="28"/>
        <v>0</v>
      </c>
      <c r="AO63" s="36">
        <f t="shared" si="28"/>
        <v>0</v>
      </c>
      <c r="AP63" s="36">
        <f t="shared" si="28"/>
        <v>0</v>
      </c>
      <c r="AQ63" s="36">
        <f t="shared" si="28"/>
        <v>0</v>
      </c>
      <c r="AR63" s="36">
        <f t="shared" si="28"/>
        <v>0</v>
      </c>
      <c r="AS63" s="36">
        <f t="shared" si="28"/>
        <v>0</v>
      </c>
      <c r="AT63" s="36">
        <f t="shared" si="28"/>
        <v>0</v>
      </c>
      <c r="AU63" s="36">
        <f t="shared" si="28"/>
        <v>0</v>
      </c>
      <c r="AV63" s="36">
        <f t="shared" si="28"/>
        <v>0</v>
      </c>
      <c r="AW63" s="36">
        <f t="shared" si="28"/>
        <v>0</v>
      </c>
      <c r="AX63" s="36">
        <f t="shared" si="28"/>
        <v>0</v>
      </c>
      <c r="AY63" s="36">
        <f t="shared" si="28"/>
        <v>0</v>
      </c>
      <c r="AZ63" s="34">
        <f t="shared" si="28"/>
        <v>0</v>
      </c>
    </row>
    <row r="64" spans="10:52" s="30" customFormat="1" hidden="1" x14ac:dyDescent="0.25">
      <c r="J64" s="37">
        <f>SUM(J65:J68)</f>
        <v>0</v>
      </c>
      <c r="K64" s="33"/>
      <c r="L64" s="34"/>
      <c r="M64" s="35"/>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4"/>
    </row>
    <row r="65" spans="1:52" s="30" customFormat="1" hidden="1" x14ac:dyDescent="0.25">
      <c r="J65" s="37">
        <f>SUM(M65:AZ65)</f>
        <v>0</v>
      </c>
      <c r="K65" s="33" t="e">
        <f t="shared" si="24"/>
        <v>#DIV/0!</v>
      </c>
      <c r="L65" s="34" t="str">
        <f t="shared" si="25"/>
        <v>bereken</v>
      </c>
      <c r="M65" s="35">
        <f t="shared" ref="M65:AZ65" si="29">IF(M5=$L$65,1,0)</f>
        <v>0</v>
      </c>
      <c r="N65" s="36">
        <f t="shared" si="29"/>
        <v>0</v>
      </c>
      <c r="O65" s="36">
        <f t="shared" si="29"/>
        <v>0</v>
      </c>
      <c r="P65" s="36">
        <f t="shared" si="29"/>
        <v>0</v>
      </c>
      <c r="Q65" s="36">
        <f t="shared" si="29"/>
        <v>0</v>
      </c>
      <c r="R65" s="36">
        <f t="shared" si="29"/>
        <v>0</v>
      </c>
      <c r="S65" s="36">
        <f t="shared" si="29"/>
        <v>0</v>
      </c>
      <c r="T65" s="36">
        <f t="shared" si="29"/>
        <v>0</v>
      </c>
      <c r="U65" s="36">
        <f t="shared" si="29"/>
        <v>0</v>
      </c>
      <c r="V65" s="36">
        <f t="shared" si="29"/>
        <v>0</v>
      </c>
      <c r="W65" s="36">
        <f t="shared" si="29"/>
        <v>0</v>
      </c>
      <c r="X65" s="36">
        <f t="shared" si="29"/>
        <v>0</v>
      </c>
      <c r="Y65" s="36">
        <f t="shared" si="29"/>
        <v>0</v>
      </c>
      <c r="Z65" s="36">
        <f t="shared" si="29"/>
        <v>0</v>
      </c>
      <c r="AA65" s="36">
        <f t="shared" si="29"/>
        <v>0</v>
      </c>
      <c r="AB65" s="36">
        <f t="shared" si="29"/>
        <v>0</v>
      </c>
      <c r="AC65" s="36">
        <f t="shared" si="29"/>
        <v>0</v>
      </c>
      <c r="AD65" s="36">
        <f t="shared" si="29"/>
        <v>0</v>
      </c>
      <c r="AE65" s="36">
        <f t="shared" si="29"/>
        <v>0</v>
      </c>
      <c r="AF65" s="36">
        <f t="shared" si="29"/>
        <v>0</v>
      </c>
      <c r="AG65" s="36">
        <f t="shared" si="29"/>
        <v>0</v>
      </c>
      <c r="AH65" s="36">
        <f t="shared" si="29"/>
        <v>0</v>
      </c>
      <c r="AI65" s="36">
        <f t="shared" si="29"/>
        <v>0</v>
      </c>
      <c r="AJ65" s="36">
        <f t="shared" si="29"/>
        <v>0</v>
      </c>
      <c r="AK65" s="36">
        <f t="shared" si="29"/>
        <v>0</v>
      </c>
      <c r="AL65" s="36">
        <f t="shared" si="29"/>
        <v>0</v>
      </c>
      <c r="AM65" s="36">
        <f t="shared" si="29"/>
        <v>0</v>
      </c>
      <c r="AN65" s="36">
        <f t="shared" si="29"/>
        <v>0</v>
      </c>
      <c r="AO65" s="36">
        <f t="shared" si="29"/>
        <v>0</v>
      </c>
      <c r="AP65" s="36">
        <f t="shared" si="29"/>
        <v>0</v>
      </c>
      <c r="AQ65" s="36">
        <f t="shared" si="29"/>
        <v>0</v>
      </c>
      <c r="AR65" s="36">
        <f t="shared" si="29"/>
        <v>0</v>
      </c>
      <c r="AS65" s="36">
        <f t="shared" si="29"/>
        <v>0</v>
      </c>
      <c r="AT65" s="36">
        <f t="shared" si="29"/>
        <v>0</v>
      </c>
      <c r="AU65" s="36">
        <f t="shared" si="29"/>
        <v>0</v>
      </c>
      <c r="AV65" s="36">
        <f t="shared" si="29"/>
        <v>0</v>
      </c>
      <c r="AW65" s="36">
        <f t="shared" si="29"/>
        <v>0</v>
      </c>
      <c r="AX65" s="36">
        <f t="shared" si="29"/>
        <v>0</v>
      </c>
      <c r="AY65" s="36">
        <f t="shared" si="29"/>
        <v>0</v>
      </c>
      <c r="AZ65" s="34">
        <f t="shared" si="29"/>
        <v>0</v>
      </c>
    </row>
    <row r="66" spans="1:52" s="30" customFormat="1" hidden="1" x14ac:dyDescent="0.25">
      <c r="J66" s="37">
        <f t="shared" ref="J66:J68" si="30">SUM(M66:AZ66)</f>
        <v>0</v>
      </c>
      <c r="K66" s="33" t="e">
        <f t="shared" si="24"/>
        <v>#DIV/0!</v>
      </c>
      <c r="L66" s="34" t="str">
        <f t="shared" si="25"/>
        <v>bepaal</v>
      </c>
      <c r="M66" s="35">
        <f t="shared" ref="M66:AZ66" si="31">IF(M5=$L$66,1,0)</f>
        <v>0</v>
      </c>
      <c r="N66" s="36">
        <f t="shared" si="31"/>
        <v>0</v>
      </c>
      <c r="O66" s="36">
        <f t="shared" si="31"/>
        <v>0</v>
      </c>
      <c r="P66" s="36">
        <f t="shared" si="31"/>
        <v>0</v>
      </c>
      <c r="Q66" s="36">
        <f t="shared" si="31"/>
        <v>0</v>
      </c>
      <c r="R66" s="36">
        <f t="shared" si="31"/>
        <v>0</v>
      </c>
      <c r="S66" s="36">
        <f t="shared" si="31"/>
        <v>0</v>
      </c>
      <c r="T66" s="36">
        <f t="shared" si="31"/>
        <v>0</v>
      </c>
      <c r="U66" s="36">
        <f t="shared" si="31"/>
        <v>0</v>
      </c>
      <c r="V66" s="36">
        <f t="shared" si="31"/>
        <v>0</v>
      </c>
      <c r="W66" s="36">
        <f t="shared" si="31"/>
        <v>0</v>
      </c>
      <c r="X66" s="36">
        <f t="shared" si="31"/>
        <v>0</v>
      </c>
      <c r="Y66" s="36">
        <f t="shared" si="31"/>
        <v>0</v>
      </c>
      <c r="Z66" s="36">
        <f t="shared" si="31"/>
        <v>0</v>
      </c>
      <c r="AA66" s="36">
        <f t="shared" si="31"/>
        <v>0</v>
      </c>
      <c r="AB66" s="36">
        <f t="shared" si="31"/>
        <v>0</v>
      </c>
      <c r="AC66" s="36">
        <f t="shared" si="31"/>
        <v>0</v>
      </c>
      <c r="AD66" s="36">
        <f t="shared" si="31"/>
        <v>0</v>
      </c>
      <c r="AE66" s="36">
        <f t="shared" si="31"/>
        <v>0</v>
      </c>
      <c r="AF66" s="36">
        <f t="shared" si="31"/>
        <v>0</v>
      </c>
      <c r="AG66" s="36">
        <f t="shared" si="31"/>
        <v>0</v>
      </c>
      <c r="AH66" s="36">
        <f t="shared" si="31"/>
        <v>0</v>
      </c>
      <c r="AI66" s="36">
        <f t="shared" si="31"/>
        <v>0</v>
      </c>
      <c r="AJ66" s="36">
        <f t="shared" si="31"/>
        <v>0</v>
      </c>
      <c r="AK66" s="36">
        <f t="shared" si="31"/>
        <v>0</v>
      </c>
      <c r="AL66" s="36">
        <f t="shared" si="31"/>
        <v>0</v>
      </c>
      <c r="AM66" s="36">
        <f t="shared" si="31"/>
        <v>0</v>
      </c>
      <c r="AN66" s="36">
        <f t="shared" si="31"/>
        <v>0</v>
      </c>
      <c r="AO66" s="36">
        <f t="shared" si="31"/>
        <v>0</v>
      </c>
      <c r="AP66" s="36">
        <f t="shared" si="31"/>
        <v>0</v>
      </c>
      <c r="AQ66" s="36">
        <f t="shared" si="31"/>
        <v>0</v>
      </c>
      <c r="AR66" s="36">
        <f t="shared" si="31"/>
        <v>0</v>
      </c>
      <c r="AS66" s="36">
        <f t="shared" si="31"/>
        <v>0</v>
      </c>
      <c r="AT66" s="36">
        <f t="shared" si="31"/>
        <v>0</v>
      </c>
      <c r="AU66" s="36">
        <f t="shared" si="31"/>
        <v>0</v>
      </c>
      <c r="AV66" s="36">
        <f t="shared" si="31"/>
        <v>0</v>
      </c>
      <c r="AW66" s="36">
        <f t="shared" si="31"/>
        <v>0</v>
      </c>
      <c r="AX66" s="36">
        <f t="shared" si="31"/>
        <v>0</v>
      </c>
      <c r="AY66" s="36">
        <f t="shared" si="31"/>
        <v>0</v>
      </c>
      <c r="AZ66" s="34">
        <f t="shared" si="31"/>
        <v>0</v>
      </c>
    </row>
    <row r="67" spans="1:52" s="30" customFormat="1" hidden="1" x14ac:dyDescent="0.25">
      <c r="J67" s="37">
        <f t="shared" si="30"/>
        <v>0</v>
      </c>
      <c r="K67" s="33" t="e">
        <f t="shared" si="24"/>
        <v>#DIV/0!</v>
      </c>
      <c r="L67" s="34" t="str">
        <f t="shared" si="25"/>
        <v>leg uit</v>
      </c>
      <c r="M67" s="35">
        <f t="shared" ref="M67:AZ67" si="32">IF(M5=$L$67,1,0)</f>
        <v>0</v>
      </c>
      <c r="N67" s="36">
        <f t="shared" si="32"/>
        <v>0</v>
      </c>
      <c r="O67" s="36">
        <f t="shared" si="32"/>
        <v>0</v>
      </c>
      <c r="P67" s="36">
        <f t="shared" si="32"/>
        <v>0</v>
      </c>
      <c r="Q67" s="36">
        <f t="shared" si="32"/>
        <v>0</v>
      </c>
      <c r="R67" s="36">
        <f t="shared" si="32"/>
        <v>0</v>
      </c>
      <c r="S67" s="36">
        <f t="shared" si="32"/>
        <v>0</v>
      </c>
      <c r="T67" s="36">
        <f t="shared" si="32"/>
        <v>0</v>
      </c>
      <c r="U67" s="36">
        <f t="shared" si="32"/>
        <v>0</v>
      </c>
      <c r="V67" s="36">
        <f t="shared" si="32"/>
        <v>0</v>
      </c>
      <c r="W67" s="36">
        <f t="shared" si="32"/>
        <v>0</v>
      </c>
      <c r="X67" s="36">
        <f t="shared" si="32"/>
        <v>0</v>
      </c>
      <c r="Y67" s="36">
        <f t="shared" si="32"/>
        <v>0</v>
      </c>
      <c r="Z67" s="36">
        <f t="shared" si="32"/>
        <v>0</v>
      </c>
      <c r="AA67" s="36">
        <f t="shared" si="32"/>
        <v>0</v>
      </c>
      <c r="AB67" s="36">
        <f t="shared" si="32"/>
        <v>0</v>
      </c>
      <c r="AC67" s="36">
        <f t="shared" si="32"/>
        <v>0</v>
      </c>
      <c r="AD67" s="36">
        <f t="shared" si="32"/>
        <v>0</v>
      </c>
      <c r="AE67" s="36">
        <f t="shared" si="32"/>
        <v>0</v>
      </c>
      <c r="AF67" s="36">
        <f t="shared" si="32"/>
        <v>0</v>
      </c>
      <c r="AG67" s="36">
        <f t="shared" si="32"/>
        <v>0</v>
      </c>
      <c r="AH67" s="36">
        <f t="shared" si="32"/>
        <v>0</v>
      </c>
      <c r="AI67" s="36">
        <f t="shared" si="32"/>
        <v>0</v>
      </c>
      <c r="AJ67" s="36">
        <f t="shared" si="32"/>
        <v>0</v>
      </c>
      <c r="AK67" s="36">
        <f t="shared" si="32"/>
        <v>0</v>
      </c>
      <c r="AL67" s="36">
        <f t="shared" si="32"/>
        <v>0</v>
      </c>
      <c r="AM67" s="36">
        <f t="shared" si="32"/>
        <v>0</v>
      </c>
      <c r="AN67" s="36">
        <f t="shared" si="32"/>
        <v>0</v>
      </c>
      <c r="AO67" s="36">
        <f t="shared" si="32"/>
        <v>0</v>
      </c>
      <c r="AP67" s="36">
        <f t="shared" si="32"/>
        <v>0</v>
      </c>
      <c r="AQ67" s="36">
        <f t="shared" si="32"/>
        <v>0</v>
      </c>
      <c r="AR67" s="36">
        <f t="shared" si="32"/>
        <v>0</v>
      </c>
      <c r="AS67" s="36">
        <f t="shared" si="32"/>
        <v>0</v>
      </c>
      <c r="AT67" s="36">
        <f t="shared" si="32"/>
        <v>0</v>
      </c>
      <c r="AU67" s="36">
        <f t="shared" si="32"/>
        <v>0</v>
      </c>
      <c r="AV67" s="36">
        <f t="shared" si="32"/>
        <v>0</v>
      </c>
      <c r="AW67" s="36">
        <f t="shared" si="32"/>
        <v>0</v>
      </c>
      <c r="AX67" s="36">
        <f t="shared" si="32"/>
        <v>0</v>
      </c>
      <c r="AY67" s="36">
        <f t="shared" si="32"/>
        <v>0</v>
      </c>
      <c r="AZ67" s="34">
        <f t="shared" si="32"/>
        <v>0</v>
      </c>
    </row>
    <row r="68" spans="1:52" ht="15.75" hidden="1" thickBot="1" x14ac:dyDescent="0.3">
      <c r="J68" s="15">
        <f t="shared" si="30"/>
        <v>0</v>
      </c>
      <c r="K68" s="16" t="e">
        <f t="shared" si="24"/>
        <v>#DIV/0!</v>
      </c>
      <c r="L68" s="18" t="str">
        <f t="shared" si="25"/>
        <v>overig</v>
      </c>
      <c r="M68" s="32">
        <f t="shared" ref="M68:AZ68" si="33">IF(M5=$L$68,1,0)</f>
        <v>0</v>
      </c>
      <c r="N68" s="17">
        <f t="shared" si="33"/>
        <v>0</v>
      </c>
      <c r="O68" s="17">
        <f t="shared" si="33"/>
        <v>0</v>
      </c>
      <c r="P68" s="17">
        <f t="shared" si="33"/>
        <v>0</v>
      </c>
      <c r="Q68" s="17">
        <f t="shared" si="33"/>
        <v>0</v>
      </c>
      <c r="R68" s="17">
        <f t="shared" si="33"/>
        <v>0</v>
      </c>
      <c r="S68" s="17">
        <f t="shared" si="33"/>
        <v>0</v>
      </c>
      <c r="T68" s="17">
        <f t="shared" si="33"/>
        <v>0</v>
      </c>
      <c r="U68" s="17">
        <f t="shared" si="33"/>
        <v>0</v>
      </c>
      <c r="V68" s="17">
        <f t="shared" si="33"/>
        <v>0</v>
      </c>
      <c r="W68" s="17">
        <f t="shared" si="33"/>
        <v>0</v>
      </c>
      <c r="X68" s="17">
        <f t="shared" si="33"/>
        <v>0</v>
      </c>
      <c r="Y68" s="17">
        <f t="shared" si="33"/>
        <v>0</v>
      </c>
      <c r="Z68" s="17">
        <f t="shared" si="33"/>
        <v>0</v>
      </c>
      <c r="AA68" s="17">
        <f t="shared" si="33"/>
        <v>0</v>
      </c>
      <c r="AB68" s="17">
        <f t="shared" si="33"/>
        <v>0</v>
      </c>
      <c r="AC68" s="17">
        <f t="shared" si="33"/>
        <v>0</v>
      </c>
      <c r="AD68" s="17">
        <f t="shared" si="33"/>
        <v>0</v>
      </c>
      <c r="AE68" s="17">
        <f t="shared" si="33"/>
        <v>0</v>
      </c>
      <c r="AF68" s="17">
        <f t="shared" si="33"/>
        <v>0</v>
      </c>
      <c r="AG68" s="17">
        <f t="shared" si="33"/>
        <v>0</v>
      </c>
      <c r="AH68" s="17">
        <f t="shared" si="33"/>
        <v>0</v>
      </c>
      <c r="AI68" s="17">
        <f t="shared" si="33"/>
        <v>0</v>
      </c>
      <c r="AJ68" s="17">
        <f t="shared" si="33"/>
        <v>0</v>
      </c>
      <c r="AK68" s="17">
        <f t="shared" si="33"/>
        <v>0</v>
      </c>
      <c r="AL68" s="17">
        <f t="shared" si="33"/>
        <v>0</v>
      </c>
      <c r="AM68" s="17">
        <f t="shared" si="33"/>
        <v>0</v>
      </c>
      <c r="AN68" s="17">
        <f t="shared" si="33"/>
        <v>0</v>
      </c>
      <c r="AO68" s="17">
        <f t="shared" si="33"/>
        <v>0</v>
      </c>
      <c r="AP68" s="17">
        <f t="shared" si="33"/>
        <v>0</v>
      </c>
      <c r="AQ68" s="17">
        <f t="shared" si="33"/>
        <v>0</v>
      </c>
      <c r="AR68" s="17">
        <f t="shared" si="33"/>
        <v>0</v>
      </c>
      <c r="AS68" s="17">
        <f t="shared" si="33"/>
        <v>0</v>
      </c>
      <c r="AT68" s="17">
        <f t="shared" si="33"/>
        <v>0</v>
      </c>
      <c r="AU68" s="17">
        <f t="shared" si="33"/>
        <v>0</v>
      </c>
      <c r="AV68" s="17">
        <f t="shared" si="33"/>
        <v>0</v>
      </c>
      <c r="AW68" s="17">
        <f t="shared" si="33"/>
        <v>0</v>
      </c>
      <c r="AX68" s="17">
        <f t="shared" si="33"/>
        <v>0</v>
      </c>
      <c r="AY68" s="17">
        <f t="shared" si="33"/>
        <v>0</v>
      </c>
      <c r="AZ68" s="18">
        <f t="shared" si="33"/>
        <v>0</v>
      </c>
    </row>
    <row r="69" spans="1:52" hidden="1" x14ac:dyDescent="0.25"/>
    <row r="70" spans="1:52" hidden="1" x14ac:dyDescent="0.25">
      <c r="A70" t="s">
        <v>41</v>
      </c>
      <c r="B70" t="s">
        <v>4</v>
      </c>
      <c r="C70" t="s">
        <v>5</v>
      </c>
      <c r="D70" t="s">
        <v>42</v>
      </c>
      <c r="E70" t="s">
        <v>43</v>
      </c>
      <c r="L70" s="6" t="str">
        <f>instellingen!A4</f>
        <v>R</v>
      </c>
      <c r="M70" s="6">
        <v>1</v>
      </c>
      <c r="N70" s="6">
        <v>2</v>
      </c>
      <c r="O70" s="6">
        <v>3</v>
      </c>
      <c r="P70" s="6">
        <v>4</v>
      </c>
      <c r="Q70" s="6">
        <v>5</v>
      </c>
      <c r="R70" s="6">
        <v>6</v>
      </c>
      <c r="S70" s="6">
        <v>7</v>
      </c>
      <c r="T70" s="6">
        <v>8</v>
      </c>
      <c r="U70" s="6">
        <v>9</v>
      </c>
      <c r="V70" s="6">
        <v>10</v>
      </c>
      <c r="W70" s="6">
        <v>11</v>
      </c>
      <c r="X70" s="6">
        <v>12</v>
      </c>
      <c r="Y70" s="6">
        <v>13</v>
      </c>
      <c r="Z70" s="6">
        <v>14</v>
      </c>
      <c r="AA70" s="6">
        <v>15</v>
      </c>
      <c r="AB70" s="6">
        <v>16</v>
      </c>
      <c r="AC70" s="6">
        <v>17</v>
      </c>
      <c r="AD70" s="6">
        <v>18</v>
      </c>
      <c r="AE70" s="6">
        <v>19</v>
      </c>
      <c r="AF70" s="6">
        <v>20</v>
      </c>
      <c r="AG70" s="6">
        <v>21</v>
      </c>
      <c r="AH70" s="6">
        <v>22</v>
      </c>
      <c r="AI70" s="6">
        <v>23</v>
      </c>
      <c r="AJ70" s="6">
        <v>24</v>
      </c>
      <c r="AK70" s="6">
        <v>25</v>
      </c>
      <c r="AL70" s="6">
        <v>26</v>
      </c>
      <c r="AM70" s="6">
        <v>27</v>
      </c>
      <c r="AN70" s="6">
        <v>28</v>
      </c>
      <c r="AO70" s="6">
        <v>29</v>
      </c>
      <c r="AP70" s="6">
        <v>30</v>
      </c>
      <c r="AQ70" s="6">
        <v>31</v>
      </c>
      <c r="AR70" s="6">
        <v>32</v>
      </c>
      <c r="AS70" s="6">
        <v>33</v>
      </c>
      <c r="AT70" s="6">
        <v>34</v>
      </c>
      <c r="AU70" s="6">
        <v>35</v>
      </c>
      <c r="AV70" s="6">
        <v>36</v>
      </c>
      <c r="AW70" s="6">
        <v>37</v>
      </c>
      <c r="AX70" s="6">
        <v>38</v>
      </c>
      <c r="AY70" s="6">
        <v>39</v>
      </c>
      <c r="AZ70" s="6">
        <v>40</v>
      </c>
    </row>
    <row r="71" spans="1:52" hidden="1" x14ac:dyDescent="0.25">
      <c r="A71">
        <f t="shared" ref="A71:A104" si="34">IF(M7="",0,1)</f>
        <v>0</v>
      </c>
      <c r="B71">
        <f t="shared" ref="B71:B104" si="35">B7</f>
        <v>0</v>
      </c>
      <c r="C71">
        <f t="shared" ref="C71:C104" si="36">IF(A71=1,C7*A71,0)</f>
        <v>0</v>
      </c>
      <c r="D71" t="str">
        <f>IF(C71&gt;0,C71,"")</f>
        <v/>
      </c>
      <c r="E71">
        <f>IF(C71&gt;=5.5,1,0)</f>
        <v>0</v>
      </c>
      <c r="J71">
        <f t="shared" ref="J71:J104" si="37">B71</f>
        <v>0</v>
      </c>
      <c r="L71">
        <f>SUM(M71:AZ71)</f>
        <v>0</v>
      </c>
      <c r="M71">
        <f t="shared" ref="M71:M104" si="38">$M$60*$M7</f>
        <v>0</v>
      </c>
      <c r="N71">
        <f t="shared" ref="N71:N104" si="39">$N$60*$N7</f>
        <v>0</v>
      </c>
      <c r="O71">
        <f t="shared" ref="O71:O104" si="40">$O$60*$O7</f>
        <v>0</v>
      </c>
      <c r="P71">
        <f t="shared" ref="P71:P104" si="41">$P$60*$P7</f>
        <v>0</v>
      </c>
      <c r="Q71">
        <f t="shared" ref="Q71:Q104" si="42">$Q$60*$Q7</f>
        <v>0</v>
      </c>
      <c r="R71">
        <f t="shared" ref="R71:R104" si="43">$R$60*$R7</f>
        <v>0</v>
      </c>
      <c r="S71">
        <f t="shared" ref="S71:S104" si="44">$S$60*$S7</f>
        <v>0</v>
      </c>
      <c r="T71">
        <f t="shared" ref="T71:T104" si="45">$T$60*$T7</f>
        <v>0</v>
      </c>
      <c r="U71">
        <f t="shared" ref="U71:U104" si="46">$U$60*$U7</f>
        <v>0</v>
      </c>
      <c r="V71">
        <f t="shared" ref="V71:V104" si="47">$V$60*$V7</f>
        <v>0</v>
      </c>
      <c r="W71">
        <f t="shared" ref="W71:W104" si="48">$W$60*$W7</f>
        <v>0</v>
      </c>
      <c r="X71">
        <f t="shared" ref="X71:X104" si="49">$X$60*$X7</f>
        <v>0</v>
      </c>
      <c r="Y71">
        <f t="shared" ref="Y71:Y104" si="50">$Y$60*$Y7</f>
        <v>0</v>
      </c>
      <c r="Z71">
        <f t="shared" ref="Z71:Z104" si="51">$Z$60*$Z7</f>
        <v>0</v>
      </c>
      <c r="AA71">
        <f t="shared" ref="AA71:AA104" si="52">$AA$60*$AA7</f>
        <v>0</v>
      </c>
      <c r="AB71">
        <f t="shared" ref="AB71:AB104" si="53">$AB$60*$AB7</f>
        <v>0</v>
      </c>
      <c r="AC71">
        <f t="shared" ref="AC71:AC104" si="54">$AC$60*$AC7</f>
        <v>0</v>
      </c>
      <c r="AD71">
        <f t="shared" ref="AD71:AD104" si="55">$AD$60*$AD7</f>
        <v>0</v>
      </c>
      <c r="AE71">
        <f t="shared" ref="AE71:AE104" si="56">$AE$60*$AE7</f>
        <v>0</v>
      </c>
      <c r="AF71">
        <f t="shared" ref="AF71:AF104" si="57">$AF$60*$AF7</f>
        <v>0</v>
      </c>
      <c r="AG71">
        <f t="shared" ref="AG71:AG104" si="58">$AG$60*$AG7</f>
        <v>0</v>
      </c>
      <c r="AH71">
        <f t="shared" ref="AH71:AH104" si="59">$AH$60*$AH7</f>
        <v>0</v>
      </c>
      <c r="AI71">
        <f t="shared" ref="AI71:AI104" si="60">$AI$60*$AI7</f>
        <v>0</v>
      </c>
      <c r="AJ71">
        <f t="shared" ref="AJ71:AJ104" si="61">$AJ$60*$AJ7</f>
        <v>0</v>
      </c>
      <c r="AK71">
        <f t="shared" ref="AK71:AK104" si="62">$AK$60*$AK7</f>
        <v>0</v>
      </c>
      <c r="AL71">
        <f t="shared" ref="AL71:AL104" si="63">$AL$60*$AL7</f>
        <v>0</v>
      </c>
      <c r="AM71">
        <f t="shared" ref="AM71:AM104" si="64">$AM$60*$AM7</f>
        <v>0</v>
      </c>
      <c r="AN71">
        <f t="shared" ref="AN71:AN104" si="65">$AN$60*$AN7</f>
        <v>0</v>
      </c>
      <c r="AO71">
        <f t="shared" ref="AO71:AO104" si="66">$AO$60*$AO7</f>
        <v>0</v>
      </c>
      <c r="AP71">
        <f t="shared" ref="AP71:AP104" si="67">$AP$60*$AP7</f>
        <v>0</v>
      </c>
      <c r="AQ71">
        <f t="shared" ref="AQ71:AQ104" si="68">$AQ$60*$AQ7</f>
        <v>0</v>
      </c>
      <c r="AR71">
        <f t="shared" ref="AR71:AR104" si="69">$AR$60*$AR7</f>
        <v>0</v>
      </c>
      <c r="AS71">
        <f t="shared" ref="AS71:AS104" si="70">$AS$60*$AS7</f>
        <v>0</v>
      </c>
      <c r="AT71">
        <f t="shared" ref="AT71:AT104" si="71">$AT$60*$AT7</f>
        <v>0</v>
      </c>
      <c r="AU71">
        <f t="shared" ref="AU71:AU104" si="72">$AU$60*$AU7</f>
        <v>0</v>
      </c>
      <c r="AV71">
        <f t="shared" ref="AV71:AV104" si="73">$AV$60*$AV7</f>
        <v>0</v>
      </c>
      <c r="AW71">
        <f t="shared" ref="AW71:AW104" si="74">$AW$60*$AW7</f>
        <v>0</v>
      </c>
      <c r="AX71">
        <f t="shared" ref="AX71:AX104" si="75">$AX$60*$AX7</f>
        <v>0</v>
      </c>
      <c r="AY71">
        <f t="shared" ref="AY71:AY104" si="76">$AY$60*$AY7</f>
        <v>0</v>
      </c>
      <c r="AZ71">
        <f t="shared" ref="AZ71:AZ104" si="77">$AZ$60*$AZ7</f>
        <v>0</v>
      </c>
    </row>
    <row r="72" spans="1:52" hidden="1" x14ac:dyDescent="0.25">
      <c r="A72">
        <f t="shared" si="34"/>
        <v>0</v>
      </c>
      <c r="B72">
        <f t="shared" si="35"/>
        <v>0</v>
      </c>
      <c r="C72">
        <f t="shared" si="36"/>
        <v>0</v>
      </c>
      <c r="D72" t="str">
        <f t="shared" ref="D72:D104" si="78">IF(C72&gt;0,C72,"")</f>
        <v/>
      </c>
      <c r="E72">
        <f t="shared" ref="E72:E104" si="79">IF(C72&gt;=5.5,1,0)</f>
        <v>0</v>
      </c>
      <c r="J72">
        <f t="shared" si="37"/>
        <v>0</v>
      </c>
      <c r="L72">
        <f t="shared" ref="L72:L104" si="80">SUM(M72:AZ72)</f>
        <v>0</v>
      </c>
      <c r="M72">
        <f t="shared" si="38"/>
        <v>0</v>
      </c>
      <c r="N72">
        <f t="shared" si="39"/>
        <v>0</v>
      </c>
      <c r="O72">
        <f t="shared" si="40"/>
        <v>0</v>
      </c>
      <c r="P72">
        <f t="shared" si="41"/>
        <v>0</v>
      </c>
      <c r="Q72">
        <f t="shared" si="42"/>
        <v>0</v>
      </c>
      <c r="R72">
        <f t="shared" si="43"/>
        <v>0</v>
      </c>
      <c r="S72">
        <f t="shared" si="44"/>
        <v>0</v>
      </c>
      <c r="T72">
        <f t="shared" si="45"/>
        <v>0</v>
      </c>
      <c r="U72">
        <f t="shared" si="46"/>
        <v>0</v>
      </c>
      <c r="V72">
        <f t="shared" si="47"/>
        <v>0</v>
      </c>
      <c r="W72">
        <f t="shared" si="48"/>
        <v>0</v>
      </c>
      <c r="X72">
        <f t="shared" si="49"/>
        <v>0</v>
      </c>
      <c r="Y72">
        <f t="shared" si="50"/>
        <v>0</v>
      </c>
      <c r="Z72">
        <f t="shared" si="51"/>
        <v>0</v>
      </c>
      <c r="AA72">
        <f t="shared" si="52"/>
        <v>0</v>
      </c>
      <c r="AB72">
        <f t="shared" si="53"/>
        <v>0</v>
      </c>
      <c r="AC72">
        <f t="shared" si="54"/>
        <v>0</v>
      </c>
      <c r="AD72">
        <f t="shared" si="55"/>
        <v>0</v>
      </c>
      <c r="AE72">
        <f t="shared" si="56"/>
        <v>0</v>
      </c>
      <c r="AF72">
        <f t="shared" si="57"/>
        <v>0</v>
      </c>
      <c r="AG72">
        <f t="shared" si="58"/>
        <v>0</v>
      </c>
      <c r="AH72">
        <f t="shared" si="59"/>
        <v>0</v>
      </c>
      <c r="AI72">
        <f t="shared" si="60"/>
        <v>0</v>
      </c>
      <c r="AJ72">
        <f t="shared" si="61"/>
        <v>0</v>
      </c>
      <c r="AK72">
        <f t="shared" si="62"/>
        <v>0</v>
      </c>
      <c r="AL72">
        <f t="shared" si="63"/>
        <v>0</v>
      </c>
      <c r="AM72">
        <f t="shared" si="64"/>
        <v>0</v>
      </c>
      <c r="AN72">
        <f t="shared" si="65"/>
        <v>0</v>
      </c>
      <c r="AO72">
        <f t="shared" si="66"/>
        <v>0</v>
      </c>
      <c r="AP72">
        <f t="shared" si="67"/>
        <v>0</v>
      </c>
      <c r="AQ72">
        <f t="shared" si="68"/>
        <v>0</v>
      </c>
      <c r="AR72">
        <f t="shared" si="69"/>
        <v>0</v>
      </c>
      <c r="AS72">
        <f t="shared" si="70"/>
        <v>0</v>
      </c>
      <c r="AT72">
        <f t="shared" si="71"/>
        <v>0</v>
      </c>
      <c r="AU72">
        <f t="shared" si="72"/>
        <v>0</v>
      </c>
      <c r="AV72">
        <f t="shared" si="73"/>
        <v>0</v>
      </c>
      <c r="AW72">
        <f t="shared" si="74"/>
        <v>0</v>
      </c>
      <c r="AX72">
        <f t="shared" si="75"/>
        <v>0</v>
      </c>
      <c r="AY72">
        <f t="shared" si="76"/>
        <v>0</v>
      </c>
      <c r="AZ72">
        <f t="shared" si="77"/>
        <v>0</v>
      </c>
    </row>
    <row r="73" spans="1:52" hidden="1" x14ac:dyDescent="0.25">
      <c r="A73">
        <f t="shared" si="34"/>
        <v>0</v>
      </c>
      <c r="B73">
        <f t="shared" si="35"/>
        <v>0</v>
      </c>
      <c r="C73">
        <f t="shared" si="36"/>
        <v>0</v>
      </c>
      <c r="D73" t="str">
        <f t="shared" si="78"/>
        <v/>
      </c>
      <c r="E73">
        <f t="shared" si="79"/>
        <v>0</v>
      </c>
      <c r="J73">
        <f t="shared" si="37"/>
        <v>0</v>
      </c>
      <c r="L73">
        <f t="shared" si="80"/>
        <v>0</v>
      </c>
      <c r="M73">
        <f t="shared" si="38"/>
        <v>0</v>
      </c>
      <c r="N73">
        <f t="shared" si="39"/>
        <v>0</v>
      </c>
      <c r="O73">
        <f t="shared" si="40"/>
        <v>0</v>
      </c>
      <c r="P73">
        <f t="shared" si="41"/>
        <v>0</v>
      </c>
      <c r="Q73">
        <f t="shared" si="42"/>
        <v>0</v>
      </c>
      <c r="R73">
        <f t="shared" si="43"/>
        <v>0</v>
      </c>
      <c r="S73">
        <f t="shared" si="44"/>
        <v>0</v>
      </c>
      <c r="T73">
        <f t="shared" si="45"/>
        <v>0</v>
      </c>
      <c r="U73">
        <f t="shared" si="46"/>
        <v>0</v>
      </c>
      <c r="V73">
        <f t="shared" si="47"/>
        <v>0</v>
      </c>
      <c r="W73">
        <f t="shared" si="48"/>
        <v>0</v>
      </c>
      <c r="X73">
        <f t="shared" si="49"/>
        <v>0</v>
      </c>
      <c r="Y73">
        <f t="shared" si="50"/>
        <v>0</v>
      </c>
      <c r="Z73">
        <f t="shared" si="51"/>
        <v>0</v>
      </c>
      <c r="AA73">
        <f t="shared" si="52"/>
        <v>0</v>
      </c>
      <c r="AB73">
        <f t="shared" si="53"/>
        <v>0</v>
      </c>
      <c r="AC73">
        <f t="shared" si="54"/>
        <v>0</v>
      </c>
      <c r="AD73">
        <f t="shared" si="55"/>
        <v>0</v>
      </c>
      <c r="AE73">
        <f t="shared" si="56"/>
        <v>0</v>
      </c>
      <c r="AF73">
        <f t="shared" si="57"/>
        <v>0</v>
      </c>
      <c r="AG73">
        <f t="shared" si="58"/>
        <v>0</v>
      </c>
      <c r="AH73">
        <f t="shared" si="59"/>
        <v>0</v>
      </c>
      <c r="AI73">
        <f t="shared" si="60"/>
        <v>0</v>
      </c>
      <c r="AJ73">
        <f t="shared" si="61"/>
        <v>0</v>
      </c>
      <c r="AK73">
        <f t="shared" si="62"/>
        <v>0</v>
      </c>
      <c r="AL73">
        <f t="shared" si="63"/>
        <v>0</v>
      </c>
      <c r="AM73">
        <f t="shared" si="64"/>
        <v>0</v>
      </c>
      <c r="AN73">
        <f t="shared" si="65"/>
        <v>0</v>
      </c>
      <c r="AO73">
        <f t="shared" si="66"/>
        <v>0</v>
      </c>
      <c r="AP73">
        <f t="shared" si="67"/>
        <v>0</v>
      </c>
      <c r="AQ73">
        <f t="shared" si="68"/>
        <v>0</v>
      </c>
      <c r="AR73">
        <f t="shared" si="69"/>
        <v>0</v>
      </c>
      <c r="AS73">
        <f t="shared" si="70"/>
        <v>0</v>
      </c>
      <c r="AT73">
        <f t="shared" si="71"/>
        <v>0</v>
      </c>
      <c r="AU73">
        <f t="shared" si="72"/>
        <v>0</v>
      </c>
      <c r="AV73">
        <f t="shared" si="73"/>
        <v>0</v>
      </c>
      <c r="AW73">
        <f t="shared" si="74"/>
        <v>0</v>
      </c>
      <c r="AX73">
        <f t="shared" si="75"/>
        <v>0</v>
      </c>
      <c r="AY73">
        <f t="shared" si="76"/>
        <v>0</v>
      </c>
      <c r="AZ73">
        <f t="shared" si="77"/>
        <v>0</v>
      </c>
    </row>
    <row r="74" spans="1:52" hidden="1" x14ac:dyDescent="0.25">
      <c r="A74">
        <f t="shared" si="34"/>
        <v>0</v>
      </c>
      <c r="B74">
        <f t="shared" si="35"/>
        <v>0</v>
      </c>
      <c r="C74">
        <f t="shared" si="36"/>
        <v>0</v>
      </c>
      <c r="D74" t="str">
        <f t="shared" si="78"/>
        <v/>
      </c>
      <c r="E74">
        <f t="shared" si="79"/>
        <v>0</v>
      </c>
      <c r="J74">
        <f t="shared" si="37"/>
        <v>0</v>
      </c>
      <c r="L74">
        <f t="shared" si="80"/>
        <v>0</v>
      </c>
      <c r="M74">
        <f t="shared" si="38"/>
        <v>0</v>
      </c>
      <c r="N74">
        <f t="shared" si="39"/>
        <v>0</v>
      </c>
      <c r="O74">
        <f t="shared" si="40"/>
        <v>0</v>
      </c>
      <c r="P74">
        <f t="shared" si="41"/>
        <v>0</v>
      </c>
      <c r="Q74">
        <f t="shared" si="42"/>
        <v>0</v>
      </c>
      <c r="R74">
        <f t="shared" si="43"/>
        <v>0</v>
      </c>
      <c r="S74">
        <f t="shared" si="44"/>
        <v>0</v>
      </c>
      <c r="T74">
        <f t="shared" si="45"/>
        <v>0</v>
      </c>
      <c r="U74">
        <f t="shared" si="46"/>
        <v>0</v>
      </c>
      <c r="V74">
        <f t="shared" si="47"/>
        <v>0</v>
      </c>
      <c r="W74">
        <f t="shared" si="48"/>
        <v>0</v>
      </c>
      <c r="X74">
        <f t="shared" si="49"/>
        <v>0</v>
      </c>
      <c r="Y74">
        <f t="shared" si="50"/>
        <v>0</v>
      </c>
      <c r="Z74">
        <f t="shared" si="51"/>
        <v>0</v>
      </c>
      <c r="AA74">
        <f t="shared" si="52"/>
        <v>0</v>
      </c>
      <c r="AB74">
        <f t="shared" si="53"/>
        <v>0</v>
      </c>
      <c r="AC74">
        <f t="shared" si="54"/>
        <v>0</v>
      </c>
      <c r="AD74">
        <f t="shared" si="55"/>
        <v>0</v>
      </c>
      <c r="AE74">
        <f t="shared" si="56"/>
        <v>0</v>
      </c>
      <c r="AF74">
        <f t="shared" si="57"/>
        <v>0</v>
      </c>
      <c r="AG74">
        <f t="shared" si="58"/>
        <v>0</v>
      </c>
      <c r="AH74">
        <f t="shared" si="59"/>
        <v>0</v>
      </c>
      <c r="AI74">
        <f t="shared" si="60"/>
        <v>0</v>
      </c>
      <c r="AJ74">
        <f t="shared" si="61"/>
        <v>0</v>
      </c>
      <c r="AK74">
        <f t="shared" si="62"/>
        <v>0</v>
      </c>
      <c r="AL74">
        <f t="shared" si="63"/>
        <v>0</v>
      </c>
      <c r="AM74">
        <f t="shared" si="64"/>
        <v>0</v>
      </c>
      <c r="AN74">
        <f t="shared" si="65"/>
        <v>0</v>
      </c>
      <c r="AO74">
        <f t="shared" si="66"/>
        <v>0</v>
      </c>
      <c r="AP74">
        <f t="shared" si="67"/>
        <v>0</v>
      </c>
      <c r="AQ74">
        <f t="shared" si="68"/>
        <v>0</v>
      </c>
      <c r="AR74">
        <f t="shared" si="69"/>
        <v>0</v>
      </c>
      <c r="AS74">
        <f t="shared" si="70"/>
        <v>0</v>
      </c>
      <c r="AT74">
        <f t="shared" si="71"/>
        <v>0</v>
      </c>
      <c r="AU74">
        <f t="shared" si="72"/>
        <v>0</v>
      </c>
      <c r="AV74">
        <f t="shared" si="73"/>
        <v>0</v>
      </c>
      <c r="AW74">
        <f t="shared" si="74"/>
        <v>0</v>
      </c>
      <c r="AX74">
        <f t="shared" si="75"/>
        <v>0</v>
      </c>
      <c r="AY74">
        <f t="shared" si="76"/>
        <v>0</v>
      </c>
      <c r="AZ74">
        <f t="shared" si="77"/>
        <v>0</v>
      </c>
    </row>
    <row r="75" spans="1:52" hidden="1" x14ac:dyDescent="0.25">
      <c r="A75">
        <f t="shared" si="34"/>
        <v>0</v>
      </c>
      <c r="B75">
        <f t="shared" si="35"/>
        <v>0</v>
      </c>
      <c r="C75">
        <f t="shared" si="36"/>
        <v>0</v>
      </c>
      <c r="D75" t="str">
        <f t="shared" si="78"/>
        <v/>
      </c>
      <c r="E75">
        <f t="shared" si="79"/>
        <v>0</v>
      </c>
      <c r="J75">
        <f t="shared" si="37"/>
        <v>0</v>
      </c>
      <c r="L75">
        <f t="shared" si="80"/>
        <v>0</v>
      </c>
      <c r="M75">
        <f t="shared" si="38"/>
        <v>0</v>
      </c>
      <c r="N75">
        <f t="shared" si="39"/>
        <v>0</v>
      </c>
      <c r="O75">
        <f t="shared" si="40"/>
        <v>0</v>
      </c>
      <c r="P75">
        <f t="shared" si="41"/>
        <v>0</v>
      </c>
      <c r="Q75">
        <f t="shared" si="42"/>
        <v>0</v>
      </c>
      <c r="R75">
        <f t="shared" si="43"/>
        <v>0</v>
      </c>
      <c r="S75">
        <f t="shared" si="44"/>
        <v>0</v>
      </c>
      <c r="T75">
        <f t="shared" si="45"/>
        <v>0</v>
      </c>
      <c r="U75">
        <f t="shared" si="46"/>
        <v>0</v>
      </c>
      <c r="V75">
        <f t="shared" si="47"/>
        <v>0</v>
      </c>
      <c r="W75">
        <f t="shared" si="48"/>
        <v>0</v>
      </c>
      <c r="X75">
        <f t="shared" si="49"/>
        <v>0</v>
      </c>
      <c r="Y75">
        <f t="shared" si="50"/>
        <v>0</v>
      </c>
      <c r="Z75">
        <f t="shared" si="51"/>
        <v>0</v>
      </c>
      <c r="AA75">
        <f t="shared" si="52"/>
        <v>0</v>
      </c>
      <c r="AB75">
        <f t="shared" si="53"/>
        <v>0</v>
      </c>
      <c r="AC75">
        <f t="shared" si="54"/>
        <v>0</v>
      </c>
      <c r="AD75">
        <f t="shared" si="55"/>
        <v>0</v>
      </c>
      <c r="AE75">
        <f t="shared" si="56"/>
        <v>0</v>
      </c>
      <c r="AF75">
        <f t="shared" si="57"/>
        <v>0</v>
      </c>
      <c r="AG75">
        <f t="shared" si="58"/>
        <v>0</v>
      </c>
      <c r="AH75">
        <f t="shared" si="59"/>
        <v>0</v>
      </c>
      <c r="AI75">
        <f t="shared" si="60"/>
        <v>0</v>
      </c>
      <c r="AJ75">
        <f t="shared" si="61"/>
        <v>0</v>
      </c>
      <c r="AK75">
        <f t="shared" si="62"/>
        <v>0</v>
      </c>
      <c r="AL75">
        <f t="shared" si="63"/>
        <v>0</v>
      </c>
      <c r="AM75">
        <f t="shared" si="64"/>
        <v>0</v>
      </c>
      <c r="AN75">
        <f t="shared" si="65"/>
        <v>0</v>
      </c>
      <c r="AO75">
        <f t="shared" si="66"/>
        <v>0</v>
      </c>
      <c r="AP75">
        <f t="shared" si="67"/>
        <v>0</v>
      </c>
      <c r="AQ75">
        <f t="shared" si="68"/>
        <v>0</v>
      </c>
      <c r="AR75">
        <f t="shared" si="69"/>
        <v>0</v>
      </c>
      <c r="AS75">
        <f t="shared" si="70"/>
        <v>0</v>
      </c>
      <c r="AT75">
        <f t="shared" si="71"/>
        <v>0</v>
      </c>
      <c r="AU75">
        <f t="shared" si="72"/>
        <v>0</v>
      </c>
      <c r="AV75">
        <f t="shared" si="73"/>
        <v>0</v>
      </c>
      <c r="AW75">
        <f t="shared" si="74"/>
        <v>0</v>
      </c>
      <c r="AX75">
        <f t="shared" si="75"/>
        <v>0</v>
      </c>
      <c r="AY75">
        <f t="shared" si="76"/>
        <v>0</v>
      </c>
      <c r="AZ75">
        <f t="shared" si="77"/>
        <v>0</v>
      </c>
    </row>
    <row r="76" spans="1:52" hidden="1" x14ac:dyDescent="0.25">
      <c r="A76">
        <f t="shared" si="34"/>
        <v>0</v>
      </c>
      <c r="B76">
        <f t="shared" si="35"/>
        <v>0</v>
      </c>
      <c r="C76">
        <f t="shared" si="36"/>
        <v>0</v>
      </c>
      <c r="D76" t="str">
        <f t="shared" si="78"/>
        <v/>
      </c>
      <c r="E76">
        <f t="shared" si="79"/>
        <v>0</v>
      </c>
      <c r="J76">
        <f t="shared" si="37"/>
        <v>0</v>
      </c>
      <c r="L76">
        <f t="shared" si="80"/>
        <v>0</v>
      </c>
      <c r="M76">
        <f t="shared" si="38"/>
        <v>0</v>
      </c>
      <c r="N76">
        <f t="shared" si="39"/>
        <v>0</v>
      </c>
      <c r="O76">
        <f t="shared" si="40"/>
        <v>0</v>
      </c>
      <c r="P76">
        <f t="shared" si="41"/>
        <v>0</v>
      </c>
      <c r="Q76">
        <f t="shared" si="42"/>
        <v>0</v>
      </c>
      <c r="R76">
        <f t="shared" si="43"/>
        <v>0</v>
      </c>
      <c r="S76">
        <f t="shared" si="44"/>
        <v>0</v>
      </c>
      <c r="T76">
        <f t="shared" si="45"/>
        <v>0</v>
      </c>
      <c r="U76">
        <f t="shared" si="46"/>
        <v>0</v>
      </c>
      <c r="V76">
        <f t="shared" si="47"/>
        <v>0</v>
      </c>
      <c r="W76">
        <f t="shared" si="48"/>
        <v>0</v>
      </c>
      <c r="X76">
        <f t="shared" si="49"/>
        <v>0</v>
      </c>
      <c r="Y76">
        <f t="shared" si="50"/>
        <v>0</v>
      </c>
      <c r="Z76">
        <f t="shared" si="51"/>
        <v>0</v>
      </c>
      <c r="AA76">
        <f t="shared" si="52"/>
        <v>0</v>
      </c>
      <c r="AB76">
        <f t="shared" si="53"/>
        <v>0</v>
      </c>
      <c r="AC76">
        <f t="shared" si="54"/>
        <v>0</v>
      </c>
      <c r="AD76">
        <f t="shared" si="55"/>
        <v>0</v>
      </c>
      <c r="AE76">
        <f t="shared" si="56"/>
        <v>0</v>
      </c>
      <c r="AF76">
        <f t="shared" si="57"/>
        <v>0</v>
      </c>
      <c r="AG76">
        <f t="shared" si="58"/>
        <v>0</v>
      </c>
      <c r="AH76">
        <f t="shared" si="59"/>
        <v>0</v>
      </c>
      <c r="AI76">
        <f t="shared" si="60"/>
        <v>0</v>
      </c>
      <c r="AJ76">
        <f t="shared" si="61"/>
        <v>0</v>
      </c>
      <c r="AK76">
        <f t="shared" si="62"/>
        <v>0</v>
      </c>
      <c r="AL76">
        <f t="shared" si="63"/>
        <v>0</v>
      </c>
      <c r="AM76">
        <f t="shared" si="64"/>
        <v>0</v>
      </c>
      <c r="AN76">
        <f t="shared" si="65"/>
        <v>0</v>
      </c>
      <c r="AO76">
        <f t="shared" si="66"/>
        <v>0</v>
      </c>
      <c r="AP76">
        <f t="shared" si="67"/>
        <v>0</v>
      </c>
      <c r="AQ76">
        <f t="shared" si="68"/>
        <v>0</v>
      </c>
      <c r="AR76">
        <f t="shared" si="69"/>
        <v>0</v>
      </c>
      <c r="AS76">
        <f t="shared" si="70"/>
        <v>0</v>
      </c>
      <c r="AT76">
        <f t="shared" si="71"/>
        <v>0</v>
      </c>
      <c r="AU76">
        <f t="shared" si="72"/>
        <v>0</v>
      </c>
      <c r="AV76">
        <f t="shared" si="73"/>
        <v>0</v>
      </c>
      <c r="AW76">
        <f t="shared" si="74"/>
        <v>0</v>
      </c>
      <c r="AX76">
        <f t="shared" si="75"/>
        <v>0</v>
      </c>
      <c r="AY76">
        <f t="shared" si="76"/>
        <v>0</v>
      </c>
      <c r="AZ76">
        <f t="shared" si="77"/>
        <v>0</v>
      </c>
    </row>
    <row r="77" spans="1:52" hidden="1" x14ac:dyDescent="0.25">
      <c r="A77">
        <f t="shared" si="34"/>
        <v>0</v>
      </c>
      <c r="B77">
        <f t="shared" si="35"/>
        <v>0</v>
      </c>
      <c r="C77">
        <f t="shared" si="36"/>
        <v>0</v>
      </c>
      <c r="D77" t="str">
        <f t="shared" si="78"/>
        <v/>
      </c>
      <c r="E77">
        <f t="shared" si="79"/>
        <v>0</v>
      </c>
      <c r="J77">
        <f t="shared" si="37"/>
        <v>0</v>
      </c>
      <c r="L77">
        <f t="shared" si="80"/>
        <v>0</v>
      </c>
      <c r="M77">
        <f t="shared" si="38"/>
        <v>0</v>
      </c>
      <c r="N77">
        <f t="shared" si="39"/>
        <v>0</v>
      </c>
      <c r="O77">
        <f t="shared" si="40"/>
        <v>0</v>
      </c>
      <c r="P77">
        <f t="shared" si="41"/>
        <v>0</v>
      </c>
      <c r="Q77">
        <f t="shared" si="42"/>
        <v>0</v>
      </c>
      <c r="R77">
        <f t="shared" si="43"/>
        <v>0</v>
      </c>
      <c r="S77">
        <f t="shared" si="44"/>
        <v>0</v>
      </c>
      <c r="T77">
        <f t="shared" si="45"/>
        <v>0</v>
      </c>
      <c r="U77">
        <f t="shared" si="46"/>
        <v>0</v>
      </c>
      <c r="V77">
        <f t="shared" si="47"/>
        <v>0</v>
      </c>
      <c r="W77">
        <f t="shared" si="48"/>
        <v>0</v>
      </c>
      <c r="X77">
        <f t="shared" si="49"/>
        <v>0</v>
      </c>
      <c r="Y77">
        <f t="shared" si="50"/>
        <v>0</v>
      </c>
      <c r="Z77">
        <f t="shared" si="51"/>
        <v>0</v>
      </c>
      <c r="AA77">
        <f t="shared" si="52"/>
        <v>0</v>
      </c>
      <c r="AB77">
        <f t="shared" si="53"/>
        <v>0</v>
      </c>
      <c r="AC77">
        <f t="shared" si="54"/>
        <v>0</v>
      </c>
      <c r="AD77">
        <f t="shared" si="55"/>
        <v>0</v>
      </c>
      <c r="AE77">
        <f t="shared" si="56"/>
        <v>0</v>
      </c>
      <c r="AF77">
        <f t="shared" si="57"/>
        <v>0</v>
      </c>
      <c r="AG77">
        <f t="shared" si="58"/>
        <v>0</v>
      </c>
      <c r="AH77">
        <f t="shared" si="59"/>
        <v>0</v>
      </c>
      <c r="AI77">
        <f t="shared" si="60"/>
        <v>0</v>
      </c>
      <c r="AJ77">
        <f t="shared" si="61"/>
        <v>0</v>
      </c>
      <c r="AK77">
        <f t="shared" si="62"/>
        <v>0</v>
      </c>
      <c r="AL77">
        <f t="shared" si="63"/>
        <v>0</v>
      </c>
      <c r="AM77">
        <f t="shared" si="64"/>
        <v>0</v>
      </c>
      <c r="AN77">
        <f t="shared" si="65"/>
        <v>0</v>
      </c>
      <c r="AO77">
        <f t="shared" si="66"/>
        <v>0</v>
      </c>
      <c r="AP77">
        <f t="shared" si="67"/>
        <v>0</v>
      </c>
      <c r="AQ77">
        <f t="shared" si="68"/>
        <v>0</v>
      </c>
      <c r="AR77">
        <f t="shared" si="69"/>
        <v>0</v>
      </c>
      <c r="AS77">
        <f t="shared" si="70"/>
        <v>0</v>
      </c>
      <c r="AT77">
        <f t="shared" si="71"/>
        <v>0</v>
      </c>
      <c r="AU77">
        <f t="shared" si="72"/>
        <v>0</v>
      </c>
      <c r="AV77">
        <f t="shared" si="73"/>
        <v>0</v>
      </c>
      <c r="AW77">
        <f t="shared" si="74"/>
        <v>0</v>
      </c>
      <c r="AX77">
        <f t="shared" si="75"/>
        <v>0</v>
      </c>
      <c r="AY77">
        <f t="shared" si="76"/>
        <v>0</v>
      </c>
      <c r="AZ77">
        <f t="shared" si="77"/>
        <v>0</v>
      </c>
    </row>
    <row r="78" spans="1:52" hidden="1" x14ac:dyDescent="0.25">
      <c r="A78">
        <f t="shared" si="34"/>
        <v>0</v>
      </c>
      <c r="B78">
        <f t="shared" si="35"/>
        <v>0</v>
      </c>
      <c r="C78">
        <f t="shared" si="36"/>
        <v>0</v>
      </c>
      <c r="D78" t="str">
        <f t="shared" si="78"/>
        <v/>
      </c>
      <c r="E78">
        <f t="shared" si="79"/>
        <v>0</v>
      </c>
      <c r="J78">
        <f t="shared" si="37"/>
        <v>0</v>
      </c>
      <c r="L78">
        <f t="shared" si="80"/>
        <v>0</v>
      </c>
      <c r="M78">
        <f t="shared" si="38"/>
        <v>0</v>
      </c>
      <c r="N78">
        <f t="shared" si="39"/>
        <v>0</v>
      </c>
      <c r="O78">
        <f t="shared" si="40"/>
        <v>0</v>
      </c>
      <c r="P78">
        <f t="shared" si="41"/>
        <v>0</v>
      </c>
      <c r="Q78">
        <f t="shared" si="42"/>
        <v>0</v>
      </c>
      <c r="R78">
        <f t="shared" si="43"/>
        <v>0</v>
      </c>
      <c r="S78">
        <f t="shared" si="44"/>
        <v>0</v>
      </c>
      <c r="T78">
        <f t="shared" si="45"/>
        <v>0</v>
      </c>
      <c r="U78">
        <f t="shared" si="46"/>
        <v>0</v>
      </c>
      <c r="V78">
        <f t="shared" si="47"/>
        <v>0</v>
      </c>
      <c r="W78">
        <f t="shared" si="48"/>
        <v>0</v>
      </c>
      <c r="X78">
        <f t="shared" si="49"/>
        <v>0</v>
      </c>
      <c r="Y78">
        <f t="shared" si="50"/>
        <v>0</v>
      </c>
      <c r="Z78">
        <f t="shared" si="51"/>
        <v>0</v>
      </c>
      <c r="AA78">
        <f t="shared" si="52"/>
        <v>0</v>
      </c>
      <c r="AB78">
        <f t="shared" si="53"/>
        <v>0</v>
      </c>
      <c r="AC78">
        <f t="shared" si="54"/>
        <v>0</v>
      </c>
      <c r="AD78">
        <f t="shared" si="55"/>
        <v>0</v>
      </c>
      <c r="AE78">
        <f t="shared" si="56"/>
        <v>0</v>
      </c>
      <c r="AF78">
        <f t="shared" si="57"/>
        <v>0</v>
      </c>
      <c r="AG78">
        <f t="shared" si="58"/>
        <v>0</v>
      </c>
      <c r="AH78">
        <f t="shared" si="59"/>
        <v>0</v>
      </c>
      <c r="AI78">
        <f t="shared" si="60"/>
        <v>0</v>
      </c>
      <c r="AJ78">
        <f t="shared" si="61"/>
        <v>0</v>
      </c>
      <c r="AK78">
        <f t="shared" si="62"/>
        <v>0</v>
      </c>
      <c r="AL78">
        <f t="shared" si="63"/>
        <v>0</v>
      </c>
      <c r="AM78">
        <f t="shared" si="64"/>
        <v>0</v>
      </c>
      <c r="AN78">
        <f t="shared" si="65"/>
        <v>0</v>
      </c>
      <c r="AO78">
        <f t="shared" si="66"/>
        <v>0</v>
      </c>
      <c r="AP78">
        <f t="shared" si="67"/>
        <v>0</v>
      </c>
      <c r="AQ78">
        <f t="shared" si="68"/>
        <v>0</v>
      </c>
      <c r="AR78">
        <f t="shared" si="69"/>
        <v>0</v>
      </c>
      <c r="AS78">
        <f t="shared" si="70"/>
        <v>0</v>
      </c>
      <c r="AT78">
        <f t="shared" si="71"/>
        <v>0</v>
      </c>
      <c r="AU78">
        <f t="shared" si="72"/>
        <v>0</v>
      </c>
      <c r="AV78">
        <f t="shared" si="73"/>
        <v>0</v>
      </c>
      <c r="AW78">
        <f t="shared" si="74"/>
        <v>0</v>
      </c>
      <c r="AX78">
        <f t="shared" si="75"/>
        <v>0</v>
      </c>
      <c r="AY78">
        <f t="shared" si="76"/>
        <v>0</v>
      </c>
      <c r="AZ78">
        <f t="shared" si="77"/>
        <v>0</v>
      </c>
    </row>
    <row r="79" spans="1:52" hidden="1" x14ac:dyDescent="0.25">
      <c r="A79">
        <f t="shared" si="34"/>
        <v>0</v>
      </c>
      <c r="B79">
        <f t="shared" si="35"/>
        <v>0</v>
      </c>
      <c r="C79">
        <f t="shared" si="36"/>
        <v>0</v>
      </c>
      <c r="D79" t="str">
        <f t="shared" si="78"/>
        <v/>
      </c>
      <c r="E79">
        <f t="shared" si="79"/>
        <v>0</v>
      </c>
      <c r="J79">
        <f t="shared" si="37"/>
        <v>0</v>
      </c>
      <c r="L79">
        <f t="shared" si="80"/>
        <v>0</v>
      </c>
      <c r="M79">
        <f t="shared" si="38"/>
        <v>0</v>
      </c>
      <c r="N79">
        <f t="shared" si="39"/>
        <v>0</v>
      </c>
      <c r="O79">
        <f t="shared" si="40"/>
        <v>0</v>
      </c>
      <c r="P79">
        <f t="shared" si="41"/>
        <v>0</v>
      </c>
      <c r="Q79">
        <f t="shared" si="42"/>
        <v>0</v>
      </c>
      <c r="R79">
        <f t="shared" si="43"/>
        <v>0</v>
      </c>
      <c r="S79">
        <f t="shared" si="44"/>
        <v>0</v>
      </c>
      <c r="T79">
        <f t="shared" si="45"/>
        <v>0</v>
      </c>
      <c r="U79">
        <f t="shared" si="46"/>
        <v>0</v>
      </c>
      <c r="V79">
        <f t="shared" si="47"/>
        <v>0</v>
      </c>
      <c r="W79">
        <f t="shared" si="48"/>
        <v>0</v>
      </c>
      <c r="X79">
        <f t="shared" si="49"/>
        <v>0</v>
      </c>
      <c r="Y79">
        <f t="shared" si="50"/>
        <v>0</v>
      </c>
      <c r="Z79">
        <f t="shared" si="51"/>
        <v>0</v>
      </c>
      <c r="AA79">
        <f t="shared" si="52"/>
        <v>0</v>
      </c>
      <c r="AB79">
        <f t="shared" si="53"/>
        <v>0</v>
      </c>
      <c r="AC79">
        <f t="shared" si="54"/>
        <v>0</v>
      </c>
      <c r="AD79">
        <f t="shared" si="55"/>
        <v>0</v>
      </c>
      <c r="AE79">
        <f t="shared" si="56"/>
        <v>0</v>
      </c>
      <c r="AF79">
        <f t="shared" si="57"/>
        <v>0</v>
      </c>
      <c r="AG79">
        <f t="shared" si="58"/>
        <v>0</v>
      </c>
      <c r="AH79">
        <f t="shared" si="59"/>
        <v>0</v>
      </c>
      <c r="AI79">
        <f t="shared" si="60"/>
        <v>0</v>
      </c>
      <c r="AJ79">
        <f t="shared" si="61"/>
        <v>0</v>
      </c>
      <c r="AK79">
        <f t="shared" si="62"/>
        <v>0</v>
      </c>
      <c r="AL79">
        <f t="shared" si="63"/>
        <v>0</v>
      </c>
      <c r="AM79">
        <f t="shared" si="64"/>
        <v>0</v>
      </c>
      <c r="AN79">
        <f t="shared" si="65"/>
        <v>0</v>
      </c>
      <c r="AO79">
        <f t="shared" si="66"/>
        <v>0</v>
      </c>
      <c r="AP79">
        <f t="shared" si="67"/>
        <v>0</v>
      </c>
      <c r="AQ79">
        <f t="shared" si="68"/>
        <v>0</v>
      </c>
      <c r="AR79">
        <f t="shared" si="69"/>
        <v>0</v>
      </c>
      <c r="AS79">
        <f t="shared" si="70"/>
        <v>0</v>
      </c>
      <c r="AT79">
        <f t="shared" si="71"/>
        <v>0</v>
      </c>
      <c r="AU79">
        <f t="shared" si="72"/>
        <v>0</v>
      </c>
      <c r="AV79">
        <f t="shared" si="73"/>
        <v>0</v>
      </c>
      <c r="AW79">
        <f t="shared" si="74"/>
        <v>0</v>
      </c>
      <c r="AX79">
        <f t="shared" si="75"/>
        <v>0</v>
      </c>
      <c r="AY79">
        <f t="shared" si="76"/>
        <v>0</v>
      </c>
      <c r="AZ79">
        <f t="shared" si="77"/>
        <v>0</v>
      </c>
    </row>
    <row r="80" spans="1:52" hidden="1" x14ac:dyDescent="0.25">
      <c r="A80">
        <f t="shared" si="34"/>
        <v>0</v>
      </c>
      <c r="B80">
        <f t="shared" si="35"/>
        <v>0</v>
      </c>
      <c r="C80">
        <f t="shared" si="36"/>
        <v>0</v>
      </c>
      <c r="D80" t="str">
        <f t="shared" si="78"/>
        <v/>
      </c>
      <c r="E80">
        <f t="shared" si="79"/>
        <v>0</v>
      </c>
      <c r="J80">
        <f t="shared" si="37"/>
        <v>0</v>
      </c>
      <c r="L80">
        <f t="shared" si="80"/>
        <v>0</v>
      </c>
      <c r="M80">
        <f t="shared" si="38"/>
        <v>0</v>
      </c>
      <c r="N80">
        <f t="shared" si="39"/>
        <v>0</v>
      </c>
      <c r="O80">
        <f t="shared" si="40"/>
        <v>0</v>
      </c>
      <c r="P80">
        <f t="shared" si="41"/>
        <v>0</v>
      </c>
      <c r="Q80">
        <f t="shared" si="42"/>
        <v>0</v>
      </c>
      <c r="R80">
        <f t="shared" si="43"/>
        <v>0</v>
      </c>
      <c r="S80">
        <f t="shared" si="44"/>
        <v>0</v>
      </c>
      <c r="T80">
        <f t="shared" si="45"/>
        <v>0</v>
      </c>
      <c r="U80">
        <f t="shared" si="46"/>
        <v>0</v>
      </c>
      <c r="V80">
        <f t="shared" si="47"/>
        <v>0</v>
      </c>
      <c r="W80">
        <f t="shared" si="48"/>
        <v>0</v>
      </c>
      <c r="X80">
        <f t="shared" si="49"/>
        <v>0</v>
      </c>
      <c r="Y80">
        <f t="shared" si="50"/>
        <v>0</v>
      </c>
      <c r="Z80">
        <f t="shared" si="51"/>
        <v>0</v>
      </c>
      <c r="AA80">
        <f t="shared" si="52"/>
        <v>0</v>
      </c>
      <c r="AB80">
        <f t="shared" si="53"/>
        <v>0</v>
      </c>
      <c r="AC80">
        <f t="shared" si="54"/>
        <v>0</v>
      </c>
      <c r="AD80">
        <f t="shared" si="55"/>
        <v>0</v>
      </c>
      <c r="AE80">
        <f t="shared" si="56"/>
        <v>0</v>
      </c>
      <c r="AF80">
        <f t="shared" si="57"/>
        <v>0</v>
      </c>
      <c r="AG80">
        <f t="shared" si="58"/>
        <v>0</v>
      </c>
      <c r="AH80">
        <f t="shared" si="59"/>
        <v>0</v>
      </c>
      <c r="AI80">
        <f t="shared" si="60"/>
        <v>0</v>
      </c>
      <c r="AJ80">
        <f t="shared" si="61"/>
        <v>0</v>
      </c>
      <c r="AK80">
        <f t="shared" si="62"/>
        <v>0</v>
      </c>
      <c r="AL80">
        <f t="shared" si="63"/>
        <v>0</v>
      </c>
      <c r="AM80">
        <f t="shared" si="64"/>
        <v>0</v>
      </c>
      <c r="AN80">
        <f t="shared" si="65"/>
        <v>0</v>
      </c>
      <c r="AO80">
        <f t="shared" si="66"/>
        <v>0</v>
      </c>
      <c r="AP80">
        <f t="shared" si="67"/>
        <v>0</v>
      </c>
      <c r="AQ80">
        <f t="shared" si="68"/>
        <v>0</v>
      </c>
      <c r="AR80">
        <f t="shared" si="69"/>
        <v>0</v>
      </c>
      <c r="AS80">
        <f t="shared" si="70"/>
        <v>0</v>
      </c>
      <c r="AT80">
        <f t="shared" si="71"/>
        <v>0</v>
      </c>
      <c r="AU80">
        <f t="shared" si="72"/>
        <v>0</v>
      </c>
      <c r="AV80">
        <f t="shared" si="73"/>
        <v>0</v>
      </c>
      <c r="AW80">
        <f t="shared" si="74"/>
        <v>0</v>
      </c>
      <c r="AX80">
        <f t="shared" si="75"/>
        <v>0</v>
      </c>
      <c r="AY80">
        <f t="shared" si="76"/>
        <v>0</v>
      </c>
      <c r="AZ80">
        <f t="shared" si="77"/>
        <v>0</v>
      </c>
    </row>
    <row r="81" spans="1:52" hidden="1" x14ac:dyDescent="0.25">
      <c r="A81">
        <f t="shared" si="34"/>
        <v>0</v>
      </c>
      <c r="B81">
        <f t="shared" si="35"/>
        <v>0</v>
      </c>
      <c r="C81">
        <f t="shared" si="36"/>
        <v>0</v>
      </c>
      <c r="D81" t="str">
        <f t="shared" si="78"/>
        <v/>
      </c>
      <c r="E81">
        <f t="shared" si="79"/>
        <v>0</v>
      </c>
      <c r="J81">
        <f t="shared" si="37"/>
        <v>0</v>
      </c>
      <c r="L81">
        <f t="shared" si="80"/>
        <v>0</v>
      </c>
      <c r="M81">
        <f t="shared" si="38"/>
        <v>0</v>
      </c>
      <c r="N81">
        <f t="shared" si="39"/>
        <v>0</v>
      </c>
      <c r="O81">
        <f t="shared" si="40"/>
        <v>0</v>
      </c>
      <c r="P81">
        <f t="shared" si="41"/>
        <v>0</v>
      </c>
      <c r="Q81">
        <f t="shared" si="42"/>
        <v>0</v>
      </c>
      <c r="R81">
        <f t="shared" si="43"/>
        <v>0</v>
      </c>
      <c r="S81">
        <f t="shared" si="44"/>
        <v>0</v>
      </c>
      <c r="T81">
        <f t="shared" si="45"/>
        <v>0</v>
      </c>
      <c r="U81">
        <f t="shared" si="46"/>
        <v>0</v>
      </c>
      <c r="V81">
        <f t="shared" si="47"/>
        <v>0</v>
      </c>
      <c r="W81">
        <f t="shared" si="48"/>
        <v>0</v>
      </c>
      <c r="X81">
        <f t="shared" si="49"/>
        <v>0</v>
      </c>
      <c r="Y81">
        <f t="shared" si="50"/>
        <v>0</v>
      </c>
      <c r="Z81">
        <f t="shared" si="51"/>
        <v>0</v>
      </c>
      <c r="AA81">
        <f t="shared" si="52"/>
        <v>0</v>
      </c>
      <c r="AB81">
        <f t="shared" si="53"/>
        <v>0</v>
      </c>
      <c r="AC81">
        <f t="shared" si="54"/>
        <v>0</v>
      </c>
      <c r="AD81">
        <f t="shared" si="55"/>
        <v>0</v>
      </c>
      <c r="AE81">
        <f t="shared" si="56"/>
        <v>0</v>
      </c>
      <c r="AF81">
        <f t="shared" si="57"/>
        <v>0</v>
      </c>
      <c r="AG81">
        <f t="shared" si="58"/>
        <v>0</v>
      </c>
      <c r="AH81">
        <f t="shared" si="59"/>
        <v>0</v>
      </c>
      <c r="AI81">
        <f t="shared" si="60"/>
        <v>0</v>
      </c>
      <c r="AJ81">
        <f t="shared" si="61"/>
        <v>0</v>
      </c>
      <c r="AK81">
        <f t="shared" si="62"/>
        <v>0</v>
      </c>
      <c r="AL81">
        <f t="shared" si="63"/>
        <v>0</v>
      </c>
      <c r="AM81">
        <f t="shared" si="64"/>
        <v>0</v>
      </c>
      <c r="AN81">
        <f t="shared" si="65"/>
        <v>0</v>
      </c>
      <c r="AO81">
        <f t="shared" si="66"/>
        <v>0</v>
      </c>
      <c r="AP81">
        <f t="shared" si="67"/>
        <v>0</v>
      </c>
      <c r="AQ81">
        <f t="shared" si="68"/>
        <v>0</v>
      </c>
      <c r="AR81">
        <f t="shared" si="69"/>
        <v>0</v>
      </c>
      <c r="AS81">
        <f t="shared" si="70"/>
        <v>0</v>
      </c>
      <c r="AT81">
        <f t="shared" si="71"/>
        <v>0</v>
      </c>
      <c r="AU81">
        <f t="shared" si="72"/>
        <v>0</v>
      </c>
      <c r="AV81">
        <f t="shared" si="73"/>
        <v>0</v>
      </c>
      <c r="AW81">
        <f t="shared" si="74"/>
        <v>0</v>
      </c>
      <c r="AX81">
        <f t="shared" si="75"/>
        <v>0</v>
      </c>
      <c r="AY81">
        <f t="shared" si="76"/>
        <v>0</v>
      </c>
      <c r="AZ81">
        <f t="shared" si="77"/>
        <v>0</v>
      </c>
    </row>
    <row r="82" spans="1:52" hidden="1" x14ac:dyDescent="0.25">
      <c r="A82">
        <f t="shared" si="34"/>
        <v>0</v>
      </c>
      <c r="B82">
        <f t="shared" si="35"/>
        <v>0</v>
      </c>
      <c r="C82">
        <f t="shared" si="36"/>
        <v>0</v>
      </c>
      <c r="D82" t="str">
        <f t="shared" si="78"/>
        <v/>
      </c>
      <c r="E82">
        <f t="shared" si="79"/>
        <v>0</v>
      </c>
      <c r="J82">
        <f t="shared" si="37"/>
        <v>0</v>
      </c>
      <c r="L82">
        <f t="shared" si="80"/>
        <v>0</v>
      </c>
      <c r="M82">
        <f t="shared" si="38"/>
        <v>0</v>
      </c>
      <c r="N82">
        <f t="shared" si="39"/>
        <v>0</v>
      </c>
      <c r="O82">
        <f t="shared" si="40"/>
        <v>0</v>
      </c>
      <c r="P82">
        <f t="shared" si="41"/>
        <v>0</v>
      </c>
      <c r="Q82">
        <f t="shared" si="42"/>
        <v>0</v>
      </c>
      <c r="R82">
        <f t="shared" si="43"/>
        <v>0</v>
      </c>
      <c r="S82">
        <f t="shared" si="44"/>
        <v>0</v>
      </c>
      <c r="T82">
        <f t="shared" si="45"/>
        <v>0</v>
      </c>
      <c r="U82">
        <f t="shared" si="46"/>
        <v>0</v>
      </c>
      <c r="V82">
        <f t="shared" si="47"/>
        <v>0</v>
      </c>
      <c r="W82">
        <f t="shared" si="48"/>
        <v>0</v>
      </c>
      <c r="X82">
        <f t="shared" si="49"/>
        <v>0</v>
      </c>
      <c r="Y82">
        <f t="shared" si="50"/>
        <v>0</v>
      </c>
      <c r="Z82">
        <f t="shared" si="51"/>
        <v>0</v>
      </c>
      <c r="AA82">
        <f t="shared" si="52"/>
        <v>0</v>
      </c>
      <c r="AB82">
        <f t="shared" si="53"/>
        <v>0</v>
      </c>
      <c r="AC82">
        <f t="shared" si="54"/>
        <v>0</v>
      </c>
      <c r="AD82">
        <f t="shared" si="55"/>
        <v>0</v>
      </c>
      <c r="AE82">
        <f t="shared" si="56"/>
        <v>0</v>
      </c>
      <c r="AF82">
        <f t="shared" si="57"/>
        <v>0</v>
      </c>
      <c r="AG82">
        <f t="shared" si="58"/>
        <v>0</v>
      </c>
      <c r="AH82">
        <f t="shared" si="59"/>
        <v>0</v>
      </c>
      <c r="AI82">
        <f t="shared" si="60"/>
        <v>0</v>
      </c>
      <c r="AJ82">
        <f t="shared" si="61"/>
        <v>0</v>
      </c>
      <c r="AK82">
        <f t="shared" si="62"/>
        <v>0</v>
      </c>
      <c r="AL82">
        <f t="shared" si="63"/>
        <v>0</v>
      </c>
      <c r="AM82">
        <f t="shared" si="64"/>
        <v>0</v>
      </c>
      <c r="AN82">
        <f t="shared" si="65"/>
        <v>0</v>
      </c>
      <c r="AO82">
        <f t="shared" si="66"/>
        <v>0</v>
      </c>
      <c r="AP82">
        <f t="shared" si="67"/>
        <v>0</v>
      </c>
      <c r="AQ82">
        <f t="shared" si="68"/>
        <v>0</v>
      </c>
      <c r="AR82">
        <f t="shared" si="69"/>
        <v>0</v>
      </c>
      <c r="AS82">
        <f t="shared" si="70"/>
        <v>0</v>
      </c>
      <c r="AT82">
        <f t="shared" si="71"/>
        <v>0</v>
      </c>
      <c r="AU82">
        <f t="shared" si="72"/>
        <v>0</v>
      </c>
      <c r="AV82">
        <f t="shared" si="73"/>
        <v>0</v>
      </c>
      <c r="AW82">
        <f t="shared" si="74"/>
        <v>0</v>
      </c>
      <c r="AX82">
        <f t="shared" si="75"/>
        <v>0</v>
      </c>
      <c r="AY82">
        <f t="shared" si="76"/>
        <v>0</v>
      </c>
      <c r="AZ82">
        <f t="shared" si="77"/>
        <v>0</v>
      </c>
    </row>
    <row r="83" spans="1:52" hidden="1" x14ac:dyDescent="0.25">
      <c r="A83">
        <f t="shared" si="34"/>
        <v>0</v>
      </c>
      <c r="B83">
        <f t="shared" si="35"/>
        <v>0</v>
      </c>
      <c r="C83">
        <f t="shared" si="36"/>
        <v>0</v>
      </c>
      <c r="D83" t="str">
        <f t="shared" si="78"/>
        <v/>
      </c>
      <c r="E83">
        <f t="shared" si="79"/>
        <v>0</v>
      </c>
      <c r="J83">
        <f t="shared" si="37"/>
        <v>0</v>
      </c>
      <c r="L83">
        <f t="shared" si="80"/>
        <v>0</v>
      </c>
      <c r="M83">
        <f t="shared" si="38"/>
        <v>0</v>
      </c>
      <c r="N83">
        <f t="shared" si="39"/>
        <v>0</v>
      </c>
      <c r="O83">
        <f t="shared" si="40"/>
        <v>0</v>
      </c>
      <c r="P83">
        <f t="shared" si="41"/>
        <v>0</v>
      </c>
      <c r="Q83">
        <f t="shared" si="42"/>
        <v>0</v>
      </c>
      <c r="R83">
        <f t="shared" si="43"/>
        <v>0</v>
      </c>
      <c r="S83">
        <f t="shared" si="44"/>
        <v>0</v>
      </c>
      <c r="T83">
        <f t="shared" si="45"/>
        <v>0</v>
      </c>
      <c r="U83">
        <f t="shared" si="46"/>
        <v>0</v>
      </c>
      <c r="V83">
        <f t="shared" si="47"/>
        <v>0</v>
      </c>
      <c r="W83">
        <f t="shared" si="48"/>
        <v>0</v>
      </c>
      <c r="X83">
        <f t="shared" si="49"/>
        <v>0</v>
      </c>
      <c r="Y83">
        <f t="shared" si="50"/>
        <v>0</v>
      </c>
      <c r="Z83">
        <f t="shared" si="51"/>
        <v>0</v>
      </c>
      <c r="AA83">
        <f t="shared" si="52"/>
        <v>0</v>
      </c>
      <c r="AB83">
        <f t="shared" si="53"/>
        <v>0</v>
      </c>
      <c r="AC83">
        <f t="shared" si="54"/>
        <v>0</v>
      </c>
      <c r="AD83">
        <f t="shared" si="55"/>
        <v>0</v>
      </c>
      <c r="AE83">
        <f t="shared" si="56"/>
        <v>0</v>
      </c>
      <c r="AF83">
        <f t="shared" si="57"/>
        <v>0</v>
      </c>
      <c r="AG83">
        <f t="shared" si="58"/>
        <v>0</v>
      </c>
      <c r="AH83">
        <f t="shared" si="59"/>
        <v>0</v>
      </c>
      <c r="AI83">
        <f t="shared" si="60"/>
        <v>0</v>
      </c>
      <c r="AJ83">
        <f t="shared" si="61"/>
        <v>0</v>
      </c>
      <c r="AK83">
        <f t="shared" si="62"/>
        <v>0</v>
      </c>
      <c r="AL83">
        <f t="shared" si="63"/>
        <v>0</v>
      </c>
      <c r="AM83">
        <f t="shared" si="64"/>
        <v>0</v>
      </c>
      <c r="AN83">
        <f t="shared" si="65"/>
        <v>0</v>
      </c>
      <c r="AO83">
        <f t="shared" si="66"/>
        <v>0</v>
      </c>
      <c r="AP83">
        <f t="shared" si="67"/>
        <v>0</v>
      </c>
      <c r="AQ83">
        <f t="shared" si="68"/>
        <v>0</v>
      </c>
      <c r="AR83">
        <f t="shared" si="69"/>
        <v>0</v>
      </c>
      <c r="AS83">
        <f t="shared" si="70"/>
        <v>0</v>
      </c>
      <c r="AT83">
        <f t="shared" si="71"/>
        <v>0</v>
      </c>
      <c r="AU83">
        <f t="shared" si="72"/>
        <v>0</v>
      </c>
      <c r="AV83">
        <f t="shared" si="73"/>
        <v>0</v>
      </c>
      <c r="AW83">
        <f t="shared" si="74"/>
        <v>0</v>
      </c>
      <c r="AX83">
        <f t="shared" si="75"/>
        <v>0</v>
      </c>
      <c r="AY83">
        <f t="shared" si="76"/>
        <v>0</v>
      </c>
      <c r="AZ83">
        <f t="shared" si="77"/>
        <v>0</v>
      </c>
    </row>
    <row r="84" spans="1:52" hidden="1" x14ac:dyDescent="0.25">
      <c r="A84">
        <f t="shared" si="34"/>
        <v>0</v>
      </c>
      <c r="B84">
        <f t="shared" si="35"/>
        <v>0</v>
      </c>
      <c r="C84">
        <f t="shared" si="36"/>
        <v>0</v>
      </c>
      <c r="D84" t="str">
        <f t="shared" si="78"/>
        <v/>
      </c>
      <c r="E84">
        <f t="shared" si="79"/>
        <v>0</v>
      </c>
      <c r="J84">
        <f t="shared" si="37"/>
        <v>0</v>
      </c>
      <c r="L84">
        <f t="shared" si="80"/>
        <v>0</v>
      </c>
      <c r="M84">
        <f t="shared" si="38"/>
        <v>0</v>
      </c>
      <c r="N84">
        <f t="shared" si="39"/>
        <v>0</v>
      </c>
      <c r="O84">
        <f t="shared" si="40"/>
        <v>0</v>
      </c>
      <c r="P84">
        <f t="shared" si="41"/>
        <v>0</v>
      </c>
      <c r="Q84">
        <f t="shared" si="42"/>
        <v>0</v>
      </c>
      <c r="R84">
        <f t="shared" si="43"/>
        <v>0</v>
      </c>
      <c r="S84">
        <f t="shared" si="44"/>
        <v>0</v>
      </c>
      <c r="T84">
        <f t="shared" si="45"/>
        <v>0</v>
      </c>
      <c r="U84">
        <f t="shared" si="46"/>
        <v>0</v>
      </c>
      <c r="V84">
        <f t="shared" si="47"/>
        <v>0</v>
      </c>
      <c r="W84">
        <f t="shared" si="48"/>
        <v>0</v>
      </c>
      <c r="X84">
        <f t="shared" si="49"/>
        <v>0</v>
      </c>
      <c r="Y84">
        <f t="shared" si="50"/>
        <v>0</v>
      </c>
      <c r="Z84">
        <f t="shared" si="51"/>
        <v>0</v>
      </c>
      <c r="AA84">
        <f t="shared" si="52"/>
        <v>0</v>
      </c>
      <c r="AB84">
        <f t="shared" si="53"/>
        <v>0</v>
      </c>
      <c r="AC84">
        <f t="shared" si="54"/>
        <v>0</v>
      </c>
      <c r="AD84">
        <f t="shared" si="55"/>
        <v>0</v>
      </c>
      <c r="AE84">
        <f t="shared" si="56"/>
        <v>0</v>
      </c>
      <c r="AF84">
        <f t="shared" si="57"/>
        <v>0</v>
      </c>
      <c r="AG84">
        <f t="shared" si="58"/>
        <v>0</v>
      </c>
      <c r="AH84">
        <f t="shared" si="59"/>
        <v>0</v>
      </c>
      <c r="AI84">
        <f t="shared" si="60"/>
        <v>0</v>
      </c>
      <c r="AJ84">
        <f t="shared" si="61"/>
        <v>0</v>
      </c>
      <c r="AK84">
        <f t="shared" si="62"/>
        <v>0</v>
      </c>
      <c r="AL84">
        <f t="shared" si="63"/>
        <v>0</v>
      </c>
      <c r="AM84">
        <f t="shared" si="64"/>
        <v>0</v>
      </c>
      <c r="AN84">
        <f t="shared" si="65"/>
        <v>0</v>
      </c>
      <c r="AO84">
        <f t="shared" si="66"/>
        <v>0</v>
      </c>
      <c r="AP84">
        <f t="shared" si="67"/>
        <v>0</v>
      </c>
      <c r="AQ84">
        <f t="shared" si="68"/>
        <v>0</v>
      </c>
      <c r="AR84">
        <f t="shared" si="69"/>
        <v>0</v>
      </c>
      <c r="AS84">
        <f t="shared" si="70"/>
        <v>0</v>
      </c>
      <c r="AT84">
        <f t="shared" si="71"/>
        <v>0</v>
      </c>
      <c r="AU84">
        <f t="shared" si="72"/>
        <v>0</v>
      </c>
      <c r="AV84">
        <f t="shared" si="73"/>
        <v>0</v>
      </c>
      <c r="AW84">
        <f t="shared" si="74"/>
        <v>0</v>
      </c>
      <c r="AX84">
        <f t="shared" si="75"/>
        <v>0</v>
      </c>
      <c r="AY84">
        <f t="shared" si="76"/>
        <v>0</v>
      </c>
      <c r="AZ84">
        <f t="shared" si="77"/>
        <v>0</v>
      </c>
    </row>
    <row r="85" spans="1:52" hidden="1" x14ac:dyDescent="0.25">
      <c r="A85">
        <f t="shared" si="34"/>
        <v>0</v>
      </c>
      <c r="B85">
        <f t="shared" si="35"/>
        <v>0</v>
      </c>
      <c r="C85">
        <f t="shared" si="36"/>
        <v>0</v>
      </c>
      <c r="D85" t="str">
        <f t="shared" si="78"/>
        <v/>
      </c>
      <c r="E85">
        <f t="shared" si="79"/>
        <v>0</v>
      </c>
      <c r="J85">
        <f t="shared" si="37"/>
        <v>0</v>
      </c>
      <c r="L85">
        <f t="shared" si="80"/>
        <v>0</v>
      </c>
      <c r="M85">
        <f t="shared" si="38"/>
        <v>0</v>
      </c>
      <c r="N85">
        <f t="shared" si="39"/>
        <v>0</v>
      </c>
      <c r="O85">
        <f t="shared" si="40"/>
        <v>0</v>
      </c>
      <c r="P85">
        <f t="shared" si="41"/>
        <v>0</v>
      </c>
      <c r="Q85">
        <f t="shared" si="42"/>
        <v>0</v>
      </c>
      <c r="R85">
        <f t="shared" si="43"/>
        <v>0</v>
      </c>
      <c r="S85">
        <f t="shared" si="44"/>
        <v>0</v>
      </c>
      <c r="T85">
        <f t="shared" si="45"/>
        <v>0</v>
      </c>
      <c r="U85">
        <f t="shared" si="46"/>
        <v>0</v>
      </c>
      <c r="V85">
        <f t="shared" si="47"/>
        <v>0</v>
      </c>
      <c r="W85">
        <f t="shared" si="48"/>
        <v>0</v>
      </c>
      <c r="X85">
        <f t="shared" si="49"/>
        <v>0</v>
      </c>
      <c r="Y85">
        <f t="shared" si="50"/>
        <v>0</v>
      </c>
      <c r="Z85">
        <f t="shared" si="51"/>
        <v>0</v>
      </c>
      <c r="AA85">
        <f t="shared" si="52"/>
        <v>0</v>
      </c>
      <c r="AB85">
        <f t="shared" si="53"/>
        <v>0</v>
      </c>
      <c r="AC85">
        <f t="shared" si="54"/>
        <v>0</v>
      </c>
      <c r="AD85">
        <f t="shared" si="55"/>
        <v>0</v>
      </c>
      <c r="AE85">
        <f t="shared" si="56"/>
        <v>0</v>
      </c>
      <c r="AF85">
        <f t="shared" si="57"/>
        <v>0</v>
      </c>
      <c r="AG85">
        <f t="shared" si="58"/>
        <v>0</v>
      </c>
      <c r="AH85">
        <f t="shared" si="59"/>
        <v>0</v>
      </c>
      <c r="AI85">
        <f t="shared" si="60"/>
        <v>0</v>
      </c>
      <c r="AJ85">
        <f t="shared" si="61"/>
        <v>0</v>
      </c>
      <c r="AK85">
        <f t="shared" si="62"/>
        <v>0</v>
      </c>
      <c r="AL85">
        <f t="shared" si="63"/>
        <v>0</v>
      </c>
      <c r="AM85">
        <f t="shared" si="64"/>
        <v>0</v>
      </c>
      <c r="AN85">
        <f t="shared" si="65"/>
        <v>0</v>
      </c>
      <c r="AO85">
        <f t="shared" si="66"/>
        <v>0</v>
      </c>
      <c r="AP85">
        <f t="shared" si="67"/>
        <v>0</v>
      </c>
      <c r="AQ85">
        <f t="shared" si="68"/>
        <v>0</v>
      </c>
      <c r="AR85">
        <f t="shared" si="69"/>
        <v>0</v>
      </c>
      <c r="AS85">
        <f t="shared" si="70"/>
        <v>0</v>
      </c>
      <c r="AT85">
        <f t="shared" si="71"/>
        <v>0</v>
      </c>
      <c r="AU85">
        <f t="shared" si="72"/>
        <v>0</v>
      </c>
      <c r="AV85">
        <f t="shared" si="73"/>
        <v>0</v>
      </c>
      <c r="AW85">
        <f t="shared" si="74"/>
        <v>0</v>
      </c>
      <c r="AX85">
        <f t="shared" si="75"/>
        <v>0</v>
      </c>
      <c r="AY85">
        <f t="shared" si="76"/>
        <v>0</v>
      </c>
      <c r="AZ85">
        <f t="shared" si="77"/>
        <v>0</v>
      </c>
    </row>
    <row r="86" spans="1:52" hidden="1" x14ac:dyDescent="0.25">
      <c r="A86">
        <f t="shared" si="34"/>
        <v>0</v>
      </c>
      <c r="B86">
        <f t="shared" si="35"/>
        <v>0</v>
      </c>
      <c r="C86">
        <f t="shared" si="36"/>
        <v>0</v>
      </c>
      <c r="D86" t="str">
        <f t="shared" si="78"/>
        <v/>
      </c>
      <c r="E86">
        <f t="shared" si="79"/>
        <v>0</v>
      </c>
      <c r="J86">
        <f t="shared" si="37"/>
        <v>0</v>
      </c>
      <c r="L86">
        <f t="shared" si="80"/>
        <v>0</v>
      </c>
      <c r="M86">
        <f t="shared" si="38"/>
        <v>0</v>
      </c>
      <c r="N86">
        <f t="shared" si="39"/>
        <v>0</v>
      </c>
      <c r="O86">
        <f t="shared" si="40"/>
        <v>0</v>
      </c>
      <c r="P86">
        <f t="shared" si="41"/>
        <v>0</v>
      </c>
      <c r="Q86">
        <f t="shared" si="42"/>
        <v>0</v>
      </c>
      <c r="R86">
        <f t="shared" si="43"/>
        <v>0</v>
      </c>
      <c r="S86">
        <f t="shared" si="44"/>
        <v>0</v>
      </c>
      <c r="T86">
        <f t="shared" si="45"/>
        <v>0</v>
      </c>
      <c r="U86">
        <f t="shared" si="46"/>
        <v>0</v>
      </c>
      <c r="V86">
        <f t="shared" si="47"/>
        <v>0</v>
      </c>
      <c r="W86">
        <f t="shared" si="48"/>
        <v>0</v>
      </c>
      <c r="X86">
        <f t="shared" si="49"/>
        <v>0</v>
      </c>
      <c r="Y86">
        <f t="shared" si="50"/>
        <v>0</v>
      </c>
      <c r="Z86">
        <f t="shared" si="51"/>
        <v>0</v>
      </c>
      <c r="AA86">
        <f t="shared" si="52"/>
        <v>0</v>
      </c>
      <c r="AB86">
        <f t="shared" si="53"/>
        <v>0</v>
      </c>
      <c r="AC86">
        <f t="shared" si="54"/>
        <v>0</v>
      </c>
      <c r="AD86">
        <f t="shared" si="55"/>
        <v>0</v>
      </c>
      <c r="AE86">
        <f t="shared" si="56"/>
        <v>0</v>
      </c>
      <c r="AF86">
        <f t="shared" si="57"/>
        <v>0</v>
      </c>
      <c r="AG86">
        <f t="shared" si="58"/>
        <v>0</v>
      </c>
      <c r="AH86">
        <f t="shared" si="59"/>
        <v>0</v>
      </c>
      <c r="AI86">
        <f t="shared" si="60"/>
        <v>0</v>
      </c>
      <c r="AJ86">
        <f t="shared" si="61"/>
        <v>0</v>
      </c>
      <c r="AK86">
        <f t="shared" si="62"/>
        <v>0</v>
      </c>
      <c r="AL86">
        <f t="shared" si="63"/>
        <v>0</v>
      </c>
      <c r="AM86">
        <f t="shared" si="64"/>
        <v>0</v>
      </c>
      <c r="AN86">
        <f t="shared" si="65"/>
        <v>0</v>
      </c>
      <c r="AO86">
        <f t="shared" si="66"/>
        <v>0</v>
      </c>
      <c r="AP86">
        <f t="shared" si="67"/>
        <v>0</v>
      </c>
      <c r="AQ86">
        <f t="shared" si="68"/>
        <v>0</v>
      </c>
      <c r="AR86">
        <f t="shared" si="69"/>
        <v>0</v>
      </c>
      <c r="AS86">
        <f t="shared" si="70"/>
        <v>0</v>
      </c>
      <c r="AT86">
        <f t="shared" si="71"/>
        <v>0</v>
      </c>
      <c r="AU86">
        <f t="shared" si="72"/>
        <v>0</v>
      </c>
      <c r="AV86">
        <f t="shared" si="73"/>
        <v>0</v>
      </c>
      <c r="AW86">
        <f t="shared" si="74"/>
        <v>0</v>
      </c>
      <c r="AX86">
        <f t="shared" si="75"/>
        <v>0</v>
      </c>
      <c r="AY86">
        <f t="shared" si="76"/>
        <v>0</v>
      </c>
      <c r="AZ86">
        <f t="shared" si="77"/>
        <v>0</v>
      </c>
    </row>
    <row r="87" spans="1:52" hidden="1" x14ac:dyDescent="0.25">
      <c r="A87">
        <f t="shared" si="34"/>
        <v>0</v>
      </c>
      <c r="B87">
        <f t="shared" si="35"/>
        <v>0</v>
      </c>
      <c r="C87">
        <f t="shared" si="36"/>
        <v>0</v>
      </c>
      <c r="D87" t="str">
        <f t="shared" si="78"/>
        <v/>
      </c>
      <c r="E87">
        <f t="shared" si="79"/>
        <v>0</v>
      </c>
      <c r="J87">
        <f t="shared" si="37"/>
        <v>0</v>
      </c>
      <c r="L87">
        <f t="shared" si="80"/>
        <v>0</v>
      </c>
      <c r="M87">
        <f t="shared" si="38"/>
        <v>0</v>
      </c>
      <c r="N87">
        <f t="shared" si="39"/>
        <v>0</v>
      </c>
      <c r="O87">
        <f t="shared" si="40"/>
        <v>0</v>
      </c>
      <c r="P87">
        <f t="shared" si="41"/>
        <v>0</v>
      </c>
      <c r="Q87">
        <f t="shared" si="42"/>
        <v>0</v>
      </c>
      <c r="R87">
        <f t="shared" si="43"/>
        <v>0</v>
      </c>
      <c r="S87">
        <f t="shared" si="44"/>
        <v>0</v>
      </c>
      <c r="T87">
        <f t="shared" si="45"/>
        <v>0</v>
      </c>
      <c r="U87">
        <f t="shared" si="46"/>
        <v>0</v>
      </c>
      <c r="V87">
        <f t="shared" si="47"/>
        <v>0</v>
      </c>
      <c r="W87">
        <f t="shared" si="48"/>
        <v>0</v>
      </c>
      <c r="X87">
        <f t="shared" si="49"/>
        <v>0</v>
      </c>
      <c r="Y87">
        <f t="shared" si="50"/>
        <v>0</v>
      </c>
      <c r="Z87">
        <f t="shared" si="51"/>
        <v>0</v>
      </c>
      <c r="AA87">
        <f t="shared" si="52"/>
        <v>0</v>
      </c>
      <c r="AB87">
        <f t="shared" si="53"/>
        <v>0</v>
      </c>
      <c r="AC87">
        <f t="shared" si="54"/>
        <v>0</v>
      </c>
      <c r="AD87">
        <f t="shared" si="55"/>
        <v>0</v>
      </c>
      <c r="AE87">
        <f t="shared" si="56"/>
        <v>0</v>
      </c>
      <c r="AF87">
        <f t="shared" si="57"/>
        <v>0</v>
      </c>
      <c r="AG87">
        <f t="shared" si="58"/>
        <v>0</v>
      </c>
      <c r="AH87">
        <f t="shared" si="59"/>
        <v>0</v>
      </c>
      <c r="AI87">
        <f t="shared" si="60"/>
        <v>0</v>
      </c>
      <c r="AJ87">
        <f t="shared" si="61"/>
        <v>0</v>
      </c>
      <c r="AK87">
        <f t="shared" si="62"/>
        <v>0</v>
      </c>
      <c r="AL87">
        <f t="shared" si="63"/>
        <v>0</v>
      </c>
      <c r="AM87">
        <f t="shared" si="64"/>
        <v>0</v>
      </c>
      <c r="AN87">
        <f t="shared" si="65"/>
        <v>0</v>
      </c>
      <c r="AO87">
        <f t="shared" si="66"/>
        <v>0</v>
      </c>
      <c r="AP87">
        <f t="shared" si="67"/>
        <v>0</v>
      </c>
      <c r="AQ87">
        <f t="shared" si="68"/>
        <v>0</v>
      </c>
      <c r="AR87">
        <f t="shared" si="69"/>
        <v>0</v>
      </c>
      <c r="AS87">
        <f t="shared" si="70"/>
        <v>0</v>
      </c>
      <c r="AT87">
        <f t="shared" si="71"/>
        <v>0</v>
      </c>
      <c r="AU87">
        <f t="shared" si="72"/>
        <v>0</v>
      </c>
      <c r="AV87">
        <f t="shared" si="73"/>
        <v>0</v>
      </c>
      <c r="AW87">
        <f t="shared" si="74"/>
        <v>0</v>
      </c>
      <c r="AX87">
        <f t="shared" si="75"/>
        <v>0</v>
      </c>
      <c r="AY87">
        <f t="shared" si="76"/>
        <v>0</v>
      </c>
      <c r="AZ87">
        <f t="shared" si="77"/>
        <v>0</v>
      </c>
    </row>
    <row r="88" spans="1:52" hidden="1" x14ac:dyDescent="0.25">
      <c r="A88">
        <f t="shared" si="34"/>
        <v>0</v>
      </c>
      <c r="B88">
        <f t="shared" si="35"/>
        <v>0</v>
      </c>
      <c r="C88">
        <f t="shared" si="36"/>
        <v>0</v>
      </c>
      <c r="D88" t="str">
        <f t="shared" si="78"/>
        <v/>
      </c>
      <c r="E88">
        <f t="shared" si="79"/>
        <v>0</v>
      </c>
      <c r="J88">
        <f t="shared" si="37"/>
        <v>0</v>
      </c>
      <c r="L88">
        <f t="shared" si="80"/>
        <v>0</v>
      </c>
      <c r="M88">
        <f t="shared" si="38"/>
        <v>0</v>
      </c>
      <c r="N88">
        <f t="shared" si="39"/>
        <v>0</v>
      </c>
      <c r="O88">
        <f t="shared" si="40"/>
        <v>0</v>
      </c>
      <c r="P88">
        <f t="shared" si="41"/>
        <v>0</v>
      </c>
      <c r="Q88">
        <f t="shared" si="42"/>
        <v>0</v>
      </c>
      <c r="R88">
        <f t="shared" si="43"/>
        <v>0</v>
      </c>
      <c r="S88">
        <f t="shared" si="44"/>
        <v>0</v>
      </c>
      <c r="T88">
        <f t="shared" si="45"/>
        <v>0</v>
      </c>
      <c r="U88">
        <f t="shared" si="46"/>
        <v>0</v>
      </c>
      <c r="V88">
        <f t="shared" si="47"/>
        <v>0</v>
      </c>
      <c r="W88">
        <f t="shared" si="48"/>
        <v>0</v>
      </c>
      <c r="X88">
        <f t="shared" si="49"/>
        <v>0</v>
      </c>
      <c r="Y88">
        <f t="shared" si="50"/>
        <v>0</v>
      </c>
      <c r="Z88">
        <f t="shared" si="51"/>
        <v>0</v>
      </c>
      <c r="AA88">
        <f t="shared" si="52"/>
        <v>0</v>
      </c>
      <c r="AB88">
        <f t="shared" si="53"/>
        <v>0</v>
      </c>
      <c r="AC88">
        <f t="shared" si="54"/>
        <v>0</v>
      </c>
      <c r="AD88">
        <f t="shared" si="55"/>
        <v>0</v>
      </c>
      <c r="AE88">
        <f t="shared" si="56"/>
        <v>0</v>
      </c>
      <c r="AF88">
        <f t="shared" si="57"/>
        <v>0</v>
      </c>
      <c r="AG88">
        <f t="shared" si="58"/>
        <v>0</v>
      </c>
      <c r="AH88">
        <f t="shared" si="59"/>
        <v>0</v>
      </c>
      <c r="AI88">
        <f t="shared" si="60"/>
        <v>0</v>
      </c>
      <c r="AJ88">
        <f t="shared" si="61"/>
        <v>0</v>
      </c>
      <c r="AK88">
        <f t="shared" si="62"/>
        <v>0</v>
      </c>
      <c r="AL88">
        <f t="shared" si="63"/>
        <v>0</v>
      </c>
      <c r="AM88">
        <f t="shared" si="64"/>
        <v>0</v>
      </c>
      <c r="AN88">
        <f t="shared" si="65"/>
        <v>0</v>
      </c>
      <c r="AO88">
        <f t="shared" si="66"/>
        <v>0</v>
      </c>
      <c r="AP88">
        <f t="shared" si="67"/>
        <v>0</v>
      </c>
      <c r="AQ88">
        <f t="shared" si="68"/>
        <v>0</v>
      </c>
      <c r="AR88">
        <f t="shared" si="69"/>
        <v>0</v>
      </c>
      <c r="AS88">
        <f t="shared" si="70"/>
        <v>0</v>
      </c>
      <c r="AT88">
        <f t="shared" si="71"/>
        <v>0</v>
      </c>
      <c r="AU88">
        <f t="shared" si="72"/>
        <v>0</v>
      </c>
      <c r="AV88">
        <f t="shared" si="73"/>
        <v>0</v>
      </c>
      <c r="AW88">
        <f t="shared" si="74"/>
        <v>0</v>
      </c>
      <c r="AX88">
        <f t="shared" si="75"/>
        <v>0</v>
      </c>
      <c r="AY88">
        <f t="shared" si="76"/>
        <v>0</v>
      </c>
      <c r="AZ88">
        <f t="shared" si="77"/>
        <v>0</v>
      </c>
    </row>
    <row r="89" spans="1:52" hidden="1" x14ac:dyDescent="0.25">
      <c r="A89">
        <f t="shared" si="34"/>
        <v>0</v>
      </c>
      <c r="B89">
        <f t="shared" si="35"/>
        <v>0</v>
      </c>
      <c r="C89">
        <f t="shared" si="36"/>
        <v>0</v>
      </c>
      <c r="D89" t="str">
        <f t="shared" si="78"/>
        <v/>
      </c>
      <c r="E89">
        <f t="shared" si="79"/>
        <v>0</v>
      </c>
      <c r="J89">
        <f t="shared" si="37"/>
        <v>0</v>
      </c>
      <c r="L89">
        <f t="shared" si="80"/>
        <v>0</v>
      </c>
      <c r="M89">
        <f t="shared" si="38"/>
        <v>0</v>
      </c>
      <c r="N89">
        <f t="shared" si="39"/>
        <v>0</v>
      </c>
      <c r="O89">
        <f t="shared" si="40"/>
        <v>0</v>
      </c>
      <c r="P89">
        <f t="shared" si="41"/>
        <v>0</v>
      </c>
      <c r="Q89">
        <f t="shared" si="42"/>
        <v>0</v>
      </c>
      <c r="R89">
        <f t="shared" si="43"/>
        <v>0</v>
      </c>
      <c r="S89">
        <f t="shared" si="44"/>
        <v>0</v>
      </c>
      <c r="T89">
        <f t="shared" si="45"/>
        <v>0</v>
      </c>
      <c r="U89">
        <f t="shared" si="46"/>
        <v>0</v>
      </c>
      <c r="V89">
        <f t="shared" si="47"/>
        <v>0</v>
      </c>
      <c r="W89">
        <f t="shared" si="48"/>
        <v>0</v>
      </c>
      <c r="X89">
        <f t="shared" si="49"/>
        <v>0</v>
      </c>
      <c r="Y89">
        <f t="shared" si="50"/>
        <v>0</v>
      </c>
      <c r="Z89">
        <f t="shared" si="51"/>
        <v>0</v>
      </c>
      <c r="AA89">
        <f t="shared" si="52"/>
        <v>0</v>
      </c>
      <c r="AB89">
        <f t="shared" si="53"/>
        <v>0</v>
      </c>
      <c r="AC89">
        <f t="shared" si="54"/>
        <v>0</v>
      </c>
      <c r="AD89">
        <f t="shared" si="55"/>
        <v>0</v>
      </c>
      <c r="AE89">
        <f t="shared" si="56"/>
        <v>0</v>
      </c>
      <c r="AF89">
        <f t="shared" si="57"/>
        <v>0</v>
      </c>
      <c r="AG89">
        <f t="shared" si="58"/>
        <v>0</v>
      </c>
      <c r="AH89">
        <f t="shared" si="59"/>
        <v>0</v>
      </c>
      <c r="AI89">
        <f t="shared" si="60"/>
        <v>0</v>
      </c>
      <c r="AJ89">
        <f t="shared" si="61"/>
        <v>0</v>
      </c>
      <c r="AK89">
        <f t="shared" si="62"/>
        <v>0</v>
      </c>
      <c r="AL89">
        <f t="shared" si="63"/>
        <v>0</v>
      </c>
      <c r="AM89">
        <f t="shared" si="64"/>
        <v>0</v>
      </c>
      <c r="AN89">
        <f t="shared" si="65"/>
        <v>0</v>
      </c>
      <c r="AO89">
        <f t="shared" si="66"/>
        <v>0</v>
      </c>
      <c r="AP89">
        <f t="shared" si="67"/>
        <v>0</v>
      </c>
      <c r="AQ89">
        <f t="shared" si="68"/>
        <v>0</v>
      </c>
      <c r="AR89">
        <f t="shared" si="69"/>
        <v>0</v>
      </c>
      <c r="AS89">
        <f t="shared" si="70"/>
        <v>0</v>
      </c>
      <c r="AT89">
        <f t="shared" si="71"/>
        <v>0</v>
      </c>
      <c r="AU89">
        <f t="shared" si="72"/>
        <v>0</v>
      </c>
      <c r="AV89">
        <f t="shared" si="73"/>
        <v>0</v>
      </c>
      <c r="AW89">
        <f t="shared" si="74"/>
        <v>0</v>
      </c>
      <c r="AX89">
        <f t="shared" si="75"/>
        <v>0</v>
      </c>
      <c r="AY89">
        <f t="shared" si="76"/>
        <v>0</v>
      </c>
      <c r="AZ89">
        <f t="shared" si="77"/>
        <v>0</v>
      </c>
    </row>
    <row r="90" spans="1:52" hidden="1" x14ac:dyDescent="0.25">
      <c r="A90">
        <f t="shared" si="34"/>
        <v>0</v>
      </c>
      <c r="B90">
        <f t="shared" si="35"/>
        <v>0</v>
      </c>
      <c r="C90">
        <f t="shared" si="36"/>
        <v>0</v>
      </c>
      <c r="D90" t="str">
        <f t="shared" si="78"/>
        <v/>
      </c>
      <c r="E90">
        <f t="shared" si="79"/>
        <v>0</v>
      </c>
      <c r="J90">
        <f t="shared" si="37"/>
        <v>0</v>
      </c>
      <c r="L90">
        <f t="shared" si="80"/>
        <v>0</v>
      </c>
      <c r="M90">
        <f t="shared" si="38"/>
        <v>0</v>
      </c>
      <c r="N90">
        <f t="shared" si="39"/>
        <v>0</v>
      </c>
      <c r="O90">
        <f t="shared" si="40"/>
        <v>0</v>
      </c>
      <c r="P90">
        <f t="shared" si="41"/>
        <v>0</v>
      </c>
      <c r="Q90">
        <f t="shared" si="42"/>
        <v>0</v>
      </c>
      <c r="R90">
        <f t="shared" si="43"/>
        <v>0</v>
      </c>
      <c r="S90">
        <f t="shared" si="44"/>
        <v>0</v>
      </c>
      <c r="T90">
        <f t="shared" si="45"/>
        <v>0</v>
      </c>
      <c r="U90">
        <f t="shared" si="46"/>
        <v>0</v>
      </c>
      <c r="V90">
        <f t="shared" si="47"/>
        <v>0</v>
      </c>
      <c r="W90">
        <f t="shared" si="48"/>
        <v>0</v>
      </c>
      <c r="X90">
        <f t="shared" si="49"/>
        <v>0</v>
      </c>
      <c r="Y90">
        <f t="shared" si="50"/>
        <v>0</v>
      </c>
      <c r="Z90">
        <f t="shared" si="51"/>
        <v>0</v>
      </c>
      <c r="AA90">
        <f t="shared" si="52"/>
        <v>0</v>
      </c>
      <c r="AB90">
        <f t="shared" si="53"/>
        <v>0</v>
      </c>
      <c r="AC90">
        <f t="shared" si="54"/>
        <v>0</v>
      </c>
      <c r="AD90">
        <f t="shared" si="55"/>
        <v>0</v>
      </c>
      <c r="AE90">
        <f t="shared" si="56"/>
        <v>0</v>
      </c>
      <c r="AF90">
        <f t="shared" si="57"/>
        <v>0</v>
      </c>
      <c r="AG90">
        <f t="shared" si="58"/>
        <v>0</v>
      </c>
      <c r="AH90">
        <f t="shared" si="59"/>
        <v>0</v>
      </c>
      <c r="AI90">
        <f t="shared" si="60"/>
        <v>0</v>
      </c>
      <c r="AJ90">
        <f t="shared" si="61"/>
        <v>0</v>
      </c>
      <c r="AK90">
        <f t="shared" si="62"/>
        <v>0</v>
      </c>
      <c r="AL90">
        <f t="shared" si="63"/>
        <v>0</v>
      </c>
      <c r="AM90">
        <f t="shared" si="64"/>
        <v>0</v>
      </c>
      <c r="AN90">
        <f t="shared" si="65"/>
        <v>0</v>
      </c>
      <c r="AO90">
        <f t="shared" si="66"/>
        <v>0</v>
      </c>
      <c r="AP90">
        <f t="shared" si="67"/>
        <v>0</v>
      </c>
      <c r="AQ90">
        <f t="shared" si="68"/>
        <v>0</v>
      </c>
      <c r="AR90">
        <f t="shared" si="69"/>
        <v>0</v>
      </c>
      <c r="AS90">
        <f t="shared" si="70"/>
        <v>0</v>
      </c>
      <c r="AT90">
        <f t="shared" si="71"/>
        <v>0</v>
      </c>
      <c r="AU90">
        <f t="shared" si="72"/>
        <v>0</v>
      </c>
      <c r="AV90">
        <f t="shared" si="73"/>
        <v>0</v>
      </c>
      <c r="AW90">
        <f t="shared" si="74"/>
        <v>0</v>
      </c>
      <c r="AX90">
        <f t="shared" si="75"/>
        <v>0</v>
      </c>
      <c r="AY90">
        <f t="shared" si="76"/>
        <v>0</v>
      </c>
      <c r="AZ90">
        <f t="shared" si="77"/>
        <v>0</v>
      </c>
    </row>
    <row r="91" spans="1:52" hidden="1" x14ac:dyDescent="0.25">
      <c r="A91">
        <f t="shared" si="34"/>
        <v>0</v>
      </c>
      <c r="B91">
        <f t="shared" si="35"/>
        <v>0</v>
      </c>
      <c r="C91">
        <f t="shared" si="36"/>
        <v>0</v>
      </c>
      <c r="D91" t="str">
        <f t="shared" si="78"/>
        <v/>
      </c>
      <c r="E91">
        <f t="shared" si="79"/>
        <v>0</v>
      </c>
      <c r="J91">
        <f t="shared" si="37"/>
        <v>0</v>
      </c>
      <c r="L91">
        <f t="shared" si="80"/>
        <v>0</v>
      </c>
      <c r="M91">
        <f t="shared" si="38"/>
        <v>0</v>
      </c>
      <c r="N91">
        <f t="shared" si="39"/>
        <v>0</v>
      </c>
      <c r="O91">
        <f t="shared" si="40"/>
        <v>0</v>
      </c>
      <c r="P91">
        <f t="shared" si="41"/>
        <v>0</v>
      </c>
      <c r="Q91">
        <f t="shared" si="42"/>
        <v>0</v>
      </c>
      <c r="R91">
        <f t="shared" si="43"/>
        <v>0</v>
      </c>
      <c r="S91">
        <f t="shared" si="44"/>
        <v>0</v>
      </c>
      <c r="T91">
        <f t="shared" si="45"/>
        <v>0</v>
      </c>
      <c r="U91">
        <f t="shared" si="46"/>
        <v>0</v>
      </c>
      <c r="V91">
        <f t="shared" si="47"/>
        <v>0</v>
      </c>
      <c r="W91">
        <f t="shared" si="48"/>
        <v>0</v>
      </c>
      <c r="X91">
        <f t="shared" si="49"/>
        <v>0</v>
      </c>
      <c r="Y91">
        <f t="shared" si="50"/>
        <v>0</v>
      </c>
      <c r="Z91">
        <f t="shared" si="51"/>
        <v>0</v>
      </c>
      <c r="AA91">
        <f t="shared" si="52"/>
        <v>0</v>
      </c>
      <c r="AB91">
        <f t="shared" si="53"/>
        <v>0</v>
      </c>
      <c r="AC91">
        <f t="shared" si="54"/>
        <v>0</v>
      </c>
      <c r="AD91">
        <f t="shared" si="55"/>
        <v>0</v>
      </c>
      <c r="AE91">
        <f t="shared" si="56"/>
        <v>0</v>
      </c>
      <c r="AF91">
        <f t="shared" si="57"/>
        <v>0</v>
      </c>
      <c r="AG91">
        <f t="shared" si="58"/>
        <v>0</v>
      </c>
      <c r="AH91">
        <f t="shared" si="59"/>
        <v>0</v>
      </c>
      <c r="AI91">
        <f t="shared" si="60"/>
        <v>0</v>
      </c>
      <c r="AJ91">
        <f t="shared" si="61"/>
        <v>0</v>
      </c>
      <c r="AK91">
        <f t="shared" si="62"/>
        <v>0</v>
      </c>
      <c r="AL91">
        <f t="shared" si="63"/>
        <v>0</v>
      </c>
      <c r="AM91">
        <f t="shared" si="64"/>
        <v>0</v>
      </c>
      <c r="AN91">
        <f t="shared" si="65"/>
        <v>0</v>
      </c>
      <c r="AO91">
        <f t="shared" si="66"/>
        <v>0</v>
      </c>
      <c r="AP91">
        <f t="shared" si="67"/>
        <v>0</v>
      </c>
      <c r="AQ91">
        <f t="shared" si="68"/>
        <v>0</v>
      </c>
      <c r="AR91">
        <f t="shared" si="69"/>
        <v>0</v>
      </c>
      <c r="AS91">
        <f t="shared" si="70"/>
        <v>0</v>
      </c>
      <c r="AT91">
        <f t="shared" si="71"/>
        <v>0</v>
      </c>
      <c r="AU91">
        <f t="shared" si="72"/>
        <v>0</v>
      </c>
      <c r="AV91">
        <f t="shared" si="73"/>
        <v>0</v>
      </c>
      <c r="AW91">
        <f t="shared" si="74"/>
        <v>0</v>
      </c>
      <c r="AX91">
        <f t="shared" si="75"/>
        <v>0</v>
      </c>
      <c r="AY91">
        <f t="shared" si="76"/>
        <v>0</v>
      </c>
      <c r="AZ91">
        <f t="shared" si="77"/>
        <v>0</v>
      </c>
    </row>
    <row r="92" spans="1:52" hidden="1" x14ac:dyDescent="0.25">
      <c r="A92">
        <f t="shared" si="34"/>
        <v>0</v>
      </c>
      <c r="B92">
        <f t="shared" si="35"/>
        <v>0</v>
      </c>
      <c r="C92">
        <f t="shared" si="36"/>
        <v>0</v>
      </c>
      <c r="D92" t="str">
        <f t="shared" si="78"/>
        <v/>
      </c>
      <c r="E92">
        <f t="shared" si="79"/>
        <v>0</v>
      </c>
      <c r="J92">
        <f t="shared" si="37"/>
        <v>0</v>
      </c>
      <c r="L92">
        <f t="shared" si="80"/>
        <v>0</v>
      </c>
      <c r="M92">
        <f t="shared" si="38"/>
        <v>0</v>
      </c>
      <c r="N92">
        <f t="shared" si="39"/>
        <v>0</v>
      </c>
      <c r="O92">
        <f t="shared" si="40"/>
        <v>0</v>
      </c>
      <c r="P92">
        <f t="shared" si="41"/>
        <v>0</v>
      </c>
      <c r="Q92">
        <f t="shared" si="42"/>
        <v>0</v>
      </c>
      <c r="R92">
        <f t="shared" si="43"/>
        <v>0</v>
      </c>
      <c r="S92">
        <f t="shared" si="44"/>
        <v>0</v>
      </c>
      <c r="T92">
        <f t="shared" si="45"/>
        <v>0</v>
      </c>
      <c r="U92">
        <f t="shared" si="46"/>
        <v>0</v>
      </c>
      <c r="V92">
        <f t="shared" si="47"/>
        <v>0</v>
      </c>
      <c r="W92">
        <f t="shared" si="48"/>
        <v>0</v>
      </c>
      <c r="X92">
        <f t="shared" si="49"/>
        <v>0</v>
      </c>
      <c r="Y92">
        <f t="shared" si="50"/>
        <v>0</v>
      </c>
      <c r="Z92">
        <f t="shared" si="51"/>
        <v>0</v>
      </c>
      <c r="AA92">
        <f t="shared" si="52"/>
        <v>0</v>
      </c>
      <c r="AB92">
        <f t="shared" si="53"/>
        <v>0</v>
      </c>
      <c r="AC92">
        <f t="shared" si="54"/>
        <v>0</v>
      </c>
      <c r="AD92">
        <f t="shared" si="55"/>
        <v>0</v>
      </c>
      <c r="AE92">
        <f t="shared" si="56"/>
        <v>0</v>
      </c>
      <c r="AF92">
        <f t="shared" si="57"/>
        <v>0</v>
      </c>
      <c r="AG92">
        <f t="shared" si="58"/>
        <v>0</v>
      </c>
      <c r="AH92">
        <f t="shared" si="59"/>
        <v>0</v>
      </c>
      <c r="AI92">
        <f t="shared" si="60"/>
        <v>0</v>
      </c>
      <c r="AJ92">
        <f t="shared" si="61"/>
        <v>0</v>
      </c>
      <c r="AK92">
        <f t="shared" si="62"/>
        <v>0</v>
      </c>
      <c r="AL92">
        <f t="shared" si="63"/>
        <v>0</v>
      </c>
      <c r="AM92">
        <f t="shared" si="64"/>
        <v>0</v>
      </c>
      <c r="AN92">
        <f t="shared" si="65"/>
        <v>0</v>
      </c>
      <c r="AO92">
        <f t="shared" si="66"/>
        <v>0</v>
      </c>
      <c r="AP92">
        <f t="shared" si="67"/>
        <v>0</v>
      </c>
      <c r="AQ92">
        <f t="shared" si="68"/>
        <v>0</v>
      </c>
      <c r="AR92">
        <f t="shared" si="69"/>
        <v>0</v>
      </c>
      <c r="AS92">
        <f t="shared" si="70"/>
        <v>0</v>
      </c>
      <c r="AT92">
        <f t="shared" si="71"/>
        <v>0</v>
      </c>
      <c r="AU92">
        <f t="shared" si="72"/>
        <v>0</v>
      </c>
      <c r="AV92">
        <f t="shared" si="73"/>
        <v>0</v>
      </c>
      <c r="AW92">
        <f t="shared" si="74"/>
        <v>0</v>
      </c>
      <c r="AX92">
        <f t="shared" si="75"/>
        <v>0</v>
      </c>
      <c r="AY92">
        <f t="shared" si="76"/>
        <v>0</v>
      </c>
      <c r="AZ92">
        <f t="shared" si="77"/>
        <v>0</v>
      </c>
    </row>
    <row r="93" spans="1:52" hidden="1" x14ac:dyDescent="0.25">
      <c r="A93">
        <f t="shared" si="34"/>
        <v>0</v>
      </c>
      <c r="B93">
        <f t="shared" si="35"/>
        <v>0</v>
      </c>
      <c r="C93">
        <f t="shared" si="36"/>
        <v>0</v>
      </c>
      <c r="D93" t="str">
        <f t="shared" si="78"/>
        <v/>
      </c>
      <c r="E93">
        <f t="shared" si="79"/>
        <v>0</v>
      </c>
      <c r="J93">
        <f t="shared" si="37"/>
        <v>0</v>
      </c>
      <c r="L93">
        <f t="shared" si="80"/>
        <v>0</v>
      </c>
      <c r="M93">
        <f t="shared" si="38"/>
        <v>0</v>
      </c>
      <c r="N93">
        <f t="shared" si="39"/>
        <v>0</v>
      </c>
      <c r="O93">
        <f t="shared" si="40"/>
        <v>0</v>
      </c>
      <c r="P93">
        <f t="shared" si="41"/>
        <v>0</v>
      </c>
      <c r="Q93">
        <f t="shared" si="42"/>
        <v>0</v>
      </c>
      <c r="R93">
        <f t="shared" si="43"/>
        <v>0</v>
      </c>
      <c r="S93">
        <f t="shared" si="44"/>
        <v>0</v>
      </c>
      <c r="T93">
        <f t="shared" si="45"/>
        <v>0</v>
      </c>
      <c r="U93">
        <f t="shared" si="46"/>
        <v>0</v>
      </c>
      <c r="V93">
        <f t="shared" si="47"/>
        <v>0</v>
      </c>
      <c r="W93">
        <f t="shared" si="48"/>
        <v>0</v>
      </c>
      <c r="X93">
        <f t="shared" si="49"/>
        <v>0</v>
      </c>
      <c r="Y93">
        <f t="shared" si="50"/>
        <v>0</v>
      </c>
      <c r="Z93">
        <f t="shared" si="51"/>
        <v>0</v>
      </c>
      <c r="AA93">
        <f t="shared" si="52"/>
        <v>0</v>
      </c>
      <c r="AB93">
        <f t="shared" si="53"/>
        <v>0</v>
      </c>
      <c r="AC93">
        <f t="shared" si="54"/>
        <v>0</v>
      </c>
      <c r="AD93">
        <f t="shared" si="55"/>
        <v>0</v>
      </c>
      <c r="AE93">
        <f t="shared" si="56"/>
        <v>0</v>
      </c>
      <c r="AF93">
        <f t="shared" si="57"/>
        <v>0</v>
      </c>
      <c r="AG93">
        <f t="shared" si="58"/>
        <v>0</v>
      </c>
      <c r="AH93">
        <f t="shared" si="59"/>
        <v>0</v>
      </c>
      <c r="AI93">
        <f t="shared" si="60"/>
        <v>0</v>
      </c>
      <c r="AJ93">
        <f t="shared" si="61"/>
        <v>0</v>
      </c>
      <c r="AK93">
        <f t="shared" si="62"/>
        <v>0</v>
      </c>
      <c r="AL93">
        <f t="shared" si="63"/>
        <v>0</v>
      </c>
      <c r="AM93">
        <f t="shared" si="64"/>
        <v>0</v>
      </c>
      <c r="AN93">
        <f t="shared" si="65"/>
        <v>0</v>
      </c>
      <c r="AO93">
        <f t="shared" si="66"/>
        <v>0</v>
      </c>
      <c r="AP93">
        <f t="shared" si="67"/>
        <v>0</v>
      </c>
      <c r="AQ93">
        <f t="shared" si="68"/>
        <v>0</v>
      </c>
      <c r="AR93">
        <f t="shared" si="69"/>
        <v>0</v>
      </c>
      <c r="AS93">
        <f t="shared" si="70"/>
        <v>0</v>
      </c>
      <c r="AT93">
        <f t="shared" si="71"/>
        <v>0</v>
      </c>
      <c r="AU93">
        <f t="shared" si="72"/>
        <v>0</v>
      </c>
      <c r="AV93">
        <f t="shared" si="73"/>
        <v>0</v>
      </c>
      <c r="AW93">
        <f t="shared" si="74"/>
        <v>0</v>
      </c>
      <c r="AX93">
        <f t="shared" si="75"/>
        <v>0</v>
      </c>
      <c r="AY93">
        <f t="shared" si="76"/>
        <v>0</v>
      </c>
      <c r="AZ93">
        <f t="shared" si="77"/>
        <v>0</v>
      </c>
    </row>
    <row r="94" spans="1:52" hidden="1" x14ac:dyDescent="0.25">
      <c r="A94">
        <f t="shared" si="34"/>
        <v>0</v>
      </c>
      <c r="B94">
        <f t="shared" si="35"/>
        <v>0</v>
      </c>
      <c r="C94">
        <f t="shared" si="36"/>
        <v>0</v>
      </c>
      <c r="D94" t="str">
        <f t="shared" si="78"/>
        <v/>
      </c>
      <c r="E94">
        <f t="shared" si="79"/>
        <v>0</v>
      </c>
      <c r="J94">
        <f t="shared" si="37"/>
        <v>0</v>
      </c>
      <c r="L94">
        <f t="shared" si="80"/>
        <v>0</v>
      </c>
      <c r="M94">
        <f t="shared" si="38"/>
        <v>0</v>
      </c>
      <c r="N94">
        <f t="shared" si="39"/>
        <v>0</v>
      </c>
      <c r="O94">
        <f t="shared" si="40"/>
        <v>0</v>
      </c>
      <c r="P94">
        <f t="shared" si="41"/>
        <v>0</v>
      </c>
      <c r="Q94">
        <f t="shared" si="42"/>
        <v>0</v>
      </c>
      <c r="R94">
        <f t="shared" si="43"/>
        <v>0</v>
      </c>
      <c r="S94">
        <f t="shared" si="44"/>
        <v>0</v>
      </c>
      <c r="T94">
        <f t="shared" si="45"/>
        <v>0</v>
      </c>
      <c r="U94">
        <f t="shared" si="46"/>
        <v>0</v>
      </c>
      <c r="V94">
        <f t="shared" si="47"/>
        <v>0</v>
      </c>
      <c r="W94">
        <f t="shared" si="48"/>
        <v>0</v>
      </c>
      <c r="X94">
        <f t="shared" si="49"/>
        <v>0</v>
      </c>
      <c r="Y94">
        <f t="shared" si="50"/>
        <v>0</v>
      </c>
      <c r="Z94">
        <f t="shared" si="51"/>
        <v>0</v>
      </c>
      <c r="AA94">
        <f t="shared" si="52"/>
        <v>0</v>
      </c>
      <c r="AB94">
        <f t="shared" si="53"/>
        <v>0</v>
      </c>
      <c r="AC94">
        <f t="shared" si="54"/>
        <v>0</v>
      </c>
      <c r="AD94">
        <f t="shared" si="55"/>
        <v>0</v>
      </c>
      <c r="AE94">
        <f t="shared" si="56"/>
        <v>0</v>
      </c>
      <c r="AF94">
        <f t="shared" si="57"/>
        <v>0</v>
      </c>
      <c r="AG94">
        <f t="shared" si="58"/>
        <v>0</v>
      </c>
      <c r="AH94">
        <f t="shared" si="59"/>
        <v>0</v>
      </c>
      <c r="AI94">
        <f t="shared" si="60"/>
        <v>0</v>
      </c>
      <c r="AJ94">
        <f t="shared" si="61"/>
        <v>0</v>
      </c>
      <c r="AK94">
        <f t="shared" si="62"/>
        <v>0</v>
      </c>
      <c r="AL94">
        <f t="shared" si="63"/>
        <v>0</v>
      </c>
      <c r="AM94">
        <f t="shared" si="64"/>
        <v>0</v>
      </c>
      <c r="AN94">
        <f t="shared" si="65"/>
        <v>0</v>
      </c>
      <c r="AO94">
        <f t="shared" si="66"/>
        <v>0</v>
      </c>
      <c r="AP94">
        <f t="shared" si="67"/>
        <v>0</v>
      </c>
      <c r="AQ94">
        <f t="shared" si="68"/>
        <v>0</v>
      </c>
      <c r="AR94">
        <f t="shared" si="69"/>
        <v>0</v>
      </c>
      <c r="AS94">
        <f t="shared" si="70"/>
        <v>0</v>
      </c>
      <c r="AT94">
        <f t="shared" si="71"/>
        <v>0</v>
      </c>
      <c r="AU94">
        <f t="shared" si="72"/>
        <v>0</v>
      </c>
      <c r="AV94">
        <f t="shared" si="73"/>
        <v>0</v>
      </c>
      <c r="AW94">
        <f t="shared" si="74"/>
        <v>0</v>
      </c>
      <c r="AX94">
        <f t="shared" si="75"/>
        <v>0</v>
      </c>
      <c r="AY94">
        <f t="shared" si="76"/>
        <v>0</v>
      </c>
      <c r="AZ94">
        <f t="shared" si="77"/>
        <v>0</v>
      </c>
    </row>
    <row r="95" spans="1:52" hidden="1" x14ac:dyDescent="0.25">
      <c r="A95">
        <f t="shared" si="34"/>
        <v>0</v>
      </c>
      <c r="B95">
        <f t="shared" si="35"/>
        <v>0</v>
      </c>
      <c r="C95">
        <f t="shared" si="36"/>
        <v>0</v>
      </c>
      <c r="D95" t="str">
        <f t="shared" si="78"/>
        <v/>
      </c>
      <c r="E95">
        <f t="shared" si="79"/>
        <v>0</v>
      </c>
      <c r="J95">
        <f t="shared" si="37"/>
        <v>0</v>
      </c>
      <c r="L95">
        <f t="shared" si="80"/>
        <v>0</v>
      </c>
      <c r="M95">
        <f t="shared" si="38"/>
        <v>0</v>
      </c>
      <c r="N95">
        <f t="shared" si="39"/>
        <v>0</v>
      </c>
      <c r="O95">
        <f t="shared" si="40"/>
        <v>0</v>
      </c>
      <c r="P95">
        <f t="shared" si="41"/>
        <v>0</v>
      </c>
      <c r="Q95">
        <f t="shared" si="42"/>
        <v>0</v>
      </c>
      <c r="R95">
        <f t="shared" si="43"/>
        <v>0</v>
      </c>
      <c r="S95">
        <f t="shared" si="44"/>
        <v>0</v>
      </c>
      <c r="T95">
        <f t="shared" si="45"/>
        <v>0</v>
      </c>
      <c r="U95">
        <f t="shared" si="46"/>
        <v>0</v>
      </c>
      <c r="V95">
        <f t="shared" si="47"/>
        <v>0</v>
      </c>
      <c r="W95">
        <f t="shared" si="48"/>
        <v>0</v>
      </c>
      <c r="X95">
        <f t="shared" si="49"/>
        <v>0</v>
      </c>
      <c r="Y95">
        <f t="shared" si="50"/>
        <v>0</v>
      </c>
      <c r="Z95">
        <f t="shared" si="51"/>
        <v>0</v>
      </c>
      <c r="AA95">
        <f t="shared" si="52"/>
        <v>0</v>
      </c>
      <c r="AB95">
        <f t="shared" si="53"/>
        <v>0</v>
      </c>
      <c r="AC95">
        <f t="shared" si="54"/>
        <v>0</v>
      </c>
      <c r="AD95">
        <f t="shared" si="55"/>
        <v>0</v>
      </c>
      <c r="AE95">
        <f t="shared" si="56"/>
        <v>0</v>
      </c>
      <c r="AF95">
        <f t="shared" si="57"/>
        <v>0</v>
      </c>
      <c r="AG95">
        <f t="shared" si="58"/>
        <v>0</v>
      </c>
      <c r="AH95">
        <f t="shared" si="59"/>
        <v>0</v>
      </c>
      <c r="AI95">
        <f t="shared" si="60"/>
        <v>0</v>
      </c>
      <c r="AJ95">
        <f t="shared" si="61"/>
        <v>0</v>
      </c>
      <c r="AK95">
        <f t="shared" si="62"/>
        <v>0</v>
      </c>
      <c r="AL95">
        <f t="shared" si="63"/>
        <v>0</v>
      </c>
      <c r="AM95">
        <f t="shared" si="64"/>
        <v>0</v>
      </c>
      <c r="AN95">
        <f t="shared" si="65"/>
        <v>0</v>
      </c>
      <c r="AO95">
        <f t="shared" si="66"/>
        <v>0</v>
      </c>
      <c r="AP95">
        <f t="shared" si="67"/>
        <v>0</v>
      </c>
      <c r="AQ95">
        <f t="shared" si="68"/>
        <v>0</v>
      </c>
      <c r="AR95">
        <f t="shared" si="69"/>
        <v>0</v>
      </c>
      <c r="AS95">
        <f t="shared" si="70"/>
        <v>0</v>
      </c>
      <c r="AT95">
        <f t="shared" si="71"/>
        <v>0</v>
      </c>
      <c r="AU95">
        <f t="shared" si="72"/>
        <v>0</v>
      </c>
      <c r="AV95">
        <f t="shared" si="73"/>
        <v>0</v>
      </c>
      <c r="AW95">
        <f t="shared" si="74"/>
        <v>0</v>
      </c>
      <c r="AX95">
        <f t="shared" si="75"/>
        <v>0</v>
      </c>
      <c r="AY95">
        <f t="shared" si="76"/>
        <v>0</v>
      </c>
      <c r="AZ95">
        <f t="shared" si="77"/>
        <v>0</v>
      </c>
    </row>
    <row r="96" spans="1:52" hidden="1" x14ac:dyDescent="0.25">
      <c r="A96">
        <f t="shared" si="34"/>
        <v>0</v>
      </c>
      <c r="B96">
        <f t="shared" si="35"/>
        <v>0</v>
      </c>
      <c r="C96">
        <f t="shared" si="36"/>
        <v>0</v>
      </c>
      <c r="D96" t="str">
        <f t="shared" si="78"/>
        <v/>
      </c>
      <c r="E96">
        <f t="shared" si="79"/>
        <v>0</v>
      </c>
      <c r="J96">
        <f t="shared" si="37"/>
        <v>0</v>
      </c>
      <c r="L96">
        <f t="shared" si="80"/>
        <v>0</v>
      </c>
      <c r="M96">
        <f t="shared" si="38"/>
        <v>0</v>
      </c>
      <c r="N96">
        <f t="shared" si="39"/>
        <v>0</v>
      </c>
      <c r="O96">
        <f t="shared" si="40"/>
        <v>0</v>
      </c>
      <c r="P96">
        <f t="shared" si="41"/>
        <v>0</v>
      </c>
      <c r="Q96">
        <f t="shared" si="42"/>
        <v>0</v>
      </c>
      <c r="R96">
        <f t="shared" si="43"/>
        <v>0</v>
      </c>
      <c r="S96">
        <f t="shared" si="44"/>
        <v>0</v>
      </c>
      <c r="T96">
        <f t="shared" si="45"/>
        <v>0</v>
      </c>
      <c r="U96">
        <f t="shared" si="46"/>
        <v>0</v>
      </c>
      <c r="V96">
        <f t="shared" si="47"/>
        <v>0</v>
      </c>
      <c r="W96">
        <f t="shared" si="48"/>
        <v>0</v>
      </c>
      <c r="X96">
        <f t="shared" si="49"/>
        <v>0</v>
      </c>
      <c r="Y96">
        <f t="shared" si="50"/>
        <v>0</v>
      </c>
      <c r="Z96">
        <f t="shared" si="51"/>
        <v>0</v>
      </c>
      <c r="AA96">
        <f t="shared" si="52"/>
        <v>0</v>
      </c>
      <c r="AB96">
        <f t="shared" si="53"/>
        <v>0</v>
      </c>
      <c r="AC96">
        <f t="shared" si="54"/>
        <v>0</v>
      </c>
      <c r="AD96">
        <f t="shared" si="55"/>
        <v>0</v>
      </c>
      <c r="AE96">
        <f t="shared" si="56"/>
        <v>0</v>
      </c>
      <c r="AF96">
        <f t="shared" si="57"/>
        <v>0</v>
      </c>
      <c r="AG96">
        <f t="shared" si="58"/>
        <v>0</v>
      </c>
      <c r="AH96">
        <f t="shared" si="59"/>
        <v>0</v>
      </c>
      <c r="AI96">
        <f t="shared" si="60"/>
        <v>0</v>
      </c>
      <c r="AJ96">
        <f t="shared" si="61"/>
        <v>0</v>
      </c>
      <c r="AK96">
        <f t="shared" si="62"/>
        <v>0</v>
      </c>
      <c r="AL96">
        <f t="shared" si="63"/>
        <v>0</v>
      </c>
      <c r="AM96">
        <f t="shared" si="64"/>
        <v>0</v>
      </c>
      <c r="AN96">
        <f t="shared" si="65"/>
        <v>0</v>
      </c>
      <c r="AO96">
        <f t="shared" si="66"/>
        <v>0</v>
      </c>
      <c r="AP96">
        <f t="shared" si="67"/>
        <v>0</v>
      </c>
      <c r="AQ96">
        <f t="shared" si="68"/>
        <v>0</v>
      </c>
      <c r="AR96">
        <f t="shared" si="69"/>
        <v>0</v>
      </c>
      <c r="AS96">
        <f t="shared" si="70"/>
        <v>0</v>
      </c>
      <c r="AT96">
        <f t="shared" si="71"/>
        <v>0</v>
      </c>
      <c r="AU96">
        <f t="shared" si="72"/>
        <v>0</v>
      </c>
      <c r="AV96">
        <f t="shared" si="73"/>
        <v>0</v>
      </c>
      <c r="AW96">
        <f t="shared" si="74"/>
        <v>0</v>
      </c>
      <c r="AX96">
        <f t="shared" si="75"/>
        <v>0</v>
      </c>
      <c r="AY96">
        <f t="shared" si="76"/>
        <v>0</v>
      </c>
      <c r="AZ96">
        <f t="shared" si="77"/>
        <v>0</v>
      </c>
    </row>
    <row r="97" spans="1:52" hidden="1" x14ac:dyDescent="0.25">
      <c r="A97">
        <f t="shared" si="34"/>
        <v>0</v>
      </c>
      <c r="B97">
        <f t="shared" si="35"/>
        <v>0</v>
      </c>
      <c r="C97">
        <f t="shared" si="36"/>
        <v>0</v>
      </c>
      <c r="D97" t="str">
        <f t="shared" si="78"/>
        <v/>
      </c>
      <c r="E97">
        <f t="shared" si="79"/>
        <v>0</v>
      </c>
      <c r="J97">
        <f t="shared" si="37"/>
        <v>0</v>
      </c>
      <c r="L97">
        <f t="shared" si="80"/>
        <v>0</v>
      </c>
      <c r="M97">
        <f t="shared" si="38"/>
        <v>0</v>
      </c>
      <c r="N97">
        <f t="shared" si="39"/>
        <v>0</v>
      </c>
      <c r="O97">
        <f t="shared" si="40"/>
        <v>0</v>
      </c>
      <c r="P97">
        <f t="shared" si="41"/>
        <v>0</v>
      </c>
      <c r="Q97">
        <f t="shared" si="42"/>
        <v>0</v>
      </c>
      <c r="R97">
        <f t="shared" si="43"/>
        <v>0</v>
      </c>
      <c r="S97">
        <f t="shared" si="44"/>
        <v>0</v>
      </c>
      <c r="T97">
        <f t="shared" si="45"/>
        <v>0</v>
      </c>
      <c r="U97">
        <f t="shared" si="46"/>
        <v>0</v>
      </c>
      <c r="V97">
        <f t="shared" si="47"/>
        <v>0</v>
      </c>
      <c r="W97">
        <f t="shared" si="48"/>
        <v>0</v>
      </c>
      <c r="X97">
        <f t="shared" si="49"/>
        <v>0</v>
      </c>
      <c r="Y97">
        <f t="shared" si="50"/>
        <v>0</v>
      </c>
      <c r="Z97">
        <f t="shared" si="51"/>
        <v>0</v>
      </c>
      <c r="AA97">
        <f t="shared" si="52"/>
        <v>0</v>
      </c>
      <c r="AB97">
        <f t="shared" si="53"/>
        <v>0</v>
      </c>
      <c r="AC97">
        <f t="shared" si="54"/>
        <v>0</v>
      </c>
      <c r="AD97">
        <f t="shared" si="55"/>
        <v>0</v>
      </c>
      <c r="AE97">
        <f t="shared" si="56"/>
        <v>0</v>
      </c>
      <c r="AF97">
        <f t="shared" si="57"/>
        <v>0</v>
      </c>
      <c r="AG97">
        <f t="shared" si="58"/>
        <v>0</v>
      </c>
      <c r="AH97">
        <f t="shared" si="59"/>
        <v>0</v>
      </c>
      <c r="AI97">
        <f t="shared" si="60"/>
        <v>0</v>
      </c>
      <c r="AJ97">
        <f t="shared" si="61"/>
        <v>0</v>
      </c>
      <c r="AK97">
        <f t="shared" si="62"/>
        <v>0</v>
      </c>
      <c r="AL97">
        <f t="shared" si="63"/>
        <v>0</v>
      </c>
      <c r="AM97">
        <f t="shared" si="64"/>
        <v>0</v>
      </c>
      <c r="AN97">
        <f t="shared" si="65"/>
        <v>0</v>
      </c>
      <c r="AO97">
        <f t="shared" si="66"/>
        <v>0</v>
      </c>
      <c r="AP97">
        <f t="shared" si="67"/>
        <v>0</v>
      </c>
      <c r="AQ97">
        <f t="shared" si="68"/>
        <v>0</v>
      </c>
      <c r="AR97">
        <f t="shared" si="69"/>
        <v>0</v>
      </c>
      <c r="AS97">
        <f t="shared" si="70"/>
        <v>0</v>
      </c>
      <c r="AT97">
        <f t="shared" si="71"/>
        <v>0</v>
      </c>
      <c r="AU97">
        <f t="shared" si="72"/>
        <v>0</v>
      </c>
      <c r="AV97">
        <f t="shared" si="73"/>
        <v>0</v>
      </c>
      <c r="AW97">
        <f t="shared" si="74"/>
        <v>0</v>
      </c>
      <c r="AX97">
        <f t="shared" si="75"/>
        <v>0</v>
      </c>
      <c r="AY97">
        <f t="shared" si="76"/>
        <v>0</v>
      </c>
      <c r="AZ97">
        <f t="shared" si="77"/>
        <v>0</v>
      </c>
    </row>
    <row r="98" spans="1:52" hidden="1" x14ac:dyDescent="0.25">
      <c r="A98">
        <f t="shared" si="34"/>
        <v>0</v>
      </c>
      <c r="B98">
        <f t="shared" si="35"/>
        <v>0</v>
      </c>
      <c r="C98">
        <f t="shared" si="36"/>
        <v>0</v>
      </c>
      <c r="D98" t="str">
        <f t="shared" si="78"/>
        <v/>
      </c>
      <c r="E98">
        <f t="shared" si="79"/>
        <v>0</v>
      </c>
      <c r="J98">
        <f t="shared" si="37"/>
        <v>0</v>
      </c>
      <c r="L98">
        <f t="shared" si="80"/>
        <v>0</v>
      </c>
      <c r="M98">
        <f t="shared" si="38"/>
        <v>0</v>
      </c>
      <c r="N98">
        <f t="shared" si="39"/>
        <v>0</v>
      </c>
      <c r="O98">
        <f t="shared" si="40"/>
        <v>0</v>
      </c>
      <c r="P98">
        <f t="shared" si="41"/>
        <v>0</v>
      </c>
      <c r="Q98">
        <f t="shared" si="42"/>
        <v>0</v>
      </c>
      <c r="R98">
        <f t="shared" si="43"/>
        <v>0</v>
      </c>
      <c r="S98">
        <f t="shared" si="44"/>
        <v>0</v>
      </c>
      <c r="T98">
        <f t="shared" si="45"/>
        <v>0</v>
      </c>
      <c r="U98">
        <f t="shared" si="46"/>
        <v>0</v>
      </c>
      <c r="V98">
        <f t="shared" si="47"/>
        <v>0</v>
      </c>
      <c r="W98">
        <f t="shared" si="48"/>
        <v>0</v>
      </c>
      <c r="X98">
        <f t="shared" si="49"/>
        <v>0</v>
      </c>
      <c r="Y98">
        <f t="shared" si="50"/>
        <v>0</v>
      </c>
      <c r="Z98">
        <f t="shared" si="51"/>
        <v>0</v>
      </c>
      <c r="AA98">
        <f t="shared" si="52"/>
        <v>0</v>
      </c>
      <c r="AB98">
        <f t="shared" si="53"/>
        <v>0</v>
      </c>
      <c r="AC98">
        <f t="shared" si="54"/>
        <v>0</v>
      </c>
      <c r="AD98">
        <f t="shared" si="55"/>
        <v>0</v>
      </c>
      <c r="AE98">
        <f t="shared" si="56"/>
        <v>0</v>
      </c>
      <c r="AF98">
        <f t="shared" si="57"/>
        <v>0</v>
      </c>
      <c r="AG98">
        <f t="shared" si="58"/>
        <v>0</v>
      </c>
      <c r="AH98">
        <f t="shared" si="59"/>
        <v>0</v>
      </c>
      <c r="AI98">
        <f t="shared" si="60"/>
        <v>0</v>
      </c>
      <c r="AJ98">
        <f t="shared" si="61"/>
        <v>0</v>
      </c>
      <c r="AK98">
        <f t="shared" si="62"/>
        <v>0</v>
      </c>
      <c r="AL98">
        <f t="shared" si="63"/>
        <v>0</v>
      </c>
      <c r="AM98">
        <f t="shared" si="64"/>
        <v>0</v>
      </c>
      <c r="AN98">
        <f t="shared" si="65"/>
        <v>0</v>
      </c>
      <c r="AO98">
        <f t="shared" si="66"/>
        <v>0</v>
      </c>
      <c r="AP98">
        <f t="shared" si="67"/>
        <v>0</v>
      </c>
      <c r="AQ98">
        <f t="shared" si="68"/>
        <v>0</v>
      </c>
      <c r="AR98">
        <f t="shared" si="69"/>
        <v>0</v>
      </c>
      <c r="AS98">
        <f t="shared" si="70"/>
        <v>0</v>
      </c>
      <c r="AT98">
        <f t="shared" si="71"/>
        <v>0</v>
      </c>
      <c r="AU98">
        <f t="shared" si="72"/>
        <v>0</v>
      </c>
      <c r="AV98">
        <f t="shared" si="73"/>
        <v>0</v>
      </c>
      <c r="AW98">
        <f t="shared" si="74"/>
        <v>0</v>
      </c>
      <c r="AX98">
        <f t="shared" si="75"/>
        <v>0</v>
      </c>
      <c r="AY98">
        <f t="shared" si="76"/>
        <v>0</v>
      </c>
      <c r="AZ98">
        <f t="shared" si="77"/>
        <v>0</v>
      </c>
    </row>
    <row r="99" spans="1:52" hidden="1" x14ac:dyDescent="0.25">
      <c r="A99">
        <f t="shared" si="34"/>
        <v>0</v>
      </c>
      <c r="B99">
        <f t="shared" si="35"/>
        <v>0</v>
      </c>
      <c r="C99">
        <f t="shared" si="36"/>
        <v>0</v>
      </c>
      <c r="D99" t="str">
        <f t="shared" si="78"/>
        <v/>
      </c>
      <c r="E99">
        <f t="shared" si="79"/>
        <v>0</v>
      </c>
      <c r="J99">
        <f t="shared" si="37"/>
        <v>0</v>
      </c>
      <c r="L99">
        <f t="shared" si="80"/>
        <v>0</v>
      </c>
      <c r="M99">
        <f t="shared" si="38"/>
        <v>0</v>
      </c>
      <c r="N99">
        <f t="shared" si="39"/>
        <v>0</v>
      </c>
      <c r="O99">
        <f t="shared" si="40"/>
        <v>0</v>
      </c>
      <c r="P99">
        <f t="shared" si="41"/>
        <v>0</v>
      </c>
      <c r="Q99">
        <f t="shared" si="42"/>
        <v>0</v>
      </c>
      <c r="R99">
        <f t="shared" si="43"/>
        <v>0</v>
      </c>
      <c r="S99">
        <f t="shared" si="44"/>
        <v>0</v>
      </c>
      <c r="T99">
        <f t="shared" si="45"/>
        <v>0</v>
      </c>
      <c r="U99">
        <f t="shared" si="46"/>
        <v>0</v>
      </c>
      <c r="V99">
        <f t="shared" si="47"/>
        <v>0</v>
      </c>
      <c r="W99">
        <f t="shared" si="48"/>
        <v>0</v>
      </c>
      <c r="X99">
        <f t="shared" si="49"/>
        <v>0</v>
      </c>
      <c r="Y99">
        <f t="shared" si="50"/>
        <v>0</v>
      </c>
      <c r="Z99">
        <f t="shared" si="51"/>
        <v>0</v>
      </c>
      <c r="AA99">
        <f t="shared" si="52"/>
        <v>0</v>
      </c>
      <c r="AB99">
        <f t="shared" si="53"/>
        <v>0</v>
      </c>
      <c r="AC99">
        <f t="shared" si="54"/>
        <v>0</v>
      </c>
      <c r="AD99">
        <f t="shared" si="55"/>
        <v>0</v>
      </c>
      <c r="AE99">
        <f t="shared" si="56"/>
        <v>0</v>
      </c>
      <c r="AF99">
        <f t="shared" si="57"/>
        <v>0</v>
      </c>
      <c r="AG99">
        <f t="shared" si="58"/>
        <v>0</v>
      </c>
      <c r="AH99">
        <f t="shared" si="59"/>
        <v>0</v>
      </c>
      <c r="AI99">
        <f t="shared" si="60"/>
        <v>0</v>
      </c>
      <c r="AJ99">
        <f t="shared" si="61"/>
        <v>0</v>
      </c>
      <c r="AK99">
        <f t="shared" si="62"/>
        <v>0</v>
      </c>
      <c r="AL99">
        <f t="shared" si="63"/>
        <v>0</v>
      </c>
      <c r="AM99">
        <f t="shared" si="64"/>
        <v>0</v>
      </c>
      <c r="AN99">
        <f t="shared" si="65"/>
        <v>0</v>
      </c>
      <c r="AO99">
        <f t="shared" si="66"/>
        <v>0</v>
      </c>
      <c r="AP99">
        <f t="shared" si="67"/>
        <v>0</v>
      </c>
      <c r="AQ99">
        <f t="shared" si="68"/>
        <v>0</v>
      </c>
      <c r="AR99">
        <f t="shared" si="69"/>
        <v>0</v>
      </c>
      <c r="AS99">
        <f t="shared" si="70"/>
        <v>0</v>
      </c>
      <c r="AT99">
        <f t="shared" si="71"/>
        <v>0</v>
      </c>
      <c r="AU99">
        <f t="shared" si="72"/>
        <v>0</v>
      </c>
      <c r="AV99">
        <f t="shared" si="73"/>
        <v>0</v>
      </c>
      <c r="AW99">
        <f t="shared" si="74"/>
        <v>0</v>
      </c>
      <c r="AX99">
        <f t="shared" si="75"/>
        <v>0</v>
      </c>
      <c r="AY99">
        <f t="shared" si="76"/>
        <v>0</v>
      </c>
      <c r="AZ99">
        <f t="shared" si="77"/>
        <v>0</v>
      </c>
    </row>
    <row r="100" spans="1:52" hidden="1" x14ac:dyDescent="0.25">
      <c r="A100">
        <f t="shared" si="34"/>
        <v>0</v>
      </c>
      <c r="B100">
        <f t="shared" si="35"/>
        <v>0</v>
      </c>
      <c r="C100">
        <f t="shared" si="36"/>
        <v>0</v>
      </c>
      <c r="D100" t="str">
        <f t="shared" si="78"/>
        <v/>
      </c>
      <c r="E100">
        <f t="shared" si="79"/>
        <v>0</v>
      </c>
      <c r="J100">
        <f t="shared" si="37"/>
        <v>0</v>
      </c>
      <c r="L100">
        <f t="shared" si="80"/>
        <v>0</v>
      </c>
      <c r="M100">
        <f t="shared" si="38"/>
        <v>0</v>
      </c>
      <c r="N100">
        <f t="shared" si="39"/>
        <v>0</v>
      </c>
      <c r="O100">
        <f t="shared" si="40"/>
        <v>0</v>
      </c>
      <c r="P100">
        <f t="shared" si="41"/>
        <v>0</v>
      </c>
      <c r="Q100">
        <f t="shared" si="42"/>
        <v>0</v>
      </c>
      <c r="R100">
        <f t="shared" si="43"/>
        <v>0</v>
      </c>
      <c r="S100">
        <f t="shared" si="44"/>
        <v>0</v>
      </c>
      <c r="T100">
        <f t="shared" si="45"/>
        <v>0</v>
      </c>
      <c r="U100">
        <f t="shared" si="46"/>
        <v>0</v>
      </c>
      <c r="V100">
        <f t="shared" si="47"/>
        <v>0</v>
      </c>
      <c r="W100">
        <f t="shared" si="48"/>
        <v>0</v>
      </c>
      <c r="X100">
        <f t="shared" si="49"/>
        <v>0</v>
      </c>
      <c r="Y100">
        <f t="shared" si="50"/>
        <v>0</v>
      </c>
      <c r="Z100">
        <f t="shared" si="51"/>
        <v>0</v>
      </c>
      <c r="AA100">
        <f t="shared" si="52"/>
        <v>0</v>
      </c>
      <c r="AB100">
        <f t="shared" si="53"/>
        <v>0</v>
      </c>
      <c r="AC100">
        <f t="shared" si="54"/>
        <v>0</v>
      </c>
      <c r="AD100">
        <f t="shared" si="55"/>
        <v>0</v>
      </c>
      <c r="AE100">
        <f t="shared" si="56"/>
        <v>0</v>
      </c>
      <c r="AF100">
        <f t="shared" si="57"/>
        <v>0</v>
      </c>
      <c r="AG100">
        <f t="shared" si="58"/>
        <v>0</v>
      </c>
      <c r="AH100">
        <f t="shared" si="59"/>
        <v>0</v>
      </c>
      <c r="AI100">
        <f t="shared" si="60"/>
        <v>0</v>
      </c>
      <c r="AJ100">
        <f t="shared" si="61"/>
        <v>0</v>
      </c>
      <c r="AK100">
        <f t="shared" si="62"/>
        <v>0</v>
      </c>
      <c r="AL100">
        <f t="shared" si="63"/>
        <v>0</v>
      </c>
      <c r="AM100">
        <f t="shared" si="64"/>
        <v>0</v>
      </c>
      <c r="AN100">
        <f t="shared" si="65"/>
        <v>0</v>
      </c>
      <c r="AO100">
        <f t="shared" si="66"/>
        <v>0</v>
      </c>
      <c r="AP100">
        <f t="shared" si="67"/>
        <v>0</v>
      </c>
      <c r="AQ100">
        <f t="shared" si="68"/>
        <v>0</v>
      </c>
      <c r="AR100">
        <f t="shared" si="69"/>
        <v>0</v>
      </c>
      <c r="AS100">
        <f t="shared" si="70"/>
        <v>0</v>
      </c>
      <c r="AT100">
        <f t="shared" si="71"/>
        <v>0</v>
      </c>
      <c r="AU100">
        <f t="shared" si="72"/>
        <v>0</v>
      </c>
      <c r="AV100">
        <f t="shared" si="73"/>
        <v>0</v>
      </c>
      <c r="AW100">
        <f t="shared" si="74"/>
        <v>0</v>
      </c>
      <c r="AX100">
        <f t="shared" si="75"/>
        <v>0</v>
      </c>
      <c r="AY100">
        <f t="shared" si="76"/>
        <v>0</v>
      </c>
      <c r="AZ100">
        <f t="shared" si="77"/>
        <v>0</v>
      </c>
    </row>
    <row r="101" spans="1:52" hidden="1" x14ac:dyDescent="0.25">
      <c r="A101">
        <f t="shared" si="34"/>
        <v>0</v>
      </c>
      <c r="B101">
        <f t="shared" si="35"/>
        <v>0</v>
      </c>
      <c r="C101">
        <f t="shared" si="36"/>
        <v>0</v>
      </c>
      <c r="D101" t="str">
        <f t="shared" si="78"/>
        <v/>
      </c>
      <c r="E101">
        <f t="shared" si="79"/>
        <v>0</v>
      </c>
      <c r="J101">
        <f t="shared" si="37"/>
        <v>0</v>
      </c>
      <c r="L101">
        <f t="shared" si="80"/>
        <v>0</v>
      </c>
      <c r="M101">
        <f t="shared" si="38"/>
        <v>0</v>
      </c>
      <c r="N101">
        <f t="shared" si="39"/>
        <v>0</v>
      </c>
      <c r="O101">
        <f t="shared" si="40"/>
        <v>0</v>
      </c>
      <c r="P101">
        <f t="shared" si="41"/>
        <v>0</v>
      </c>
      <c r="Q101">
        <f t="shared" si="42"/>
        <v>0</v>
      </c>
      <c r="R101">
        <f t="shared" si="43"/>
        <v>0</v>
      </c>
      <c r="S101">
        <f t="shared" si="44"/>
        <v>0</v>
      </c>
      <c r="T101">
        <f t="shared" si="45"/>
        <v>0</v>
      </c>
      <c r="U101">
        <f t="shared" si="46"/>
        <v>0</v>
      </c>
      <c r="V101">
        <f t="shared" si="47"/>
        <v>0</v>
      </c>
      <c r="W101">
        <f t="shared" si="48"/>
        <v>0</v>
      </c>
      <c r="X101">
        <f t="shared" si="49"/>
        <v>0</v>
      </c>
      <c r="Y101">
        <f t="shared" si="50"/>
        <v>0</v>
      </c>
      <c r="Z101">
        <f t="shared" si="51"/>
        <v>0</v>
      </c>
      <c r="AA101">
        <f t="shared" si="52"/>
        <v>0</v>
      </c>
      <c r="AB101">
        <f t="shared" si="53"/>
        <v>0</v>
      </c>
      <c r="AC101">
        <f t="shared" si="54"/>
        <v>0</v>
      </c>
      <c r="AD101">
        <f t="shared" si="55"/>
        <v>0</v>
      </c>
      <c r="AE101">
        <f t="shared" si="56"/>
        <v>0</v>
      </c>
      <c r="AF101">
        <f t="shared" si="57"/>
        <v>0</v>
      </c>
      <c r="AG101">
        <f t="shared" si="58"/>
        <v>0</v>
      </c>
      <c r="AH101">
        <f t="shared" si="59"/>
        <v>0</v>
      </c>
      <c r="AI101">
        <f t="shared" si="60"/>
        <v>0</v>
      </c>
      <c r="AJ101">
        <f t="shared" si="61"/>
        <v>0</v>
      </c>
      <c r="AK101">
        <f t="shared" si="62"/>
        <v>0</v>
      </c>
      <c r="AL101">
        <f t="shared" si="63"/>
        <v>0</v>
      </c>
      <c r="AM101">
        <f t="shared" si="64"/>
        <v>0</v>
      </c>
      <c r="AN101">
        <f t="shared" si="65"/>
        <v>0</v>
      </c>
      <c r="AO101">
        <f t="shared" si="66"/>
        <v>0</v>
      </c>
      <c r="AP101">
        <f t="shared" si="67"/>
        <v>0</v>
      </c>
      <c r="AQ101">
        <f t="shared" si="68"/>
        <v>0</v>
      </c>
      <c r="AR101">
        <f t="shared" si="69"/>
        <v>0</v>
      </c>
      <c r="AS101">
        <f t="shared" si="70"/>
        <v>0</v>
      </c>
      <c r="AT101">
        <f t="shared" si="71"/>
        <v>0</v>
      </c>
      <c r="AU101">
        <f t="shared" si="72"/>
        <v>0</v>
      </c>
      <c r="AV101">
        <f t="shared" si="73"/>
        <v>0</v>
      </c>
      <c r="AW101">
        <f t="shared" si="74"/>
        <v>0</v>
      </c>
      <c r="AX101">
        <f t="shared" si="75"/>
        <v>0</v>
      </c>
      <c r="AY101">
        <f t="shared" si="76"/>
        <v>0</v>
      </c>
      <c r="AZ101">
        <f t="shared" si="77"/>
        <v>0</v>
      </c>
    </row>
    <row r="102" spans="1:52" hidden="1" x14ac:dyDescent="0.25">
      <c r="A102">
        <f t="shared" si="34"/>
        <v>0</v>
      </c>
      <c r="B102">
        <f t="shared" si="35"/>
        <v>0</v>
      </c>
      <c r="C102">
        <f t="shared" si="36"/>
        <v>0</v>
      </c>
      <c r="D102" t="str">
        <f t="shared" si="78"/>
        <v/>
      </c>
      <c r="E102">
        <f t="shared" si="79"/>
        <v>0</v>
      </c>
      <c r="J102">
        <f t="shared" si="37"/>
        <v>0</v>
      </c>
      <c r="L102">
        <f t="shared" si="80"/>
        <v>0</v>
      </c>
      <c r="M102">
        <f t="shared" si="38"/>
        <v>0</v>
      </c>
      <c r="N102">
        <f t="shared" si="39"/>
        <v>0</v>
      </c>
      <c r="O102">
        <f t="shared" si="40"/>
        <v>0</v>
      </c>
      <c r="P102">
        <f t="shared" si="41"/>
        <v>0</v>
      </c>
      <c r="Q102">
        <f t="shared" si="42"/>
        <v>0</v>
      </c>
      <c r="R102">
        <f t="shared" si="43"/>
        <v>0</v>
      </c>
      <c r="S102">
        <f t="shared" si="44"/>
        <v>0</v>
      </c>
      <c r="T102">
        <f t="shared" si="45"/>
        <v>0</v>
      </c>
      <c r="U102">
        <f t="shared" si="46"/>
        <v>0</v>
      </c>
      <c r="V102">
        <f t="shared" si="47"/>
        <v>0</v>
      </c>
      <c r="W102">
        <f t="shared" si="48"/>
        <v>0</v>
      </c>
      <c r="X102">
        <f t="shared" si="49"/>
        <v>0</v>
      </c>
      <c r="Y102">
        <f t="shared" si="50"/>
        <v>0</v>
      </c>
      <c r="Z102">
        <f t="shared" si="51"/>
        <v>0</v>
      </c>
      <c r="AA102">
        <f t="shared" si="52"/>
        <v>0</v>
      </c>
      <c r="AB102">
        <f t="shared" si="53"/>
        <v>0</v>
      </c>
      <c r="AC102">
        <f t="shared" si="54"/>
        <v>0</v>
      </c>
      <c r="AD102">
        <f t="shared" si="55"/>
        <v>0</v>
      </c>
      <c r="AE102">
        <f t="shared" si="56"/>
        <v>0</v>
      </c>
      <c r="AF102">
        <f t="shared" si="57"/>
        <v>0</v>
      </c>
      <c r="AG102">
        <f t="shared" si="58"/>
        <v>0</v>
      </c>
      <c r="AH102">
        <f t="shared" si="59"/>
        <v>0</v>
      </c>
      <c r="AI102">
        <f t="shared" si="60"/>
        <v>0</v>
      </c>
      <c r="AJ102">
        <f t="shared" si="61"/>
        <v>0</v>
      </c>
      <c r="AK102">
        <f t="shared" si="62"/>
        <v>0</v>
      </c>
      <c r="AL102">
        <f t="shared" si="63"/>
        <v>0</v>
      </c>
      <c r="AM102">
        <f t="shared" si="64"/>
        <v>0</v>
      </c>
      <c r="AN102">
        <f t="shared" si="65"/>
        <v>0</v>
      </c>
      <c r="AO102">
        <f t="shared" si="66"/>
        <v>0</v>
      </c>
      <c r="AP102">
        <f t="shared" si="67"/>
        <v>0</v>
      </c>
      <c r="AQ102">
        <f t="shared" si="68"/>
        <v>0</v>
      </c>
      <c r="AR102">
        <f t="shared" si="69"/>
        <v>0</v>
      </c>
      <c r="AS102">
        <f t="shared" si="70"/>
        <v>0</v>
      </c>
      <c r="AT102">
        <f t="shared" si="71"/>
        <v>0</v>
      </c>
      <c r="AU102">
        <f t="shared" si="72"/>
        <v>0</v>
      </c>
      <c r="AV102">
        <f t="shared" si="73"/>
        <v>0</v>
      </c>
      <c r="AW102">
        <f t="shared" si="74"/>
        <v>0</v>
      </c>
      <c r="AX102">
        <f t="shared" si="75"/>
        <v>0</v>
      </c>
      <c r="AY102">
        <f t="shared" si="76"/>
        <v>0</v>
      </c>
      <c r="AZ102">
        <f t="shared" si="77"/>
        <v>0</v>
      </c>
    </row>
    <row r="103" spans="1:52" hidden="1" x14ac:dyDescent="0.25">
      <c r="A103">
        <f t="shared" si="34"/>
        <v>0</v>
      </c>
      <c r="B103">
        <f t="shared" si="35"/>
        <v>0</v>
      </c>
      <c r="C103">
        <f t="shared" si="36"/>
        <v>0</v>
      </c>
      <c r="D103" t="str">
        <f t="shared" si="78"/>
        <v/>
      </c>
      <c r="E103">
        <f t="shared" si="79"/>
        <v>0</v>
      </c>
      <c r="J103">
        <f t="shared" si="37"/>
        <v>0</v>
      </c>
      <c r="L103">
        <f t="shared" si="80"/>
        <v>0</v>
      </c>
      <c r="M103">
        <f t="shared" si="38"/>
        <v>0</v>
      </c>
      <c r="N103">
        <f t="shared" si="39"/>
        <v>0</v>
      </c>
      <c r="O103">
        <f t="shared" si="40"/>
        <v>0</v>
      </c>
      <c r="P103">
        <f t="shared" si="41"/>
        <v>0</v>
      </c>
      <c r="Q103">
        <f t="shared" si="42"/>
        <v>0</v>
      </c>
      <c r="R103">
        <f t="shared" si="43"/>
        <v>0</v>
      </c>
      <c r="S103">
        <f t="shared" si="44"/>
        <v>0</v>
      </c>
      <c r="T103">
        <f t="shared" si="45"/>
        <v>0</v>
      </c>
      <c r="U103">
        <f t="shared" si="46"/>
        <v>0</v>
      </c>
      <c r="V103">
        <f t="shared" si="47"/>
        <v>0</v>
      </c>
      <c r="W103">
        <f t="shared" si="48"/>
        <v>0</v>
      </c>
      <c r="X103">
        <f t="shared" si="49"/>
        <v>0</v>
      </c>
      <c r="Y103">
        <f t="shared" si="50"/>
        <v>0</v>
      </c>
      <c r="Z103">
        <f t="shared" si="51"/>
        <v>0</v>
      </c>
      <c r="AA103">
        <f t="shared" si="52"/>
        <v>0</v>
      </c>
      <c r="AB103">
        <f t="shared" si="53"/>
        <v>0</v>
      </c>
      <c r="AC103">
        <f t="shared" si="54"/>
        <v>0</v>
      </c>
      <c r="AD103">
        <f t="shared" si="55"/>
        <v>0</v>
      </c>
      <c r="AE103">
        <f t="shared" si="56"/>
        <v>0</v>
      </c>
      <c r="AF103">
        <f t="shared" si="57"/>
        <v>0</v>
      </c>
      <c r="AG103">
        <f t="shared" si="58"/>
        <v>0</v>
      </c>
      <c r="AH103">
        <f t="shared" si="59"/>
        <v>0</v>
      </c>
      <c r="AI103">
        <f t="shared" si="60"/>
        <v>0</v>
      </c>
      <c r="AJ103">
        <f t="shared" si="61"/>
        <v>0</v>
      </c>
      <c r="AK103">
        <f t="shared" si="62"/>
        <v>0</v>
      </c>
      <c r="AL103">
        <f t="shared" si="63"/>
        <v>0</v>
      </c>
      <c r="AM103">
        <f t="shared" si="64"/>
        <v>0</v>
      </c>
      <c r="AN103">
        <f t="shared" si="65"/>
        <v>0</v>
      </c>
      <c r="AO103">
        <f t="shared" si="66"/>
        <v>0</v>
      </c>
      <c r="AP103">
        <f t="shared" si="67"/>
        <v>0</v>
      </c>
      <c r="AQ103">
        <f t="shared" si="68"/>
        <v>0</v>
      </c>
      <c r="AR103">
        <f t="shared" si="69"/>
        <v>0</v>
      </c>
      <c r="AS103">
        <f t="shared" si="70"/>
        <v>0</v>
      </c>
      <c r="AT103">
        <f t="shared" si="71"/>
        <v>0</v>
      </c>
      <c r="AU103">
        <f t="shared" si="72"/>
        <v>0</v>
      </c>
      <c r="AV103">
        <f t="shared" si="73"/>
        <v>0</v>
      </c>
      <c r="AW103">
        <f t="shared" si="74"/>
        <v>0</v>
      </c>
      <c r="AX103">
        <f t="shared" si="75"/>
        <v>0</v>
      </c>
      <c r="AY103">
        <f t="shared" si="76"/>
        <v>0</v>
      </c>
      <c r="AZ103">
        <f t="shared" si="77"/>
        <v>0</v>
      </c>
    </row>
    <row r="104" spans="1:52" hidden="1" x14ac:dyDescent="0.25">
      <c r="A104">
        <f t="shared" si="34"/>
        <v>0</v>
      </c>
      <c r="B104">
        <f t="shared" si="35"/>
        <v>0</v>
      </c>
      <c r="C104">
        <f t="shared" si="36"/>
        <v>0</v>
      </c>
      <c r="D104" t="str">
        <f t="shared" si="78"/>
        <v/>
      </c>
      <c r="E104">
        <f t="shared" si="79"/>
        <v>0</v>
      </c>
      <c r="J104">
        <f t="shared" si="37"/>
        <v>0</v>
      </c>
      <c r="L104">
        <f t="shared" si="80"/>
        <v>0</v>
      </c>
      <c r="M104">
        <f t="shared" si="38"/>
        <v>0</v>
      </c>
      <c r="N104">
        <f t="shared" si="39"/>
        <v>0</v>
      </c>
      <c r="O104">
        <f t="shared" si="40"/>
        <v>0</v>
      </c>
      <c r="P104">
        <f t="shared" si="41"/>
        <v>0</v>
      </c>
      <c r="Q104">
        <f t="shared" si="42"/>
        <v>0</v>
      </c>
      <c r="R104">
        <f t="shared" si="43"/>
        <v>0</v>
      </c>
      <c r="S104">
        <f t="shared" si="44"/>
        <v>0</v>
      </c>
      <c r="T104">
        <f t="shared" si="45"/>
        <v>0</v>
      </c>
      <c r="U104">
        <f t="shared" si="46"/>
        <v>0</v>
      </c>
      <c r="V104">
        <f t="shared" si="47"/>
        <v>0</v>
      </c>
      <c r="W104">
        <f t="shared" si="48"/>
        <v>0</v>
      </c>
      <c r="X104">
        <f t="shared" si="49"/>
        <v>0</v>
      </c>
      <c r="Y104">
        <f t="shared" si="50"/>
        <v>0</v>
      </c>
      <c r="Z104">
        <f t="shared" si="51"/>
        <v>0</v>
      </c>
      <c r="AA104">
        <f t="shared" si="52"/>
        <v>0</v>
      </c>
      <c r="AB104">
        <f t="shared" si="53"/>
        <v>0</v>
      </c>
      <c r="AC104">
        <f t="shared" si="54"/>
        <v>0</v>
      </c>
      <c r="AD104">
        <f t="shared" si="55"/>
        <v>0</v>
      </c>
      <c r="AE104">
        <f t="shared" si="56"/>
        <v>0</v>
      </c>
      <c r="AF104">
        <f t="shared" si="57"/>
        <v>0</v>
      </c>
      <c r="AG104">
        <f t="shared" si="58"/>
        <v>0</v>
      </c>
      <c r="AH104">
        <f t="shared" si="59"/>
        <v>0</v>
      </c>
      <c r="AI104">
        <f t="shared" si="60"/>
        <v>0</v>
      </c>
      <c r="AJ104">
        <f t="shared" si="61"/>
        <v>0</v>
      </c>
      <c r="AK104">
        <f t="shared" si="62"/>
        <v>0</v>
      </c>
      <c r="AL104">
        <f t="shared" si="63"/>
        <v>0</v>
      </c>
      <c r="AM104">
        <f t="shared" si="64"/>
        <v>0</v>
      </c>
      <c r="AN104">
        <f t="shared" si="65"/>
        <v>0</v>
      </c>
      <c r="AO104">
        <f t="shared" si="66"/>
        <v>0</v>
      </c>
      <c r="AP104">
        <f t="shared" si="67"/>
        <v>0</v>
      </c>
      <c r="AQ104">
        <f t="shared" si="68"/>
        <v>0</v>
      </c>
      <c r="AR104">
        <f t="shared" si="69"/>
        <v>0</v>
      </c>
      <c r="AS104">
        <f t="shared" si="70"/>
        <v>0</v>
      </c>
      <c r="AT104">
        <f t="shared" si="71"/>
        <v>0</v>
      </c>
      <c r="AU104">
        <f t="shared" si="72"/>
        <v>0</v>
      </c>
      <c r="AV104">
        <f t="shared" si="73"/>
        <v>0</v>
      </c>
      <c r="AW104">
        <f t="shared" si="74"/>
        <v>0</v>
      </c>
      <c r="AX104">
        <f t="shared" si="75"/>
        <v>0</v>
      </c>
      <c r="AY104">
        <f t="shared" si="76"/>
        <v>0</v>
      </c>
      <c r="AZ104">
        <f t="shared" si="77"/>
        <v>0</v>
      </c>
    </row>
    <row r="105" spans="1:52" hidden="1" x14ac:dyDescent="0.25">
      <c r="A105">
        <f>SUM(A71:A104)</f>
        <v>0</v>
      </c>
      <c r="B105">
        <f t="shared" ref="B105:E105" si="81">SUM(B71:B104)</f>
        <v>0</v>
      </c>
      <c r="C105">
        <f t="shared" si="81"/>
        <v>0</v>
      </c>
      <c r="D105">
        <f t="shared" si="81"/>
        <v>0</v>
      </c>
      <c r="E105">
        <f t="shared" si="81"/>
        <v>0</v>
      </c>
    </row>
    <row r="106" spans="1:52" hidden="1" x14ac:dyDescent="0.25"/>
    <row r="107" spans="1:52" hidden="1" x14ac:dyDescent="0.25">
      <c r="A107" t="s">
        <v>41</v>
      </c>
      <c r="C107" t="str">
        <f>instellingen!A4</f>
        <v>R</v>
      </c>
      <c r="D107" t="str">
        <f>instellingen!A5</f>
        <v>T1</v>
      </c>
      <c r="E107" t="str">
        <f>instellingen!A6</f>
        <v>T2</v>
      </c>
      <c r="F107" t="str">
        <f>instellingen!A7</f>
        <v>I</v>
      </c>
      <c r="L107" s="6" t="str">
        <f>instellingen!A5</f>
        <v>T1</v>
      </c>
      <c r="M107" s="6">
        <v>1</v>
      </c>
      <c r="N107" s="6">
        <v>2</v>
      </c>
      <c r="O107" s="6">
        <v>3</v>
      </c>
      <c r="P107" s="6">
        <v>4</v>
      </c>
      <c r="Q107" s="6">
        <v>5</v>
      </c>
      <c r="R107" s="6">
        <v>6</v>
      </c>
      <c r="S107" s="6">
        <v>7</v>
      </c>
      <c r="T107" s="6">
        <v>8</v>
      </c>
      <c r="U107" s="6">
        <v>9</v>
      </c>
      <c r="V107" s="6">
        <v>10</v>
      </c>
      <c r="W107" s="6">
        <v>11</v>
      </c>
      <c r="X107" s="6">
        <v>12</v>
      </c>
      <c r="Y107" s="6">
        <v>13</v>
      </c>
      <c r="Z107" s="6">
        <v>14</v>
      </c>
      <c r="AA107" s="6">
        <v>15</v>
      </c>
      <c r="AB107" s="6">
        <v>16</v>
      </c>
      <c r="AC107" s="6">
        <v>17</v>
      </c>
      <c r="AD107" s="6">
        <v>18</v>
      </c>
      <c r="AE107" s="6">
        <v>19</v>
      </c>
      <c r="AF107" s="6">
        <v>20</v>
      </c>
      <c r="AG107" s="6">
        <v>21</v>
      </c>
      <c r="AH107" s="6">
        <v>22</v>
      </c>
      <c r="AI107" s="6">
        <v>23</v>
      </c>
      <c r="AJ107" s="6">
        <v>24</v>
      </c>
      <c r="AK107" s="6">
        <v>25</v>
      </c>
      <c r="AL107" s="6">
        <v>26</v>
      </c>
      <c r="AM107" s="6">
        <v>27</v>
      </c>
      <c r="AN107" s="6">
        <v>28</v>
      </c>
      <c r="AO107" s="6">
        <v>29</v>
      </c>
      <c r="AP107" s="6">
        <v>30</v>
      </c>
      <c r="AQ107" s="6">
        <v>31</v>
      </c>
      <c r="AR107" s="6">
        <v>32</v>
      </c>
      <c r="AS107" s="6">
        <v>33</v>
      </c>
      <c r="AT107" s="6">
        <v>34</v>
      </c>
      <c r="AU107" s="6">
        <v>35</v>
      </c>
      <c r="AV107" s="6">
        <v>36</v>
      </c>
      <c r="AW107" s="6">
        <v>37</v>
      </c>
      <c r="AX107" s="6">
        <v>38</v>
      </c>
      <c r="AY107" s="6">
        <v>39</v>
      </c>
      <c r="AZ107" s="6">
        <v>40</v>
      </c>
    </row>
    <row r="108" spans="1:52" hidden="1" x14ac:dyDescent="0.25">
      <c r="A108">
        <f t="shared" ref="A108:A141" si="82">IF(M7="",0,1)</f>
        <v>0</v>
      </c>
      <c r="B108">
        <f t="shared" ref="B108:B141" si="83">B7</f>
        <v>0</v>
      </c>
      <c r="C108">
        <f t="shared" ref="C108:C141" si="84">IF(A108=1,E7,0)</f>
        <v>0</v>
      </c>
      <c r="D108">
        <f t="shared" ref="D108:D141" si="85">IF(A108=1,F7,0)</f>
        <v>0</v>
      </c>
      <c r="E108">
        <f t="shared" ref="E108:E141" si="86">IF(A108=1,G7,0)</f>
        <v>0</v>
      </c>
      <c r="F108">
        <f t="shared" ref="F108:F141" si="87">IF(A108=1,H7,0)</f>
        <v>0</v>
      </c>
      <c r="J108">
        <f>J71</f>
        <v>0</v>
      </c>
      <c r="L108">
        <f>SUM(M108:AZ108)</f>
        <v>0</v>
      </c>
      <c r="M108">
        <f t="shared" ref="M108:M141" si="88">$M$61*$M7</f>
        <v>0</v>
      </c>
      <c r="N108">
        <f t="shared" ref="N108:N141" si="89">$N$61*$N7</f>
        <v>0</v>
      </c>
      <c r="O108">
        <f t="shared" ref="O108:O141" si="90">$O$61*$O7</f>
        <v>0</v>
      </c>
      <c r="P108">
        <f t="shared" ref="P108:P141" si="91">$P$61*$P7</f>
        <v>0</v>
      </c>
      <c r="Q108">
        <f t="shared" ref="Q108:Q141" si="92">$Q$61*$Q7</f>
        <v>0</v>
      </c>
      <c r="R108">
        <f t="shared" ref="R108:R141" si="93">$R$61*$R7</f>
        <v>0</v>
      </c>
      <c r="S108">
        <f t="shared" ref="S108:S141" si="94">$S$61*$S7</f>
        <v>0</v>
      </c>
      <c r="T108">
        <f t="shared" ref="T108:T141" si="95">$T$61*$T7</f>
        <v>0</v>
      </c>
      <c r="U108">
        <f t="shared" ref="U108:U141" si="96">$U$61*$U7</f>
        <v>0</v>
      </c>
      <c r="V108">
        <f t="shared" ref="V108:V141" si="97">$V$61*$V7</f>
        <v>0</v>
      </c>
      <c r="W108">
        <f t="shared" ref="W108:W141" si="98">$W$61*$W7</f>
        <v>0</v>
      </c>
      <c r="X108">
        <f t="shared" ref="X108:X141" si="99">$X$61*$X7</f>
        <v>0</v>
      </c>
      <c r="Y108">
        <f t="shared" ref="Y108:Y141" si="100">$Y$61*$Y7</f>
        <v>0</v>
      </c>
      <c r="Z108">
        <f t="shared" ref="Z108:Z141" si="101">$Z$61*$Z7</f>
        <v>0</v>
      </c>
      <c r="AA108">
        <f t="shared" ref="AA108:AA141" si="102">$AA$61*$AA7</f>
        <v>0</v>
      </c>
      <c r="AB108">
        <f t="shared" ref="AB108:AB141" si="103">$AB$61*$AB7</f>
        <v>0</v>
      </c>
      <c r="AC108">
        <f t="shared" ref="AC108:AC141" si="104">$AC$61*$AC7</f>
        <v>0</v>
      </c>
      <c r="AD108">
        <f t="shared" ref="AD108:AD141" si="105">$AD$61*$AD7</f>
        <v>0</v>
      </c>
      <c r="AE108">
        <f t="shared" ref="AE108:AE141" si="106">$AE$61*$AE7</f>
        <v>0</v>
      </c>
      <c r="AF108">
        <f t="shared" ref="AF108:AF141" si="107">$AF$61*$AF7</f>
        <v>0</v>
      </c>
      <c r="AG108">
        <f t="shared" ref="AG108:AG141" si="108">$AG$61*$AG7</f>
        <v>0</v>
      </c>
      <c r="AH108">
        <f t="shared" ref="AH108:AH141" si="109">$AH$61*$AH7</f>
        <v>0</v>
      </c>
      <c r="AI108">
        <f t="shared" ref="AI108:AI141" si="110">$AI$61*$AI7</f>
        <v>0</v>
      </c>
      <c r="AJ108">
        <f t="shared" ref="AJ108:AJ141" si="111">$AJ$61*$AJ7</f>
        <v>0</v>
      </c>
      <c r="AK108">
        <f t="shared" ref="AK108:AK141" si="112">$AK$61*$AK7</f>
        <v>0</v>
      </c>
      <c r="AL108">
        <f t="shared" ref="AL108:AL141" si="113">$AL$61*$AL7</f>
        <v>0</v>
      </c>
      <c r="AM108">
        <f t="shared" ref="AM108:AM141" si="114">$AM$61*$AM7</f>
        <v>0</v>
      </c>
      <c r="AN108">
        <f t="shared" ref="AN108:AN141" si="115">$AN$61*$AN7</f>
        <v>0</v>
      </c>
      <c r="AO108">
        <f t="shared" ref="AO108:AO141" si="116">$AO$61*$AO7</f>
        <v>0</v>
      </c>
      <c r="AP108">
        <f t="shared" ref="AP108:AP141" si="117">$AP$61*$AP7</f>
        <v>0</v>
      </c>
      <c r="AQ108">
        <f t="shared" ref="AQ108:AQ141" si="118">$AQ$61*$AQ7</f>
        <v>0</v>
      </c>
      <c r="AR108">
        <f t="shared" ref="AR108:AR141" si="119">$AR$61*$AR7</f>
        <v>0</v>
      </c>
      <c r="AS108">
        <f t="shared" ref="AS108:AS141" si="120">$AS$61*$AS7</f>
        <v>0</v>
      </c>
      <c r="AT108">
        <f t="shared" ref="AT108:AT141" si="121">$AT$61*$AT7</f>
        <v>0</v>
      </c>
      <c r="AU108">
        <f t="shared" ref="AU108:AU141" si="122">$AU$61*$AU7</f>
        <v>0</v>
      </c>
      <c r="AV108">
        <f t="shared" ref="AV108:AV141" si="123">$AV$61*$AV7</f>
        <v>0</v>
      </c>
      <c r="AW108">
        <f t="shared" ref="AW108:AW141" si="124">$AW$61*$AW7</f>
        <v>0</v>
      </c>
      <c r="AX108">
        <f t="shared" ref="AX108:AX141" si="125">$AX$61*$AX7</f>
        <v>0</v>
      </c>
      <c r="AY108">
        <f t="shared" ref="AY108:AY141" si="126">$AY$61*$AY7</f>
        <v>0</v>
      </c>
      <c r="AZ108">
        <f t="shared" ref="AZ108:AZ141" si="127">$AZ$61*$AZ7</f>
        <v>0</v>
      </c>
    </row>
    <row r="109" spans="1:52" hidden="1" x14ac:dyDescent="0.25">
      <c r="A109">
        <f t="shared" si="82"/>
        <v>0</v>
      </c>
      <c r="B109">
        <f t="shared" si="83"/>
        <v>0</v>
      </c>
      <c r="C109">
        <f t="shared" si="84"/>
        <v>0</v>
      </c>
      <c r="D109">
        <f t="shared" si="85"/>
        <v>0</v>
      </c>
      <c r="E109">
        <f t="shared" si="86"/>
        <v>0</v>
      </c>
      <c r="F109">
        <f t="shared" si="87"/>
        <v>0</v>
      </c>
      <c r="J109">
        <f t="shared" ref="J109:J141" si="128">J72</f>
        <v>0</v>
      </c>
      <c r="L109">
        <f t="shared" ref="L109:L141" si="129">SUM(M109:AZ109)</f>
        <v>0</v>
      </c>
      <c r="M109">
        <f t="shared" si="88"/>
        <v>0</v>
      </c>
      <c r="N109">
        <f t="shared" si="89"/>
        <v>0</v>
      </c>
      <c r="O109">
        <f t="shared" si="90"/>
        <v>0</v>
      </c>
      <c r="P109">
        <f t="shared" si="91"/>
        <v>0</v>
      </c>
      <c r="Q109">
        <f t="shared" si="92"/>
        <v>0</v>
      </c>
      <c r="R109">
        <f t="shared" si="93"/>
        <v>0</v>
      </c>
      <c r="S109">
        <f t="shared" si="94"/>
        <v>0</v>
      </c>
      <c r="T109">
        <f t="shared" si="95"/>
        <v>0</v>
      </c>
      <c r="U109">
        <f t="shared" si="96"/>
        <v>0</v>
      </c>
      <c r="V109">
        <f t="shared" si="97"/>
        <v>0</v>
      </c>
      <c r="W109">
        <f t="shared" si="98"/>
        <v>0</v>
      </c>
      <c r="X109">
        <f t="shared" si="99"/>
        <v>0</v>
      </c>
      <c r="Y109">
        <f t="shared" si="100"/>
        <v>0</v>
      </c>
      <c r="Z109">
        <f t="shared" si="101"/>
        <v>0</v>
      </c>
      <c r="AA109">
        <f t="shared" si="102"/>
        <v>0</v>
      </c>
      <c r="AB109">
        <f t="shared" si="103"/>
        <v>0</v>
      </c>
      <c r="AC109">
        <f t="shared" si="104"/>
        <v>0</v>
      </c>
      <c r="AD109">
        <f t="shared" si="105"/>
        <v>0</v>
      </c>
      <c r="AE109">
        <f t="shared" si="106"/>
        <v>0</v>
      </c>
      <c r="AF109">
        <f t="shared" si="107"/>
        <v>0</v>
      </c>
      <c r="AG109">
        <f t="shared" si="108"/>
        <v>0</v>
      </c>
      <c r="AH109">
        <f t="shared" si="109"/>
        <v>0</v>
      </c>
      <c r="AI109">
        <f t="shared" si="110"/>
        <v>0</v>
      </c>
      <c r="AJ109">
        <f t="shared" si="111"/>
        <v>0</v>
      </c>
      <c r="AK109">
        <f t="shared" si="112"/>
        <v>0</v>
      </c>
      <c r="AL109">
        <f t="shared" si="113"/>
        <v>0</v>
      </c>
      <c r="AM109">
        <f t="shared" si="114"/>
        <v>0</v>
      </c>
      <c r="AN109">
        <f t="shared" si="115"/>
        <v>0</v>
      </c>
      <c r="AO109">
        <f t="shared" si="116"/>
        <v>0</v>
      </c>
      <c r="AP109">
        <f t="shared" si="117"/>
        <v>0</v>
      </c>
      <c r="AQ109">
        <f t="shared" si="118"/>
        <v>0</v>
      </c>
      <c r="AR109">
        <f t="shared" si="119"/>
        <v>0</v>
      </c>
      <c r="AS109">
        <f t="shared" si="120"/>
        <v>0</v>
      </c>
      <c r="AT109">
        <f t="shared" si="121"/>
        <v>0</v>
      </c>
      <c r="AU109">
        <f t="shared" si="122"/>
        <v>0</v>
      </c>
      <c r="AV109">
        <f t="shared" si="123"/>
        <v>0</v>
      </c>
      <c r="AW109">
        <f t="shared" si="124"/>
        <v>0</v>
      </c>
      <c r="AX109">
        <f t="shared" si="125"/>
        <v>0</v>
      </c>
      <c r="AY109">
        <f t="shared" si="126"/>
        <v>0</v>
      </c>
      <c r="AZ109">
        <f t="shared" si="127"/>
        <v>0</v>
      </c>
    </row>
    <row r="110" spans="1:52" hidden="1" x14ac:dyDescent="0.25">
      <c r="A110">
        <f t="shared" si="82"/>
        <v>0</v>
      </c>
      <c r="B110">
        <f t="shared" si="83"/>
        <v>0</v>
      </c>
      <c r="C110">
        <f t="shared" si="84"/>
        <v>0</v>
      </c>
      <c r="D110">
        <f t="shared" si="85"/>
        <v>0</v>
      </c>
      <c r="E110">
        <f t="shared" si="86"/>
        <v>0</v>
      </c>
      <c r="F110">
        <f t="shared" si="87"/>
        <v>0</v>
      </c>
      <c r="J110">
        <f t="shared" si="128"/>
        <v>0</v>
      </c>
      <c r="L110">
        <f t="shared" si="129"/>
        <v>0</v>
      </c>
      <c r="M110">
        <f t="shared" si="88"/>
        <v>0</v>
      </c>
      <c r="N110">
        <f t="shared" si="89"/>
        <v>0</v>
      </c>
      <c r="O110">
        <f t="shared" si="90"/>
        <v>0</v>
      </c>
      <c r="P110">
        <f t="shared" si="91"/>
        <v>0</v>
      </c>
      <c r="Q110">
        <f t="shared" si="92"/>
        <v>0</v>
      </c>
      <c r="R110">
        <f t="shared" si="93"/>
        <v>0</v>
      </c>
      <c r="S110">
        <f t="shared" si="94"/>
        <v>0</v>
      </c>
      <c r="T110">
        <f t="shared" si="95"/>
        <v>0</v>
      </c>
      <c r="U110">
        <f t="shared" si="96"/>
        <v>0</v>
      </c>
      <c r="V110">
        <f t="shared" si="97"/>
        <v>0</v>
      </c>
      <c r="W110">
        <f t="shared" si="98"/>
        <v>0</v>
      </c>
      <c r="X110">
        <f t="shared" si="99"/>
        <v>0</v>
      </c>
      <c r="Y110">
        <f t="shared" si="100"/>
        <v>0</v>
      </c>
      <c r="Z110">
        <f t="shared" si="101"/>
        <v>0</v>
      </c>
      <c r="AA110">
        <f t="shared" si="102"/>
        <v>0</v>
      </c>
      <c r="AB110">
        <f t="shared" si="103"/>
        <v>0</v>
      </c>
      <c r="AC110">
        <f t="shared" si="104"/>
        <v>0</v>
      </c>
      <c r="AD110">
        <f t="shared" si="105"/>
        <v>0</v>
      </c>
      <c r="AE110">
        <f t="shared" si="106"/>
        <v>0</v>
      </c>
      <c r="AF110">
        <f t="shared" si="107"/>
        <v>0</v>
      </c>
      <c r="AG110">
        <f t="shared" si="108"/>
        <v>0</v>
      </c>
      <c r="AH110">
        <f t="shared" si="109"/>
        <v>0</v>
      </c>
      <c r="AI110">
        <f t="shared" si="110"/>
        <v>0</v>
      </c>
      <c r="AJ110">
        <f t="shared" si="111"/>
        <v>0</v>
      </c>
      <c r="AK110">
        <f t="shared" si="112"/>
        <v>0</v>
      </c>
      <c r="AL110">
        <f t="shared" si="113"/>
        <v>0</v>
      </c>
      <c r="AM110">
        <f t="shared" si="114"/>
        <v>0</v>
      </c>
      <c r="AN110">
        <f t="shared" si="115"/>
        <v>0</v>
      </c>
      <c r="AO110">
        <f t="shared" si="116"/>
        <v>0</v>
      </c>
      <c r="AP110">
        <f t="shared" si="117"/>
        <v>0</v>
      </c>
      <c r="AQ110">
        <f t="shared" si="118"/>
        <v>0</v>
      </c>
      <c r="AR110">
        <f t="shared" si="119"/>
        <v>0</v>
      </c>
      <c r="AS110">
        <f t="shared" si="120"/>
        <v>0</v>
      </c>
      <c r="AT110">
        <f t="shared" si="121"/>
        <v>0</v>
      </c>
      <c r="AU110">
        <f t="shared" si="122"/>
        <v>0</v>
      </c>
      <c r="AV110">
        <f t="shared" si="123"/>
        <v>0</v>
      </c>
      <c r="AW110">
        <f t="shared" si="124"/>
        <v>0</v>
      </c>
      <c r="AX110">
        <f t="shared" si="125"/>
        <v>0</v>
      </c>
      <c r="AY110">
        <f t="shared" si="126"/>
        <v>0</v>
      </c>
      <c r="AZ110">
        <f t="shared" si="127"/>
        <v>0</v>
      </c>
    </row>
    <row r="111" spans="1:52" hidden="1" x14ac:dyDescent="0.25">
      <c r="A111">
        <f t="shared" si="82"/>
        <v>0</v>
      </c>
      <c r="B111">
        <f t="shared" si="83"/>
        <v>0</v>
      </c>
      <c r="C111">
        <f t="shared" si="84"/>
        <v>0</v>
      </c>
      <c r="D111">
        <f t="shared" si="85"/>
        <v>0</v>
      </c>
      <c r="E111">
        <f t="shared" si="86"/>
        <v>0</v>
      </c>
      <c r="F111">
        <f t="shared" si="87"/>
        <v>0</v>
      </c>
      <c r="J111">
        <f t="shared" si="128"/>
        <v>0</v>
      </c>
      <c r="L111">
        <f t="shared" si="129"/>
        <v>0</v>
      </c>
      <c r="M111">
        <f t="shared" si="88"/>
        <v>0</v>
      </c>
      <c r="N111">
        <f t="shared" si="89"/>
        <v>0</v>
      </c>
      <c r="O111">
        <f t="shared" si="90"/>
        <v>0</v>
      </c>
      <c r="P111">
        <f t="shared" si="91"/>
        <v>0</v>
      </c>
      <c r="Q111">
        <f t="shared" si="92"/>
        <v>0</v>
      </c>
      <c r="R111">
        <f t="shared" si="93"/>
        <v>0</v>
      </c>
      <c r="S111">
        <f t="shared" si="94"/>
        <v>0</v>
      </c>
      <c r="T111">
        <f t="shared" si="95"/>
        <v>0</v>
      </c>
      <c r="U111">
        <f t="shared" si="96"/>
        <v>0</v>
      </c>
      <c r="V111">
        <f t="shared" si="97"/>
        <v>0</v>
      </c>
      <c r="W111">
        <f t="shared" si="98"/>
        <v>0</v>
      </c>
      <c r="X111">
        <f t="shared" si="99"/>
        <v>0</v>
      </c>
      <c r="Y111">
        <f t="shared" si="100"/>
        <v>0</v>
      </c>
      <c r="Z111">
        <f t="shared" si="101"/>
        <v>0</v>
      </c>
      <c r="AA111">
        <f t="shared" si="102"/>
        <v>0</v>
      </c>
      <c r="AB111">
        <f t="shared" si="103"/>
        <v>0</v>
      </c>
      <c r="AC111">
        <f t="shared" si="104"/>
        <v>0</v>
      </c>
      <c r="AD111">
        <f t="shared" si="105"/>
        <v>0</v>
      </c>
      <c r="AE111">
        <f t="shared" si="106"/>
        <v>0</v>
      </c>
      <c r="AF111">
        <f t="shared" si="107"/>
        <v>0</v>
      </c>
      <c r="AG111">
        <f t="shared" si="108"/>
        <v>0</v>
      </c>
      <c r="AH111">
        <f t="shared" si="109"/>
        <v>0</v>
      </c>
      <c r="AI111">
        <f t="shared" si="110"/>
        <v>0</v>
      </c>
      <c r="AJ111">
        <f t="shared" si="111"/>
        <v>0</v>
      </c>
      <c r="AK111">
        <f t="shared" si="112"/>
        <v>0</v>
      </c>
      <c r="AL111">
        <f t="shared" si="113"/>
        <v>0</v>
      </c>
      <c r="AM111">
        <f t="shared" si="114"/>
        <v>0</v>
      </c>
      <c r="AN111">
        <f t="shared" si="115"/>
        <v>0</v>
      </c>
      <c r="AO111">
        <f t="shared" si="116"/>
        <v>0</v>
      </c>
      <c r="AP111">
        <f t="shared" si="117"/>
        <v>0</v>
      </c>
      <c r="AQ111">
        <f t="shared" si="118"/>
        <v>0</v>
      </c>
      <c r="AR111">
        <f t="shared" si="119"/>
        <v>0</v>
      </c>
      <c r="AS111">
        <f t="shared" si="120"/>
        <v>0</v>
      </c>
      <c r="AT111">
        <f t="shared" si="121"/>
        <v>0</v>
      </c>
      <c r="AU111">
        <f t="shared" si="122"/>
        <v>0</v>
      </c>
      <c r="AV111">
        <f t="shared" si="123"/>
        <v>0</v>
      </c>
      <c r="AW111">
        <f t="shared" si="124"/>
        <v>0</v>
      </c>
      <c r="AX111">
        <f t="shared" si="125"/>
        <v>0</v>
      </c>
      <c r="AY111">
        <f t="shared" si="126"/>
        <v>0</v>
      </c>
      <c r="AZ111">
        <f t="shared" si="127"/>
        <v>0</v>
      </c>
    </row>
    <row r="112" spans="1:52" hidden="1" x14ac:dyDescent="0.25">
      <c r="A112">
        <f t="shared" si="82"/>
        <v>0</v>
      </c>
      <c r="B112">
        <f t="shared" si="83"/>
        <v>0</v>
      </c>
      <c r="C112">
        <f t="shared" si="84"/>
        <v>0</v>
      </c>
      <c r="D112">
        <f t="shared" si="85"/>
        <v>0</v>
      </c>
      <c r="E112">
        <f t="shared" si="86"/>
        <v>0</v>
      </c>
      <c r="F112">
        <f t="shared" si="87"/>
        <v>0</v>
      </c>
      <c r="J112">
        <f t="shared" si="128"/>
        <v>0</v>
      </c>
      <c r="L112">
        <f t="shared" si="129"/>
        <v>0</v>
      </c>
      <c r="M112">
        <f t="shared" si="88"/>
        <v>0</v>
      </c>
      <c r="N112">
        <f t="shared" si="89"/>
        <v>0</v>
      </c>
      <c r="O112">
        <f t="shared" si="90"/>
        <v>0</v>
      </c>
      <c r="P112">
        <f t="shared" si="91"/>
        <v>0</v>
      </c>
      <c r="Q112">
        <f t="shared" si="92"/>
        <v>0</v>
      </c>
      <c r="R112">
        <f t="shared" si="93"/>
        <v>0</v>
      </c>
      <c r="S112">
        <f t="shared" si="94"/>
        <v>0</v>
      </c>
      <c r="T112">
        <f t="shared" si="95"/>
        <v>0</v>
      </c>
      <c r="U112">
        <f t="shared" si="96"/>
        <v>0</v>
      </c>
      <c r="V112">
        <f t="shared" si="97"/>
        <v>0</v>
      </c>
      <c r="W112">
        <f t="shared" si="98"/>
        <v>0</v>
      </c>
      <c r="X112">
        <f t="shared" si="99"/>
        <v>0</v>
      </c>
      <c r="Y112">
        <f t="shared" si="100"/>
        <v>0</v>
      </c>
      <c r="Z112">
        <f t="shared" si="101"/>
        <v>0</v>
      </c>
      <c r="AA112">
        <f t="shared" si="102"/>
        <v>0</v>
      </c>
      <c r="AB112">
        <f t="shared" si="103"/>
        <v>0</v>
      </c>
      <c r="AC112">
        <f t="shared" si="104"/>
        <v>0</v>
      </c>
      <c r="AD112">
        <f t="shared" si="105"/>
        <v>0</v>
      </c>
      <c r="AE112">
        <f t="shared" si="106"/>
        <v>0</v>
      </c>
      <c r="AF112">
        <f t="shared" si="107"/>
        <v>0</v>
      </c>
      <c r="AG112">
        <f t="shared" si="108"/>
        <v>0</v>
      </c>
      <c r="AH112">
        <f t="shared" si="109"/>
        <v>0</v>
      </c>
      <c r="AI112">
        <f t="shared" si="110"/>
        <v>0</v>
      </c>
      <c r="AJ112">
        <f t="shared" si="111"/>
        <v>0</v>
      </c>
      <c r="AK112">
        <f t="shared" si="112"/>
        <v>0</v>
      </c>
      <c r="AL112">
        <f t="shared" si="113"/>
        <v>0</v>
      </c>
      <c r="AM112">
        <f t="shared" si="114"/>
        <v>0</v>
      </c>
      <c r="AN112">
        <f t="shared" si="115"/>
        <v>0</v>
      </c>
      <c r="AO112">
        <f t="shared" si="116"/>
        <v>0</v>
      </c>
      <c r="AP112">
        <f t="shared" si="117"/>
        <v>0</v>
      </c>
      <c r="AQ112">
        <f t="shared" si="118"/>
        <v>0</v>
      </c>
      <c r="AR112">
        <f t="shared" si="119"/>
        <v>0</v>
      </c>
      <c r="AS112">
        <f t="shared" si="120"/>
        <v>0</v>
      </c>
      <c r="AT112">
        <f t="shared" si="121"/>
        <v>0</v>
      </c>
      <c r="AU112">
        <f t="shared" si="122"/>
        <v>0</v>
      </c>
      <c r="AV112">
        <f t="shared" si="123"/>
        <v>0</v>
      </c>
      <c r="AW112">
        <f t="shared" si="124"/>
        <v>0</v>
      </c>
      <c r="AX112">
        <f t="shared" si="125"/>
        <v>0</v>
      </c>
      <c r="AY112">
        <f t="shared" si="126"/>
        <v>0</v>
      </c>
      <c r="AZ112">
        <f t="shared" si="127"/>
        <v>0</v>
      </c>
    </row>
    <row r="113" spans="1:52" hidden="1" x14ac:dyDescent="0.25">
      <c r="A113">
        <f t="shared" si="82"/>
        <v>0</v>
      </c>
      <c r="B113">
        <f t="shared" si="83"/>
        <v>0</v>
      </c>
      <c r="C113">
        <f t="shared" si="84"/>
        <v>0</v>
      </c>
      <c r="D113">
        <f t="shared" si="85"/>
        <v>0</v>
      </c>
      <c r="E113">
        <f t="shared" si="86"/>
        <v>0</v>
      </c>
      <c r="F113">
        <f t="shared" si="87"/>
        <v>0</v>
      </c>
      <c r="J113">
        <f t="shared" si="128"/>
        <v>0</v>
      </c>
      <c r="L113">
        <f t="shared" si="129"/>
        <v>0</v>
      </c>
      <c r="M113">
        <f t="shared" si="88"/>
        <v>0</v>
      </c>
      <c r="N113">
        <f t="shared" si="89"/>
        <v>0</v>
      </c>
      <c r="O113">
        <f t="shared" si="90"/>
        <v>0</v>
      </c>
      <c r="P113">
        <f t="shared" si="91"/>
        <v>0</v>
      </c>
      <c r="Q113">
        <f t="shared" si="92"/>
        <v>0</v>
      </c>
      <c r="R113">
        <f t="shared" si="93"/>
        <v>0</v>
      </c>
      <c r="S113">
        <f t="shared" si="94"/>
        <v>0</v>
      </c>
      <c r="T113">
        <f t="shared" si="95"/>
        <v>0</v>
      </c>
      <c r="U113">
        <f t="shared" si="96"/>
        <v>0</v>
      </c>
      <c r="V113">
        <f t="shared" si="97"/>
        <v>0</v>
      </c>
      <c r="W113">
        <f t="shared" si="98"/>
        <v>0</v>
      </c>
      <c r="X113">
        <f t="shared" si="99"/>
        <v>0</v>
      </c>
      <c r="Y113">
        <f t="shared" si="100"/>
        <v>0</v>
      </c>
      <c r="Z113">
        <f t="shared" si="101"/>
        <v>0</v>
      </c>
      <c r="AA113">
        <f t="shared" si="102"/>
        <v>0</v>
      </c>
      <c r="AB113">
        <f t="shared" si="103"/>
        <v>0</v>
      </c>
      <c r="AC113">
        <f t="shared" si="104"/>
        <v>0</v>
      </c>
      <c r="AD113">
        <f t="shared" si="105"/>
        <v>0</v>
      </c>
      <c r="AE113">
        <f t="shared" si="106"/>
        <v>0</v>
      </c>
      <c r="AF113">
        <f t="shared" si="107"/>
        <v>0</v>
      </c>
      <c r="AG113">
        <f t="shared" si="108"/>
        <v>0</v>
      </c>
      <c r="AH113">
        <f t="shared" si="109"/>
        <v>0</v>
      </c>
      <c r="AI113">
        <f t="shared" si="110"/>
        <v>0</v>
      </c>
      <c r="AJ113">
        <f t="shared" si="111"/>
        <v>0</v>
      </c>
      <c r="AK113">
        <f t="shared" si="112"/>
        <v>0</v>
      </c>
      <c r="AL113">
        <f t="shared" si="113"/>
        <v>0</v>
      </c>
      <c r="AM113">
        <f t="shared" si="114"/>
        <v>0</v>
      </c>
      <c r="AN113">
        <f t="shared" si="115"/>
        <v>0</v>
      </c>
      <c r="AO113">
        <f t="shared" si="116"/>
        <v>0</v>
      </c>
      <c r="AP113">
        <f t="shared" si="117"/>
        <v>0</v>
      </c>
      <c r="AQ113">
        <f t="shared" si="118"/>
        <v>0</v>
      </c>
      <c r="AR113">
        <f t="shared" si="119"/>
        <v>0</v>
      </c>
      <c r="AS113">
        <f t="shared" si="120"/>
        <v>0</v>
      </c>
      <c r="AT113">
        <f t="shared" si="121"/>
        <v>0</v>
      </c>
      <c r="AU113">
        <f t="shared" si="122"/>
        <v>0</v>
      </c>
      <c r="AV113">
        <f t="shared" si="123"/>
        <v>0</v>
      </c>
      <c r="AW113">
        <f t="shared" si="124"/>
        <v>0</v>
      </c>
      <c r="AX113">
        <f t="shared" si="125"/>
        <v>0</v>
      </c>
      <c r="AY113">
        <f t="shared" si="126"/>
        <v>0</v>
      </c>
      <c r="AZ113">
        <f t="shared" si="127"/>
        <v>0</v>
      </c>
    </row>
    <row r="114" spans="1:52" hidden="1" x14ac:dyDescent="0.25">
      <c r="A114">
        <f t="shared" si="82"/>
        <v>0</v>
      </c>
      <c r="B114">
        <f t="shared" si="83"/>
        <v>0</v>
      </c>
      <c r="C114">
        <f t="shared" si="84"/>
        <v>0</v>
      </c>
      <c r="D114">
        <f t="shared" si="85"/>
        <v>0</v>
      </c>
      <c r="E114">
        <f t="shared" si="86"/>
        <v>0</v>
      </c>
      <c r="F114">
        <f t="shared" si="87"/>
        <v>0</v>
      </c>
      <c r="J114">
        <f t="shared" si="128"/>
        <v>0</v>
      </c>
      <c r="L114">
        <f t="shared" si="129"/>
        <v>0</v>
      </c>
      <c r="M114">
        <f t="shared" si="88"/>
        <v>0</v>
      </c>
      <c r="N114">
        <f t="shared" si="89"/>
        <v>0</v>
      </c>
      <c r="O114">
        <f t="shared" si="90"/>
        <v>0</v>
      </c>
      <c r="P114">
        <f t="shared" si="91"/>
        <v>0</v>
      </c>
      <c r="Q114">
        <f t="shared" si="92"/>
        <v>0</v>
      </c>
      <c r="R114">
        <f t="shared" si="93"/>
        <v>0</v>
      </c>
      <c r="S114">
        <f t="shared" si="94"/>
        <v>0</v>
      </c>
      <c r="T114">
        <f t="shared" si="95"/>
        <v>0</v>
      </c>
      <c r="U114">
        <f t="shared" si="96"/>
        <v>0</v>
      </c>
      <c r="V114">
        <f t="shared" si="97"/>
        <v>0</v>
      </c>
      <c r="W114">
        <f t="shared" si="98"/>
        <v>0</v>
      </c>
      <c r="X114">
        <f t="shared" si="99"/>
        <v>0</v>
      </c>
      <c r="Y114">
        <f t="shared" si="100"/>
        <v>0</v>
      </c>
      <c r="Z114">
        <f t="shared" si="101"/>
        <v>0</v>
      </c>
      <c r="AA114">
        <f t="shared" si="102"/>
        <v>0</v>
      </c>
      <c r="AB114">
        <f t="shared" si="103"/>
        <v>0</v>
      </c>
      <c r="AC114">
        <f t="shared" si="104"/>
        <v>0</v>
      </c>
      <c r="AD114">
        <f t="shared" si="105"/>
        <v>0</v>
      </c>
      <c r="AE114">
        <f t="shared" si="106"/>
        <v>0</v>
      </c>
      <c r="AF114">
        <f t="shared" si="107"/>
        <v>0</v>
      </c>
      <c r="AG114">
        <f t="shared" si="108"/>
        <v>0</v>
      </c>
      <c r="AH114">
        <f t="shared" si="109"/>
        <v>0</v>
      </c>
      <c r="AI114">
        <f t="shared" si="110"/>
        <v>0</v>
      </c>
      <c r="AJ114">
        <f t="shared" si="111"/>
        <v>0</v>
      </c>
      <c r="AK114">
        <f t="shared" si="112"/>
        <v>0</v>
      </c>
      <c r="AL114">
        <f t="shared" si="113"/>
        <v>0</v>
      </c>
      <c r="AM114">
        <f t="shared" si="114"/>
        <v>0</v>
      </c>
      <c r="AN114">
        <f t="shared" si="115"/>
        <v>0</v>
      </c>
      <c r="AO114">
        <f t="shared" si="116"/>
        <v>0</v>
      </c>
      <c r="AP114">
        <f t="shared" si="117"/>
        <v>0</v>
      </c>
      <c r="AQ114">
        <f t="shared" si="118"/>
        <v>0</v>
      </c>
      <c r="AR114">
        <f t="shared" si="119"/>
        <v>0</v>
      </c>
      <c r="AS114">
        <f t="shared" si="120"/>
        <v>0</v>
      </c>
      <c r="AT114">
        <f t="shared" si="121"/>
        <v>0</v>
      </c>
      <c r="AU114">
        <f t="shared" si="122"/>
        <v>0</v>
      </c>
      <c r="AV114">
        <f t="shared" si="123"/>
        <v>0</v>
      </c>
      <c r="AW114">
        <f t="shared" si="124"/>
        <v>0</v>
      </c>
      <c r="AX114">
        <f t="shared" si="125"/>
        <v>0</v>
      </c>
      <c r="AY114">
        <f t="shared" si="126"/>
        <v>0</v>
      </c>
      <c r="AZ114">
        <f t="shared" si="127"/>
        <v>0</v>
      </c>
    </row>
    <row r="115" spans="1:52" hidden="1" x14ac:dyDescent="0.25">
      <c r="A115">
        <f t="shared" si="82"/>
        <v>0</v>
      </c>
      <c r="B115">
        <f t="shared" si="83"/>
        <v>0</v>
      </c>
      <c r="C115">
        <f t="shared" si="84"/>
        <v>0</v>
      </c>
      <c r="D115">
        <f t="shared" si="85"/>
        <v>0</v>
      </c>
      <c r="E115">
        <f t="shared" si="86"/>
        <v>0</v>
      </c>
      <c r="F115">
        <f t="shared" si="87"/>
        <v>0</v>
      </c>
      <c r="J115">
        <f t="shared" si="128"/>
        <v>0</v>
      </c>
      <c r="L115">
        <f t="shared" si="129"/>
        <v>0</v>
      </c>
      <c r="M115">
        <f t="shared" si="88"/>
        <v>0</v>
      </c>
      <c r="N115">
        <f t="shared" si="89"/>
        <v>0</v>
      </c>
      <c r="O115">
        <f t="shared" si="90"/>
        <v>0</v>
      </c>
      <c r="P115">
        <f t="shared" si="91"/>
        <v>0</v>
      </c>
      <c r="Q115">
        <f t="shared" si="92"/>
        <v>0</v>
      </c>
      <c r="R115">
        <f t="shared" si="93"/>
        <v>0</v>
      </c>
      <c r="S115">
        <f t="shared" si="94"/>
        <v>0</v>
      </c>
      <c r="T115">
        <f t="shared" si="95"/>
        <v>0</v>
      </c>
      <c r="U115">
        <f t="shared" si="96"/>
        <v>0</v>
      </c>
      <c r="V115">
        <f t="shared" si="97"/>
        <v>0</v>
      </c>
      <c r="W115">
        <f t="shared" si="98"/>
        <v>0</v>
      </c>
      <c r="X115">
        <f t="shared" si="99"/>
        <v>0</v>
      </c>
      <c r="Y115">
        <f t="shared" si="100"/>
        <v>0</v>
      </c>
      <c r="Z115">
        <f t="shared" si="101"/>
        <v>0</v>
      </c>
      <c r="AA115">
        <f t="shared" si="102"/>
        <v>0</v>
      </c>
      <c r="AB115">
        <f t="shared" si="103"/>
        <v>0</v>
      </c>
      <c r="AC115">
        <f t="shared" si="104"/>
        <v>0</v>
      </c>
      <c r="AD115">
        <f t="shared" si="105"/>
        <v>0</v>
      </c>
      <c r="AE115">
        <f t="shared" si="106"/>
        <v>0</v>
      </c>
      <c r="AF115">
        <f t="shared" si="107"/>
        <v>0</v>
      </c>
      <c r="AG115">
        <f t="shared" si="108"/>
        <v>0</v>
      </c>
      <c r="AH115">
        <f t="shared" si="109"/>
        <v>0</v>
      </c>
      <c r="AI115">
        <f t="shared" si="110"/>
        <v>0</v>
      </c>
      <c r="AJ115">
        <f t="shared" si="111"/>
        <v>0</v>
      </c>
      <c r="AK115">
        <f t="shared" si="112"/>
        <v>0</v>
      </c>
      <c r="AL115">
        <f t="shared" si="113"/>
        <v>0</v>
      </c>
      <c r="AM115">
        <f t="shared" si="114"/>
        <v>0</v>
      </c>
      <c r="AN115">
        <f t="shared" si="115"/>
        <v>0</v>
      </c>
      <c r="AO115">
        <f t="shared" si="116"/>
        <v>0</v>
      </c>
      <c r="AP115">
        <f t="shared" si="117"/>
        <v>0</v>
      </c>
      <c r="AQ115">
        <f t="shared" si="118"/>
        <v>0</v>
      </c>
      <c r="AR115">
        <f t="shared" si="119"/>
        <v>0</v>
      </c>
      <c r="AS115">
        <f t="shared" si="120"/>
        <v>0</v>
      </c>
      <c r="AT115">
        <f t="shared" si="121"/>
        <v>0</v>
      </c>
      <c r="AU115">
        <f t="shared" si="122"/>
        <v>0</v>
      </c>
      <c r="AV115">
        <f t="shared" si="123"/>
        <v>0</v>
      </c>
      <c r="AW115">
        <f t="shared" si="124"/>
        <v>0</v>
      </c>
      <c r="AX115">
        <f t="shared" si="125"/>
        <v>0</v>
      </c>
      <c r="AY115">
        <f t="shared" si="126"/>
        <v>0</v>
      </c>
      <c r="AZ115">
        <f t="shared" si="127"/>
        <v>0</v>
      </c>
    </row>
    <row r="116" spans="1:52" hidden="1" x14ac:dyDescent="0.25">
      <c r="A116">
        <f t="shared" si="82"/>
        <v>0</v>
      </c>
      <c r="B116">
        <f t="shared" si="83"/>
        <v>0</v>
      </c>
      <c r="C116">
        <f t="shared" si="84"/>
        <v>0</v>
      </c>
      <c r="D116">
        <f t="shared" si="85"/>
        <v>0</v>
      </c>
      <c r="E116">
        <f t="shared" si="86"/>
        <v>0</v>
      </c>
      <c r="F116">
        <f t="shared" si="87"/>
        <v>0</v>
      </c>
      <c r="J116">
        <f t="shared" si="128"/>
        <v>0</v>
      </c>
      <c r="L116">
        <f t="shared" si="129"/>
        <v>0</v>
      </c>
      <c r="M116">
        <f t="shared" si="88"/>
        <v>0</v>
      </c>
      <c r="N116">
        <f t="shared" si="89"/>
        <v>0</v>
      </c>
      <c r="O116">
        <f t="shared" si="90"/>
        <v>0</v>
      </c>
      <c r="P116">
        <f t="shared" si="91"/>
        <v>0</v>
      </c>
      <c r="Q116">
        <f t="shared" si="92"/>
        <v>0</v>
      </c>
      <c r="R116">
        <f t="shared" si="93"/>
        <v>0</v>
      </c>
      <c r="S116">
        <f t="shared" si="94"/>
        <v>0</v>
      </c>
      <c r="T116">
        <f t="shared" si="95"/>
        <v>0</v>
      </c>
      <c r="U116">
        <f t="shared" si="96"/>
        <v>0</v>
      </c>
      <c r="V116">
        <f t="shared" si="97"/>
        <v>0</v>
      </c>
      <c r="W116">
        <f t="shared" si="98"/>
        <v>0</v>
      </c>
      <c r="X116">
        <f t="shared" si="99"/>
        <v>0</v>
      </c>
      <c r="Y116">
        <f t="shared" si="100"/>
        <v>0</v>
      </c>
      <c r="Z116">
        <f t="shared" si="101"/>
        <v>0</v>
      </c>
      <c r="AA116">
        <f t="shared" si="102"/>
        <v>0</v>
      </c>
      <c r="AB116">
        <f t="shared" si="103"/>
        <v>0</v>
      </c>
      <c r="AC116">
        <f t="shared" si="104"/>
        <v>0</v>
      </c>
      <c r="AD116">
        <f t="shared" si="105"/>
        <v>0</v>
      </c>
      <c r="AE116">
        <f t="shared" si="106"/>
        <v>0</v>
      </c>
      <c r="AF116">
        <f t="shared" si="107"/>
        <v>0</v>
      </c>
      <c r="AG116">
        <f t="shared" si="108"/>
        <v>0</v>
      </c>
      <c r="AH116">
        <f t="shared" si="109"/>
        <v>0</v>
      </c>
      <c r="AI116">
        <f t="shared" si="110"/>
        <v>0</v>
      </c>
      <c r="AJ116">
        <f t="shared" si="111"/>
        <v>0</v>
      </c>
      <c r="AK116">
        <f t="shared" si="112"/>
        <v>0</v>
      </c>
      <c r="AL116">
        <f t="shared" si="113"/>
        <v>0</v>
      </c>
      <c r="AM116">
        <f t="shared" si="114"/>
        <v>0</v>
      </c>
      <c r="AN116">
        <f t="shared" si="115"/>
        <v>0</v>
      </c>
      <c r="AO116">
        <f t="shared" si="116"/>
        <v>0</v>
      </c>
      <c r="AP116">
        <f t="shared" si="117"/>
        <v>0</v>
      </c>
      <c r="AQ116">
        <f t="shared" si="118"/>
        <v>0</v>
      </c>
      <c r="AR116">
        <f t="shared" si="119"/>
        <v>0</v>
      </c>
      <c r="AS116">
        <f t="shared" si="120"/>
        <v>0</v>
      </c>
      <c r="AT116">
        <f t="shared" si="121"/>
        <v>0</v>
      </c>
      <c r="AU116">
        <f t="shared" si="122"/>
        <v>0</v>
      </c>
      <c r="AV116">
        <f t="shared" si="123"/>
        <v>0</v>
      </c>
      <c r="AW116">
        <f t="shared" si="124"/>
        <v>0</v>
      </c>
      <c r="AX116">
        <f t="shared" si="125"/>
        <v>0</v>
      </c>
      <c r="AY116">
        <f t="shared" si="126"/>
        <v>0</v>
      </c>
      <c r="AZ116">
        <f t="shared" si="127"/>
        <v>0</v>
      </c>
    </row>
    <row r="117" spans="1:52" hidden="1" x14ac:dyDescent="0.25">
      <c r="A117">
        <f t="shared" si="82"/>
        <v>0</v>
      </c>
      <c r="B117">
        <f t="shared" si="83"/>
        <v>0</v>
      </c>
      <c r="C117">
        <f t="shared" si="84"/>
        <v>0</v>
      </c>
      <c r="D117">
        <f t="shared" si="85"/>
        <v>0</v>
      </c>
      <c r="E117">
        <f t="shared" si="86"/>
        <v>0</v>
      </c>
      <c r="F117">
        <f t="shared" si="87"/>
        <v>0</v>
      </c>
      <c r="J117">
        <f t="shared" si="128"/>
        <v>0</v>
      </c>
      <c r="L117">
        <f t="shared" si="129"/>
        <v>0</v>
      </c>
      <c r="M117">
        <f t="shared" si="88"/>
        <v>0</v>
      </c>
      <c r="N117">
        <f t="shared" si="89"/>
        <v>0</v>
      </c>
      <c r="O117">
        <f t="shared" si="90"/>
        <v>0</v>
      </c>
      <c r="P117">
        <f t="shared" si="91"/>
        <v>0</v>
      </c>
      <c r="Q117">
        <f t="shared" si="92"/>
        <v>0</v>
      </c>
      <c r="R117">
        <f t="shared" si="93"/>
        <v>0</v>
      </c>
      <c r="S117">
        <f t="shared" si="94"/>
        <v>0</v>
      </c>
      <c r="T117">
        <f t="shared" si="95"/>
        <v>0</v>
      </c>
      <c r="U117">
        <f t="shared" si="96"/>
        <v>0</v>
      </c>
      <c r="V117">
        <f t="shared" si="97"/>
        <v>0</v>
      </c>
      <c r="W117">
        <f t="shared" si="98"/>
        <v>0</v>
      </c>
      <c r="X117">
        <f t="shared" si="99"/>
        <v>0</v>
      </c>
      <c r="Y117">
        <f t="shared" si="100"/>
        <v>0</v>
      </c>
      <c r="Z117">
        <f t="shared" si="101"/>
        <v>0</v>
      </c>
      <c r="AA117">
        <f t="shared" si="102"/>
        <v>0</v>
      </c>
      <c r="AB117">
        <f t="shared" si="103"/>
        <v>0</v>
      </c>
      <c r="AC117">
        <f t="shared" si="104"/>
        <v>0</v>
      </c>
      <c r="AD117">
        <f t="shared" si="105"/>
        <v>0</v>
      </c>
      <c r="AE117">
        <f t="shared" si="106"/>
        <v>0</v>
      </c>
      <c r="AF117">
        <f t="shared" si="107"/>
        <v>0</v>
      </c>
      <c r="AG117">
        <f t="shared" si="108"/>
        <v>0</v>
      </c>
      <c r="AH117">
        <f t="shared" si="109"/>
        <v>0</v>
      </c>
      <c r="AI117">
        <f t="shared" si="110"/>
        <v>0</v>
      </c>
      <c r="AJ117">
        <f t="shared" si="111"/>
        <v>0</v>
      </c>
      <c r="AK117">
        <f t="shared" si="112"/>
        <v>0</v>
      </c>
      <c r="AL117">
        <f t="shared" si="113"/>
        <v>0</v>
      </c>
      <c r="AM117">
        <f t="shared" si="114"/>
        <v>0</v>
      </c>
      <c r="AN117">
        <f t="shared" si="115"/>
        <v>0</v>
      </c>
      <c r="AO117">
        <f t="shared" si="116"/>
        <v>0</v>
      </c>
      <c r="AP117">
        <f t="shared" si="117"/>
        <v>0</v>
      </c>
      <c r="AQ117">
        <f t="shared" si="118"/>
        <v>0</v>
      </c>
      <c r="AR117">
        <f t="shared" si="119"/>
        <v>0</v>
      </c>
      <c r="AS117">
        <f t="shared" si="120"/>
        <v>0</v>
      </c>
      <c r="AT117">
        <f t="shared" si="121"/>
        <v>0</v>
      </c>
      <c r="AU117">
        <f t="shared" si="122"/>
        <v>0</v>
      </c>
      <c r="AV117">
        <f t="shared" si="123"/>
        <v>0</v>
      </c>
      <c r="AW117">
        <f t="shared" si="124"/>
        <v>0</v>
      </c>
      <c r="AX117">
        <f t="shared" si="125"/>
        <v>0</v>
      </c>
      <c r="AY117">
        <f t="shared" si="126"/>
        <v>0</v>
      </c>
      <c r="AZ117">
        <f t="shared" si="127"/>
        <v>0</v>
      </c>
    </row>
    <row r="118" spans="1:52" hidden="1" x14ac:dyDescent="0.25">
      <c r="A118">
        <f t="shared" si="82"/>
        <v>0</v>
      </c>
      <c r="B118">
        <f t="shared" si="83"/>
        <v>0</v>
      </c>
      <c r="C118">
        <f t="shared" si="84"/>
        <v>0</v>
      </c>
      <c r="D118">
        <f t="shared" si="85"/>
        <v>0</v>
      </c>
      <c r="E118">
        <f t="shared" si="86"/>
        <v>0</v>
      </c>
      <c r="F118">
        <f t="shared" si="87"/>
        <v>0</v>
      </c>
      <c r="J118">
        <f t="shared" si="128"/>
        <v>0</v>
      </c>
      <c r="L118">
        <f t="shared" si="129"/>
        <v>0</v>
      </c>
      <c r="M118">
        <f t="shared" si="88"/>
        <v>0</v>
      </c>
      <c r="N118">
        <f t="shared" si="89"/>
        <v>0</v>
      </c>
      <c r="O118">
        <f t="shared" si="90"/>
        <v>0</v>
      </c>
      <c r="P118">
        <f t="shared" si="91"/>
        <v>0</v>
      </c>
      <c r="Q118">
        <f t="shared" si="92"/>
        <v>0</v>
      </c>
      <c r="R118">
        <f t="shared" si="93"/>
        <v>0</v>
      </c>
      <c r="S118">
        <f t="shared" si="94"/>
        <v>0</v>
      </c>
      <c r="T118">
        <f t="shared" si="95"/>
        <v>0</v>
      </c>
      <c r="U118">
        <f t="shared" si="96"/>
        <v>0</v>
      </c>
      <c r="V118">
        <f t="shared" si="97"/>
        <v>0</v>
      </c>
      <c r="W118">
        <f t="shared" si="98"/>
        <v>0</v>
      </c>
      <c r="X118">
        <f t="shared" si="99"/>
        <v>0</v>
      </c>
      <c r="Y118">
        <f t="shared" si="100"/>
        <v>0</v>
      </c>
      <c r="Z118">
        <f t="shared" si="101"/>
        <v>0</v>
      </c>
      <c r="AA118">
        <f t="shared" si="102"/>
        <v>0</v>
      </c>
      <c r="AB118">
        <f t="shared" si="103"/>
        <v>0</v>
      </c>
      <c r="AC118">
        <f t="shared" si="104"/>
        <v>0</v>
      </c>
      <c r="AD118">
        <f t="shared" si="105"/>
        <v>0</v>
      </c>
      <c r="AE118">
        <f t="shared" si="106"/>
        <v>0</v>
      </c>
      <c r="AF118">
        <f t="shared" si="107"/>
        <v>0</v>
      </c>
      <c r="AG118">
        <f t="shared" si="108"/>
        <v>0</v>
      </c>
      <c r="AH118">
        <f t="shared" si="109"/>
        <v>0</v>
      </c>
      <c r="AI118">
        <f t="shared" si="110"/>
        <v>0</v>
      </c>
      <c r="AJ118">
        <f t="shared" si="111"/>
        <v>0</v>
      </c>
      <c r="AK118">
        <f t="shared" si="112"/>
        <v>0</v>
      </c>
      <c r="AL118">
        <f t="shared" si="113"/>
        <v>0</v>
      </c>
      <c r="AM118">
        <f t="shared" si="114"/>
        <v>0</v>
      </c>
      <c r="AN118">
        <f t="shared" si="115"/>
        <v>0</v>
      </c>
      <c r="AO118">
        <f t="shared" si="116"/>
        <v>0</v>
      </c>
      <c r="AP118">
        <f t="shared" si="117"/>
        <v>0</v>
      </c>
      <c r="AQ118">
        <f t="shared" si="118"/>
        <v>0</v>
      </c>
      <c r="AR118">
        <f t="shared" si="119"/>
        <v>0</v>
      </c>
      <c r="AS118">
        <f t="shared" si="120"/>
        <v>0</v>
      </c>
      <c r="AT118">
        <f t="shared" si="121"/>
        <v>0</v>
      </c>
      <c r="AU118">
        <f t="shared" si="122"/>
        <v>0</v>
      </c>
      <c r="AV118">
        <f t="shared" si="123"/>
        <v>0</v>
      </c>
      <c r="AW118">
        <f t="shared" si="124"/>
        <v>0</v>
      </c>
      <c r="AX118">
        <f t="shared" si="125"/>
        <v>0</v>
      </c>
      <c r="AY118">
        <f t="shared" si="126"/>
        <v>0</v>
      </c>
      <c r="AZ118">
        <f t="shared" si="127"/>
        <v>0</v>
      </c>
    </row>
    <row r="119" spans="1:52" hidden="1" x14ac:dyDescent="0.25">
      <c r="A119">
        <f t="shared" si="82"/>
        <v>0</v>
      </c>
      <c r="B119">
        <f t="shared" si="83"/>
        <v>0</v>
      </c>
      <c r="C119">
        <f t="shared" si="84"/>
        <v>0</v>
      </c>
      <c r="D119">
        <f t="shared" si="85"/>
        <v>0</v>
      </c>
      <c r="E119">
        <f t="shared" si="86"/>
        <v>0</v>
      </c>
      <c r="F119">
        <f t="shared" si="87"/>
        <v>0</v>
      </c>
      <c r="J119">
        <f t="shared" si="128"/>
        <v>0</v>
      </c>
      <c r="L119">
        <f t="shared" si="129"/>
        <v>0</v>
      </c>
      <c r="M119">
        <f t="shared" si="88"/>
        <v>0</v>
      </c>
      <c r="N119">
        <f t="shared" si="89"/>
        <v>0</v>
      </c>
      <c r="O119">
        <f t="shared" si="90"/>
        <v>0</v>
      </c>
      <c r="P119">
        <f t="shared" si="91"/>
        <v>0</v>
      </c>
      <c r="Q119">
        <f t="shared" si="92"/>
        <v>0</v>
      </c>
      <c r="R119">
        <f t="shared" si="93"/>
        <v>0</v>
      </c>
      <c r="S119">
        <f t="shared" si="94"/>
        <v>0</v>
      </c>
      <c r="T119">
        <f t="shared" si="95"/>
        <v>0</v>
      </c>
      <c r="U119">
        <f t="shared" si="96"/>
        <v>0</v>
      </c>
      <c r="V119">
        <f t="shared" si="97"/>
        <v>0</v>
      </c>
      <c r="W119">
        <f t="shared" si="98"/>
        <v>0</v>
      </c>
      <c r="X119">
        <f t="shared" si="99"/>
        <v>0</v>
      </c>
      <c r="Y119">
        <f t="shared" si="100"/>
        <v>0</v>
      </c>
      <c r="Z119">
        <f t="shared" si="101"/>
        <v>0</v>
      </c>
      <c r="AA119">
        <f t="shared" si="102"/>
        <v>0</v>
      </c>
      <c r="AB119">
        <f t="shared" si="103"/>
        <v>0</v>
      </c>
      <c r="AC119">
        <f t="shared" si="104"/>
        <v>0</v>
      </c>
      <c r="AD119">
        <f t="shared" si="105"/>
        <v>0</v>
      </c>
      <c r="AE119">
        <f t="shared" si="106"/>
        <v>0</v>
      </c>
      <c r="AF119">
        <f t="shared" si="107"/>
        <v>0</v>
      </c>
      <c r="AG119">
        <f t="shared" si="108"/>
        <v>0</v>
      </c>
      <c r="AH119">
        <f t="shared" si="109"/>
        <v>0</v>
      </c>
      <c r="AI119">
        <f t="shared" si="110"/>
        <v>0</v>
      </c>
      <c r="AJ119">
        <f t="shared" si="111"/>
        <v>0</v>
      </c>
      <c r="AK119">
        <f t="shared" si="112"/>
        <v>0</v>
      </c>
      <c r="AL119">
        <f t="shared" si="113"/>
        <v>0</v>
      </c>
      <c r="AM119">
        <f t="shared" si="114"/>
        <v>0</v>
      </c>
      <c r="AN119">
        <f t="shared" si="115"/>
        <v>0</v>
      </c>
      <c r="AO119">
        <f t="shared" si="116"/>
        <v>0</v>
      </c>
      <c r="AP119">
        <f t="shared" si="117"/>
        <v>0</v>
      </c>
      <c r="AQ119">
        <f t="shared" si="118"/>
        <v>0</v>
      </c>
      <c r="AR119">
        <f t="shared" si="119"/>
        <v>0</v>
      </c>
      <c r="AS119">
        <f t="shared" si="120"/>
        <v>0</v>
      </c>
      <c r="AT119">
        <f t="shared" si="121"/>
        <v>0</v>
      </c>
      <c r="AU119">
        <f t="shared" si="122"/>
        <v>0</v>
      </c>
      <c r="AV119">
        <f t="shared" si="123"/>
        <v>0</v>
      </c>
      <c r="AW119">
        <f t="shared" si="124"/>
        <v>0</v>
      </c>
      <c r="AX119">
        <f t="shared" si="125"/>
        <v>0</v>
      </c>
      <c r="AY119">
        <f t="shared" si="126"/>
        <v>0</v>
      </c>
      <c r="AZ119">
        <f t="shared" si="127"/>
        <v>0</v>
      </c>
    </row>
    <row r="120" spans="1:52" hidden="1" x14ac:dyDescent="0.25">
      <c r="A120">
        <f t="shared" si="82"/>
        <v>0</v>
      </c>
      <c r="B120">
        <f t="shared" si="83"/>
        <v>0</v>
      </c>
      <c r="C120">
        <f t="shared" si="84"/>
        <v>0</v>
      </c>
      <c r="D120">
        <f t="shared" si="85"/>
        <v>0</v>
      </c>
      <c r="E120">
        <f t="shared" si="86"/>
        <v>0</v>
      </c>
      <c r="F120">
        <f t="shared" si="87"/>
        <v>0</v>
      </c>
      <c r="J120">
        <f t="shared" si="128"/>
        <v>0</v>
      </c>
      <c r="L120">
        <f t="shared" si="129"/>
        <v>0</v>
      </c>
      <c r="M120">
        <f t="shared" si="88"/>
        <v>0</v>
      </c>
      <c r="N120">
        <f t="shared" si="89"/>
        <v>0</v>
      </c>
      <c r="O120">
        <f t="shared" si="90"/>
        <v>0</v>
      </c>
      <c r="P120">
        <f t="shared" si="91"/>
        <v>0</v>
      </c>
      <c r="Q120">
        <f t="shared" si="92"/>
        <v>0</v>
      </c>
      <c r="R120">
        <f t="shared" si="93"/>
        <v>0</v>
      </c>
      <c r="S120">
        <f t="shared" si="94"/>
        <v>0</v>
      </c>
      <c r="T120">
        <f t="shared" si="95"/>
        <v>0</v>
      </c>
      <c r="U120">
        <f t="shared" si="96"/>
        <v>0</v>
      </c>
      <c r="V120">
        <f t="shared" si="97"/>
        <v>0</v>
      </c>
      <c r="W120">
        <f t="shared" si="98"/>
        <v>0</v>
      </c>
      <c r="X120">
        <f t="shared" si="99"/>
        <v>0</v>
      </c>
      <c r="Y120">
        <f t="shared" si="100"/>
        <v>0</v>
      </c>
      <c r="Z120">
        <f t="shared" si="101"/>
        <v>0</v>
      </c>
      <c r="AA120">
        <f t="shared" si="102"/>
        <v>0</v>
      </c>
      <c r="AB120">
        <f t="shared" si="103"/>
        <v>0</v>
      </c>
      <c r="AC120">
        <f t="shared" si="104"/>
        <v>0</v>
      </c>
      <c r="AD120">
        <f t="shared" si="105"/>
        <v>0</v>
      </c>
      <c r="AE120">
        <f t="shared" si="106"/>
        <v>0</v>
      </c>
      <c r="AF120">
        <f t="shared" si="107"/>
        <v>0</v>
      </c>
      <c r="AG120">
        <f t="shared" si="108"/>
        <v>0</v>
      </c>
      <c r="AH120">
        <f t="shared" si="109"/>
        <v>0</v>
      </c>
      <c r="AI120">
        <f t="shared" si="110"/>
        <v>0</v>
      </c>
      <c r="AJ120">
        <f t="shared" si="111"/>
        <v>0</v>
      </c>
      <c r="AK120">
        <f t="shared" si="112"/>
        <v>0</v>
      </c>
      <c r="AL120">
        <f t="shared" si="113"/>
        <v>0</v>
      </c>
      <c r="AM120">
        <f t="shared" si="114"/>
        <v>0</v>
      </c>
      <c r="AN120">
        <f t="shared" si="115"/>
        <v>0</v>
      </c>
      <c r="AO120">
        <f t="shared" si="116"/>
        <v>0</v>
      </c>
      <c r="AP120">
        <f t="shared" si="117"/>
        <v>0</v>
      </c>
      <c r="AQ120">
        <f t="shared" si="118"/>
        <v>0</v>
      </c>
      <c r="AR120">
        <f t="shared" si="119"/>
        <v>0</v>
      </c>
      <c r="AS120">
        <f t="shared" si="120"/>
        <v>0</v>
      </c>
      <c r="AT120">
        <f t="shared" si="121"/>
        <v>0</v>
      </c>
      <c r="AU120">
        <f t="shared" si="122"/>
        <v>0</v>
      </c>
      <c r="AV120">
        <f t="shared" si="123"/>
        <v>0</v>
      </c>
      <c r="AW120">
        <f t="shared" si="124"/>
        <v>0</v>
      </c>
      <c r="AX120">
        <f t="shared" si="125"/>
        <v>0</v>
      </c>
      <c r="AY120">
        <f t="shared" si="126"/>
        <v>0</v>
      </c>
      <c r="AZ120">
        <f t="shared" si="127"/>
        <v>0</v>
      </c>
    </row>
    <row r="121" spans="1:52" hidden="1" x14ac:dyDescent="0.25">
      <c r="A121">
        <f t="shared" si="82"/>
        <v>0</v>
      </c>
      <c r="B121">
        <f t="shared" si="83"/>
        <v>0</v>
      </c>
      <c r="C121">
        <f t="shared" si="84"/>
        <v>0</v>
      </c>
      <c r="D121">
        <f t="shared" si="85"/>
        <v>0</v>
      </c>
      <c r="E121">
        <f t="shared" si="86"/>
        <v>0</v>
      </c>
      <c r="F121">
        <f t="shared" si="87"/>
        <v>0</v>
      </c>
      <c r="J121">
        <f t="shared" si="128"/>
        <v>0</v>
      </c>
      <c r="L121">
        <f t="shared" si="129"/>
        <v>0</v>
      </c>
      <c r="M121">
        <f t="shared" si="88"/>
        <v>0</v>
      </c>
      <c r="N121">
        <f t="shared" si="89"/>
        <v>0</v>
      </c>
      <c r="O121">
        <f t="shared" si="90"/>
        <v>0</v>
      </c>
      <c r="P121">
        <f t="shared" si="91"/>
        <v>0</v>
      </c>
      <c r="Q121">
        <f t="shared" si="92"/>
        <v>0</v>
      </c>
      <c r="R121">
        <f t="shared" si="93"/>
        <v>0</v>
      </c>
      <c r="S121">
        <f t="shared" si="94"/>
        <v>0</v>
      </c>
      <c r="T121">
        <f t="shared" si="95"/>
        <v>0</v>
      </c>
      <c r="U121">
        <f t="shared" si="96"/>
        <v>0</v>
      </c>
      <c r="V121">
        <f t="shared" si="97"/>
        <v>0</v>
      </c>
      <c r="W121">
        <f t="shared" si="98"/>
        <v>0</v>
      </c>
      <c r="X121">
        <f t="shared" si="99"/>
        <v>0</v>
      </c>
      <c r="Y121">
        <f t="shared" si="100"/>
        <v>0</v>
      </c>
      <c r="Z121">
        <f t="shared" si="101"/>
        <v>0</v>
      </c>
      <c r="AA121">
        <f t="shared" si="102"/>
        <v>0</v>
      </c>
      <c r="AB121">
        <f t="shared" si="103"/>
        <v>0</v>
      </c>
      <c r="AC121">
        <f t="shared" si="104"/>
        <v>0</v>
      </c>
      <c r="AD121">
        <f t="shared" si="105"/>
        <v>0</v>
      </c>
      <c r="AE121">
        <f t="shared" si="106"/>
        <v>0</v>
      </c>
      <c r="AF121">
        <f t="shared" si="107"/>
        <v>0</v>
      </c>
      <c r="AG121">
        <f t="shared" si="108"/>
        <v>0</v>
      </c>
      <c r="AH121">
        <f t="shared" si="109"/>
        <v>0</v>
      </c>
      <c r="AI121">
        <f t="shared" si="110"/>
        <v>0</v>
      </c>
      <c r="AJ121">
        <f t="shared" si="111"/>
        <v>0</v>
      </c>
      <c r="AK121">
        <f t="shared" si="112"/>
        <v>0</v>
      </c>
      <c r="AL121">
        <f t="shared" si="113"/>
        <v>0</v>
      </c>
      <c r="AM121">
        <f t="shared" si="114"/>
        <v>0</v>
      </c>
      <c r="AN121">
        <f t="shared" si="115"/>
        <v>0</v>
      </c>
      <c r="AO121">
        <f t="shared" si="116"/>
        <v>0</v>
      </c>
      <c r="AP121">
        <f t="shared" si="117"/>
        <v>0</v>
      </c>
      <c r="AQ121">
        <f t="shared" si="118"/>
        <v>0</v>
      </c>
      <c r="AR121">
        <f t="shared" si="119"/>
        <v>0</v>
      </c>
      <c r="AS121">
        <f t="shared" si="120"/>
        <v>0</v>
      </c>
      <c r="AT121">
        <f t="shared" si="121"/>
        <v>0</v>
      </c>
      <c r="AU121">
        <f t="shared" si="122"/>
        <v>0</v>
      </c>
      <c r="AV121">
        <f t="shared" si="123"/>
        <v>0</v>
      </c>
      <c r="AW121">
        <f t="shared" si="124"/>
        <v>0</v>
      </c>
      <c r="AX121">
        <f t="shared" si="125"/>
        <v>0</v>
      </c>
      <c r="AY121">
        <f t="shared" si="126"/>
        <v>0</v>
      </c>
      <c r="AZ121">
        <f t="shared" si="127"/>
        <v>0</v>
      </c>
    </row>
    <row r="122" spans="1:52" hidden="1" x14ac:dyDescent="0.25">
      <c r="A122">
        <f t="shared" si="82"/>
        <v>0</v>
      </c>
      <c r="B122">
        <f t="shared" si="83"/>
        <v>0</v>
      </c>
      <c r="C122">
        <f t="shared" si="84"/>
        <v>0</v>
      </c>
      <c r="D122">
        <f t="shared" si="85"/>
        <v>0</v>
      </c>
      <c r="E122">
        <f t="shared" si="86"/>
        <v>0</v>
      </c>
      <c r="F122">
        <f t="shared" si="87"/>
        <v>0</v>
      </c>
      <c r="J122">
        <f t="shared" si="128"/>
        <v>0</v>
      </c>
      <c r="L122">
        <f t="shared" si="129"/>
        <v>0</v>
      </c>
      <c r="M122">
        <f t="shared" si="88"/>
        <v>0</v>
      </c>
      <c r="N122">
        <f t="shared" si="89"/>
        <v>0</v>
      </c>
      <c r="O122">
        <f t="shared" si="90"/>
        <v>0</v>
      </c>
      <c r="P122">
        <f t="shared" si="91"/>
        <v>0</v>
      </c>
      <c r="Q122">
        <f t="shared" si="92"/>
        <v>0</v>
      </c>
      <c r="R122">
        <f t="shared" si="93"/>
        <v>0</v>
      </c>
      <c r="S122">
        <f t="shared" si="94"/>
        <v>0</v>
      </c>
      <c r="T122">
        <f t="shared" si="95"/>
        <v>0</v>
      </c>
      <c r="U122">
        <f t="shared" si="96"/>
        <v>0</v>
      </c>
      <c r="V122">
        <f t="shared" si="97"/>
        <v>0</v>
      </c>
      <c r="W122">
        <f t="shared" si="98"/>
        <v>0</v>
      </c>
      <c r="X122">
        <f t="shared" si="99"/>
        <v>0</v>
      </c>
      <c r="Y122">
        <f t="shared" si="100"/>
        <v>0</v>
      </c>
      <c r="Z122">
        <f t="shared" si="101"/>
        <v>0</v>
      </c>
      <c r="AA122">
        <f t="shared" si="102"/>
        <v>0</v>
      </c>
      <c r="AB122">
        <f t="shared" si="103"/>
        <v>0</v>
      </c>
      <c r="AC122">
        <f t="shared" si="104"/>
        <v>0</v>
      </c>
      <c r="AD122">
        <f t="shared" si="105"/>
        <v>0</v>
      </c>
      <c r="AE122">
        <f t="shared" si="106"/>
        <v>0</v>
      </c>
      <c r="AF122">
        <f t="shared" si="107"/>
        <v>0</v>
      </c>
      <c r="AG122">
        <f t="shared" si="108"/>
        <v>0</v>
      </c>
      <c r="AH122">
        <f t="shared" si="109"/>
        <v>0</v>
      </c>
      <c r="AI122">
        <f t="shared" si="110"/>
        <v>0</v>
      </c>
      <c r="AJ122">
        <f t="shared" si="111"/>
        <v>0</v>
      </c>
      <c r="AK122">
        <f t="shared" si="112"/>
        <v>0</v>
      </c>
      <c r="AL122">
        <f t="shared" si="113"/>
        <v>0</v>
      </c>
      <c r="AM122">
        <f t="shared" si="114"/>
        <v>0</v>
      </c>
      <c r="AN122">
        <f t="shared" si="115"/>
        <v>0</v>
      </c>
      <c r="AO122">
        <f t="shared" si="116"/>
        <v>0</v>
      </c>
      <c r="AP122">
        <f t="shared" si="117"/>
        <v>0</v>
      </c>
      <c r="AQ122">
        <f t="shared" si="118"/>
        <v>0</v>
      </c>
      <c r="AR122">
        <f t="shared" si="119"/>
        <v>0</v>
      </c>
      <c r="AS122">
        <f t="shared" si="120"/>
        <v>0</v>
      </c>
      <c r="AT122">
        <f t="shared" si="121"/>
        <v>0</v>
      </c>
      <c r="AU122">
        <f t="shared" si="122"/>
        <v>0</v>
      </c>
      <c r="AV122">
        <f t="shared" si="123"/>
        <v>0</v>
      </c>
      <c r="AW122">
        <f t="shared" si="124"/>
        <v>0</v>
      </c>
      <c r="AX122">
        <f t="shared" si="125"/>
        <v>0</v>
      </c>
      <c r="AY122">
        <f t="shared" si="126"/>
        <v>0</v>
      </c>
      <c r="AZ122">
        <f t="shared" si="127"/>
        <v>0</v>
      </c>
    </row>
    <row r="123" spans="1:52" hidden="1" x14ac:dyDescent="0.25">
      <c r="A123">
        <f t="shared" si="82"/>
        <v>0</v>
      </c>
      <c r="B123">
        <f t="shared" si="83"/>
        <v>0</v>
      </c>
      <c r="C123">
        <f t="shared" si="84"/>
        <v>0</v>
      </c>
      <c r="D123">
        <f t="shared" si="85"/>
        <v>0</v>
      </c>
      <c r="E123">
        <f t="shared" si="86"/>
        <v>0</v>
      </c>
      <c r="F123">
        <f t="shared" si="87"/>
        <v>0</v>
      </c>
      <c r="J123">
        <f t="shared" si="128"/>
        <v>0</v>
      </c>
      <c r="L123">
        <f t="shared" si="129"/>
        <v>0</v>
      </c>
      <c r="M123">
        <f t="shared" si="88"/>
        <v>0</v>
      </c>
      <c r="N123">
        <f t="shared" si="89"/>
        <v>0</v>
      </c>
      <c r="O123">
        <f t="shared" si="90"/>
        <v>0</v>
      </c>
      <c r="P123">
        <f t="shared" si="91"/>
        <v>0</v>
      </c>
      <c r="Q123">
        <f t="shared" si="92"/>
        <v>0</v>
      </c>
      <c r="R123">
        <f t="shared" si="93"/>
        <v>0</v>
      </c>
      <c r="S123">
        <f t="shared" si="94"/>
        <v>0</v>
      </c>
      <c r="T123">
        <f t="shared" si="95"/>
        <v>0</v>
      </c>
      <c r="U123">
        <f t="shared" si="96"/>
        <v>0</v>
      </c>
      <c r="V123">
        <f t="shared" si="97"/>
        <v>0</v>
      </c>
      <c r="W123">
        <f t="shared" si="98"/>
        <v>0</v>
      </c>
      <c r="X123">
        <f t="shared" si="99"/>
        <v>0</v>
      </c>
      <c r="Y123">
        <f t="shared" si="100"/>
        <v>0</v>
      </c>
      <c r="Z123">
        <f t="shared" si="101"/>
        <v>0</v>
      </c>
      <c r="AA123">
        <f t="shared" si="102"/>
        <v>0</v>
      </c>
      <c r="AB123">
        <f t="shared" si="103"/>
        <v>0</v>
      </c>
      <c r="AC123">
        <f t="shared" si="104"/>
        <v>0</v>
      </c>
      <c r="AD123">
        <f t="shared" si="105"/>
        <v>0</v>
      </c>
      <c r="AE123">
        <f t="shared" si="106"/>
        <v>0</v>
      </c>
      <c r="AF123">
        <f t="shared" si="107"/>
        <v>0</v>
      </c>
      <c r="AG123">
        <f t="shared" si="108"/>
        <v>0</v>
      </c>
      <c r="AH123">
        <f t="shared" si="109"/>
        <v>0</v>
      </c>
      <c r="AI123">
        <f t="shared" si="110"/>
        <v>0</v>
      </c>
      <c r="AJ123">
        <f t="shared" si="111"/>
        <v>0</v>
      </c>
      <c r="AK123">
        <f t="shared" si="112"/>
        <v>0</v>
      </c>
      <c r="AL123">
        <f t="shared" si="113"/>
        <v>0</v>
      </c>
      <c r="AM123">
        <f t="shared" si="114"/>
        <v>0</v>
      </c>
      <c r="AN123">
        <f t="shared" si="115"/>
        <v>0</v>
      </c>
      <c r="AO123">
        <f t="shared" si="116"/>
        <v>0</v>
      </c>
      <c r="AP123">
        <f t="shared" si="117"/>
        <v>0</v>
      </c>
      <c r="AQ123">
        <f t="shared" si="118"/>
        <v>0</v>
      </c>
      <c r="AR123">
        <f t="shared" si="119"/>
        <v>0</v>
      </c>
      <c r="AS123">
        <f t="shared" si="120"/>
        <v>0</v>
      </c>
      <c r="AT123">
        <f t="shared" si="121"/>
        <v>0</v>
      </c>
      <c r="AU123">
        <f t="shared" si="122"/>
        <v>0</v>
      </c>
      <c r="AV123">
        <f t="shared" si="123"/>
        <v>0</v>
      </c>
      <c r="AW123">
        <f t="shared" si="124"/>
        <v>0</v>
      </c>
      <c r="AX123">
        <f t="shared" si="125"/>
        <v>0</v>
      </c>
      <c r="AY123">
        <f t="shared" si="126"/>
        <v>0</v>
      </c>
      <c r="AZ123">
        <f t="shared" si="127"/>
        <v>0</v>
      </c>
    </row>
    <row r="124" spans="1:52" hidden="1" x14ac:dyDescent="0.25">
      <c r="A124">
        <f t="shared" si="82"/>
        <v>0</v>
      </c>
      <c r="B124">
        <f t="shared" si="83"/>
        <v>0</v>
      </c>
      <c r="C124">
        <f t="shared" si="84"/>
        <v>0</v>
      </c>
      <c r="D124">
        <f t="shared" si="85"/>
        <v>0</v>
      </c>
      <c r="E124">
        <f t="shared" si="86"/>
        <v>0</v>
      </c>
      <c r="F124">
        <f t="shared" si="87"/>
        <v>0</v>
      </c>
      <c r="J124">
        <f t="shared" si="128"/>
        <v>0</v>
      </c>
      <c r="L124">
        <f t="shared" si="129"/>
        <v>0</v>
      </c>
      <c r="M124">
        <f t="shared" si="88"/>
        <v>0</v>
      </c>
      <c r="N124">
        <f t="shared" si="89"/>
        <v>0</v>
      </c>
      <c r="O124">
        <f t="shared" si="90"/>
        <v>0</v>
      </c>
      <c r="P124">
        <f t="shared" si="91"/>
        <v>0</v>
      </c>
      <c r="Q124">
        <f t="shared" si="92"/>
        <v>0</v>
      </c>
      <c r="R124">
        <f t="shared" si="93"/>
        <v>0</v>
      </c>
      <c r="S124">
        <f t="shared" si="94"/>
        <v>0</v>
      </c>
      <c r="T124">
        <f t="shared" si="95"/>
        <v>0</v>
      </c>
      <c r="U124">
        <f t="shared" si="96"/>
        <v>0</v>
      </c>
      <c r="V124">
        <f t="shared" si="97"/>
        <v>0</v>
      </c>
      <c r="W124">
        <f t="shared" si="98"/>
        <v>0</v>
      </c>
      <c r="X124">
        <f t="shared" si="99"/>
        <v>0</v>
      </c>
      <c r="Y124">
        <f t="shared" si="100"/>
        <v>0</v>
      </c>
      <c r="Z124">
        <f t="shared" si="101"/>
        <v>0</v>
      </c>
      <c r="AA124">
        <f t="shared" si="102"/>
        <v>0</v>
      </c>
      <c r="AB124">
        <f t="shared" si="103"/>
        <v>0</v>
      </c>
      <c r="AC124">
        <f t="shared" si="104"/>
        <v>0</v>
      </c>
      <c r="AD124">
        <f t="shared" si="105"/>
        <v>0</v>
      </c>
      <c r="AE124">
        <f t="shared" si="106"/>
        <v>0</v>
      </c>
      <c r="AF124">
        <f t="shared" si="107"/>
        <v>0</v>
      </c>
      <c r="AG124">
        <f t="shared" si="108"/>
        <v>0</v>
      </c>
      <c r="AH124">
        <f t="shared" si="109"/>
        <v>0</v>
      </c>
      <c r="AI124">
        <f t="shared" si="110"/>
        <v>0</v>
      </c>
      <c r="AJ124">
        <f t="shared" si="111"/>
        <v>0</v>
      </c>
      <c r="AK124">
        <f t="shared" si="112"/>
        <v>0</v>
      </c>
      <c r="AL124">
        <f t="shared" si="113"/>
        <v>0</v>
      </c>
      <c r="AM124">
        <f t="shared" si="114"/>
        <v>0</v>
      </c>
      <c r="AN124">
        <f t="shared" si="115"/>
        <v>0</v>
      </c>
      <c r="AO124">
        <f t="shared" si="116"/>
        <v>0</v>
      </c>
      <c r="AP124">
        <f t="shared" si="117"/>
        <v>0</v>
      </c>
      <c r="AQ124">
        <f t="shared" si="118"/>
        <v>0</v>
      </c>
      <c r="AR124">
        <f t="shared" si="119"/>
        <v>0</v>
      </c>
      <c r="AS124">
        <f t="shared" si="120"/>
        <v>0</v>
      </c>
      <c r="AT124">
        <f t="shared" si="121"/>
        <v>0</v>
      </c>
      <c r="AU124">
        <f t="shared" si="122"/>
        <v>0</v>
      </c>
      <c r="AV124">
        <f t="shared" si="123"/>
        <v>0</v>
      </c>
      <c r="AW124">
        <f t="shared" si="124"/>
        <v>0</v>
      </c>
      <c r="AX124">
        <f t="shared" si="125"/>
        <v>0</v>
      </c>
      <c r="AY124">
        <f t="shared" si="126"/>
        <v>0</v>
      </c>
      <c r="AZ124">
        <f t="shared" si="127"/>
        <v>0</v>
      </c>
    </row>
    <row r="125" spans="1:52" hidden="1" x14ac:dyDescent="0.25">
      <c r="A125">
        <f t="shared" si="82"/>
        <v>0</v>
      </c>
      <c r="B125">
        <f t="shared" si="83"/>
        <v>0</v>
      </c>
      <c r="C125">
        <f t="shared" si="84"/>
        <v>0</v>
      </c>
      <c r="D125">
        <f t="shared" si="85"/>
        <v>0</v>
      </c>
      <c r="E125">
        <f t="shared" si="86"/>
        <v>0</v>
      </c>
      <c r="F125">
        <f t="shared" si="87"/>
        <v>0</v>
      </c>
      <c r="J125">
        <f t="shared" si="128"/>
        <v>0</v>
      </c>
      <c r="L125">
        <f t="shared" si="129"/>
        <v>0</v>
      </c>
      <c r="M125">
        <f t="shared" si="88"/>
        <v>0</v>
      </c>
      <c r="N125">
        <f t="shared" si="89"/>
        <v>0</v>
      </c>
      <c r="O125">
        <f t="shared" si="90"/>
        <v>0</v>
      </c>
      <c r="P125">
        <f t="shared" si="91"/>
        <v>0</v>
      </c>
      <c r="Q125">
        <f t="shared" si="92"/>
        <v>0</v>
      </c>
      <c r="R125">
        <f t="shared" si="93"/>
        <v>0</v>
      </c>
      <c r="S125">
        <f t="shared" si="94"/>
        <v>0</v>
      </c>
      <c r="T125">
        <f t="shared" si="95"/>
        <v>0</v>
      </c>
      <c r="U125">
        <f t="shared" si="96"/>
        <v>0</v>
      </c>
      <c r="V125">
        <f t="shared" si="97"/>
        <v>0</v>
      </c>
      <c r="W125">
        <f t="shared" si="98"/>
        <v>0</v>
      </c>
      <c r="X125">
        <f t="shared" si="99"/>
        <v>0</v>
      </c>
      <c r="Y125">
        <f t="shared" si="100"/>
        <v>0</v>
      </c>
      <c r="Z125">
        <f t="shared" si="101"/>
        <v>0</v>
      </c>
      <c r="AA125">
        <f t="shared" si="102"/>
        <v>0</v>
      </c>
      <c r="AB125">
        <f t="shared" si="103"/>
        <v>0</v>
      </c>
      <c r="AC125">
        <f t="shared" si="104"/>
        <v>0</v>
      </c>
      <c r="AD125">
        <f t="shared" si="105"/>
        <v>0</v>
      </c>
      <c r="AE125">
        <f t="shared" si="106"/>
        <v>0</v>
      </c>
      <c r="AF125">
        <f t="shared" si="107"/>
        <v>0</v>
      </c>
      <c r="AG125">
        <f t="shared" si="108"/>
        <v>0</v>
      </c>
      <c r="AH125">
        <f t="shared" si="109"/>
        <v>0</v>
      </c>
      <c r="AI125">
        <f t="shared" si="110"/>
        <v>0</v>
      </c>
      <c r="AJ125">
        <f t="shared" si="111"/>
        <v>0</v>
      </c>
      <c r="AK125">
        <f t="shared" si="112"/>
        <v>0</v>
      </c>
      <c r="AL125">
        <f t="shared" si="113"/>
        <v>0</v>
      </c>
      <c r="AM125">
        <f t="shared" si="114"/>
        <v>0</v>
      </c>
      <c r="AN125">
        <f t="shared" si="115"/>
        <v>0</v>
      </c>
      <c r="AO125">
        <f t="shared" si="116"/>
        <v>0</v>
      </c>
      <c r="AP125">
        <f t="shared" si="117"/>
        <v>0</v>
      </c>
      <c r="AQ125">
        <f t="shared" si="118"/>
        <v>0</v>
      </c>
      <c r="AR125">
        <f t="shared" si="119"/>
        <v>0</v>
      </c>
      <c r="AS125">
        <f t="shared" si="120"/>
        <v>0</v>
      </c>
      <c r="AT125">
        <f t="shared" si="121"/>
        <v>0</v>
      </c>
      <c r="AU125">
        <f t="shared" si="122"/>
        <v>0</v>
      </c>
      <c r="AV125">
        <f t="shared" si="123"/>
        <v>0</v>
      </c>
      <c r="AW125">
        <f t="shared" si="124"/>
        <v>0</v>
      </c>
      <c r="AX125">
        <f t="shared" si="125"/>
        <v>0</v>
      </c>
      <c r="AY125">
        <f t="shared" si="126"/>
        <v>0</v>
      </c>
      <c r="AZ125">
        <f t="shared" si="127"/>
        <v>0</v>
      </c>
    </row>
    <row r="126" spans="1:52" hidden="1" x14ac:dyDescent="0.25">
      <c r="A126">
        <f t="shared" si="82"/>
        <v>0</v>
      </c>
      <c r="B126">
        <f t="shared" si="83"/>
        <v>0</v>
      </c>
      <c r="C126">
        <f t="shared" si="84"/>
        <v>0</v>
      </c>
      <c r="D126">
        <f t="shared" si="85"/>
        <v>0</v>
      </c>
      <c r="E126">
        <f t="shared" si="86"/>
        <v>0</v>
      </c>
      <c r="F126">
        <f t="shared" si="87"/>
        <v>0</v>
      </c>
      <c r="J126">
        <f t="shared" si="128"/>
        <v>0</v>
      </c>
      <c r="L126">
        <f t="shared" si="129"/>
        <v>0</v>
      </c>
      <c r="M126">
        <f t="shared" si="88"/>
        <v>0</v>
      </c>
      <c r="N126">
        <f t="shared" si="89"/>
        <v>0</v>
      </c>
      <c r="O126">
        <f t="shared" si="90"/>
        <v>0</v>
      </c>
      <c r="P126">
        <f t="shared" si="91"/>
        <v>0</v>
      </c>
      <c r="Q126">
        <f t="shared" si="92"/>
        <v>0</v>
      </c>
      <c r="R126">
        <f t="shared" si="93"/>
        <v>0</v>
      </c>
      <c r="S126">
        <f t="shared" si="94"/>
        <v>0</v>
      </c>
      <c r="T126">
        <f t="shared" si="95"/>
        <v>0</v>
      </c>
      <c r="U126">
        <f t="shared" si="96"/>
        <v>0</v>
      </c>
      <c r="V126">
        <f t="shared" si="97"/>
        <v>0</v>
      </c>
      <c r="W126">
        <f t="shared" si="98"/>
        <v>0</v>
      </c>
      <c r="X126">
        <f t="shared" si="99"/>
        <v>0</v>
      </c>
      <c r="Y126">
        <f t="shared" si="100"/>
        <v>0</v>
      </c>
      <c r="Z126">
        <f t="shared" si="101"/>
        <v>0</v>
      </c>
      <c r="AA126">
        <f t="shared" si="102"/>
        <v>0</v>
      </c>
      <c r="AB126">
        <f t="shared" si="103"/>
        <v>0</v>
      </c>
      <c r="AC126">
        <f t="shared" si="104"/>
        <v>0</v>
      </c>
      <c r="AD126">
        <f t="shared" si="105"/>
        <v>0</v>
      </c>
      <c r="AE126">
        <f t="shared" si="106"/>
        <v>0</v>
      </c>
      <c r="AF126">
        <f t="shared" si="107"/>
        <v>0</v>
      </c>
      <c r="AG126">
        <f t="shared" si="108"/>
        <v>0</v>
      </c>
      <c r="AH126">
        <f t="shared" si="109"/>
        <v>0</v>
      </c>
      <c r="AI126">
        <f t="shared" si="110"/>
        <v>0</v>
      </c>
      <c r="AJ126">
        <f t="shared" si="111"/>
        <v>0</v>
      </c>
      <c r="AK126">
        <f t="shared" si="112"/>
        <v>0</v>
      </c>
      <c r="AL126">
        <f t="shared" si="113"/>
        <v>0</v>
      </c>
      <c r="AM126">
        <f t="shared" si="114"/>
        <v>0</v>
      </c>
      <c r="AN126">
        <f t="shared" si="115"/>
        <v>0</v>
      </c>
      <c r="AO126">
        <f t="shared" si="116"/>
        <v>0</v>
      </c>
      <c r="AP126">
        <f t="shared" si="117"/>
        <v>0</v>
      </c>
      <c r="AQ126">
        <f t="shared" si="118"/>
        <v>0</v>
      </c>
      <c r="AR126">
        <f t="shared" si="119"/>
        <v>0</v>
      </c>
      <c r="AS126">
        <f t="shared" si="120"/>
        <v>0</v>
      </c>
      <c r="AT126">
        <f t="shared" si="121"/>
        <v>0</v>
      </c>
      <c r="AU126">
        <f t="shared" si="122"/>
        <v>0</v>
      </c>
      <c r="AV126">
        <f t="shared" si="123"/>
        <v>0</v>
      </c>
      <c r="AW126">
        <f t="shared" si="124"/>
        <v>0</v>
      </c>
      <c r="AX126">
        <f t="shared" si="125"/>
        <v>0</v>
      </c>
      <c r="AY126">
        <f t="shared" si="126"/>
        <v>0</v>
      </c>
      <c r="AZ126">
        <f t="shared" si="127"/>
        <v>0</v>
      </c>
    </row>
    <row r="127" spans="1:52" hidden="1" x14ac:dyDescent="0.25">
      <c r="A127">
        <f t="shared" si="82"/>
        <v>0</v>
      </c>
      <c r="B127">
        <f t="shared" si="83"/>
        <v>0</v>
      </c>
      <c r="C127">
        <f t="shared" si="84"/>
        <v>0</v>
      </c>
      <c r="D127">
        <f t="shared" si="85"/>
        <v>0</v>
      </c>
      <c r="E127">
        <f t="shared" si="86"/>
        <v>0</v>
      </c>
      <c r="F127">
        <f t="shared" si="87"/>
        <v>0</v>
      </c>
      <c r="J127">
        <f t="shared" si="128"/>
        <v>0</v>
      </c>
      <c r="L127">
        <f t="shared" si="129"/>
        <v>0</v>
      </c>
      <c r="M127">
        <f t="shared" si="88"/>
        <v>0</v>
      </c>
      <c r="N127">
        <f t="shared" si="89"/>
        <v>0</v>
      </c>
      <c r="O127">
        <f t="shared" si="90"/>
        <v>0</v>
      </c>
      <c r="P127">
        <f t="shared" si="91"/>
        <v>0</v>
      </c>
      <c r="Q127">
        <f t="shared" si="92"/>
        <v>0</v>
      </c>
      <c r="R127">
        <f t="shared" si="93"/>
        <v>0</v>
      </c>
      <c r="S127">
        <f t="shared" si="94"/>
        <v>0</v>
      </c>
      <c r="T127">
        <f t="shared" si="95"/>
        <v>0</v>
      </c>
      <c r="U127">
        <f t="shared" si="96"/>
        <v>0</v>
      </c>
      <c r="V127">
        <f t="shared" si="97"/>
        <v>0</v>
      </c>
      <c r="W127">
        <f t="shared" si="98"/>
        <v>0</v>
      </c>
      <c r="X127">
        <f t="shared" si="99"/>
        <v>0</v>
      </c>
      <c r="Y127">
        <f t="shared" si="100"/>
        <v>0</v>
      </c>
      <c r="Z127">
        <f t="shared" si="101"/>
        <v>0</v>
      </c>
      <c r="AA127">
        <f t="shared" si="102"/>
        <v>0</v>
      </c>
      <c r="AB127">
        <f t="shared" si="103"/>
        <v>0</v>
      </c>
      <c r="AC127">
        <f t="shared" si="104"/>
        <v>0</v>
      </c>
      <c r="AD127">
        <f t="shared" si="105"/>
        <v>0</v>
      </c>
      <c r="AE127">
        <f t="shared" si="106"/>
        <v>0</v>
      </c>
      <c r="AF127">
        <f t="shared" si="107"/>
        <v>0</v>
      </c>
      <c r="AG127">
        <f t="shared" si="108"/>
        <v>0</v>
      </c>
      <c r="AH127">
        <f t="shared" si="109"/>
        <v>0</v>
      </c>
      <c r="AI127">
        <f t="shared" si="110"/>
        <v>0</v>
      </c>
      <c r="AJ127">
        <f t="shared" si="111"/>
        <v>0</v>
      </c>
      <c r="AK127">
        <f t="shared" si="112"/>
        <v>0</v>
      </c>
      <c r="AL127">
        <f t="shared" si="113"/>
        <v>0</v>
      </c>
      <c r="AM127">
        <f t="shared" si="114"/>
        <v>0</v>
      </c>
      <c r="AN127">
        <f t="shared" si="115"/>
        <v>0</v>
      </c>
      <c r="AO127">
        <f t="shared" si="116"/>
        <v>0</v>
      </c>
      <c r="AP127">
        <f t="shared" si="117"/>
        <v>0</v>
      </c>
      <c r="AQ127">
        <f t="shared" si="118"/>
        <v>0</v>
      </c>
      <c r="AR127">
        <f t="shared" si="119"/>
        <v>0</v>
      </c>
      <c r="AS127">
        <f t="shared" si="120"/>
        <v>0</v>
      </c>
      <c r="AT127">
        <f t="shared" si="121"/>
        <v>0</v>
      </c>
      <c r="AU127">
        <f t="shared" si="122"/>
        <v>0</v>
      </c>
      <c r="AV127">
        <f t="shared" si="123"/>
        <v>0</v>
      </c>
      <c r="AW127">
        <f t="shared" si="124"/>
        <v>0</v>
      </c>
      <c r="AX127">
        <f t="shared" si="125"/>
        <v>0</v>
      </c>
      <c r="AY127">
        <f t="shared" si="126"/>
        <v>0</v>
      </c>
      <c r="AZ127">
        <f t="shared" si="127"/>
        <v>0</v>
      </c>
    </row>
    <row r="128" spans="1:52" hidden="1" x14ac:dyDescent="0.25">
      <c r="A128">
        <f t="shared" si="82"/>
        <v>0</v>
      </c>
      <c r="B128">
        <f t="shared" si="83"/>
        <v>0</v>
      </c>
      <c r="C128">
        <f t="shared" si="84"/>
        <v>0</v>
      </c>
      <c r="D128">
        <f t="shared" si="85"/>
        <v>0</v>
      </c>
      <c r="E128">
        <f t="shared" si="86"/>
        <v>0</v>
      </c>
      <c r="F128">
        <f t="shared" si="87"/>
        <v>0</v>
      </c>
      <c r="J128">
        <f t="shared" si="128"/>
        <v>0</v>
      </c>
      <c r="L128">
        <f t="shared" si="129"/>
        <v>0</v>
      </c>
      <c r="M128">
        <f t="shared" si="88"/>
        <v>0</v>
      </c>
      <c r="N128">
        <f t="shared" si="89"/>
        <v>0</v>
      </c>
      <c r="O128">
        <f t="shared" si="90"/>
        <v>0</v>
      </c>
      <c r="P128">
        <f t="shared" si="91"/>
        <v>0</v>
      </c>
      <c r="Q128">
        <f t="shared" si="92"/>
        <v>0</v>
      </c>
      <c r="R128">
        <f t="shared" si="93"/>
        <v>0</v>
      </c>
      <c r="S128">
        <f t="shared" si="94"/>
        <v>0</v>
      </c>
      <c r="T128">
        <f t="shared" si="95"/>
        <v>0</v>
      </c>
      <c r="U128">
        <f t="shared" si="96"/>
        <v>0</v>
      </c>
      <c r="V128">
        <f t="shared" si="97"/>
        <v>0</v>
      </c>
      <c r="W128">
        <f t="shared" si="98"/>
        <v>0</v>
      </c>
      <c r="X128">
        <f t="shared" si="99"/>
        <v>0</v>
      </c>
      <c r="Y128">
        <f t="shared" si="100"/>
        <v>0</v>
      </c>
      <c r="Z128">
        <f t="shared" si="101"/>
        <v>0</v>
      </c>
      <c r="AA128">
        <f t="shared" si="102"/>
        <v>0</v>
      </c>
      <c r="AB128">
        <f t="shared" si="103"/>
        <v>0</v>
      </c>
      <c r="AC128">
        <f t="shared" si="104"/>
        <v>0</v>
      </c>
      <c r="AD128">
        <f t="shared" si="105"/>
        <v>0</v>
      </c>
      <c r="AE128">
        <f t="shared" si="106"/>
        <v>0</v>
      </c>
      <c r="AF128">
        <f t="shared" si="107"/>
        <v>0</v>
      </c>
      <c r="AG128">
        <f t="shared" si="108"/>
        <v>0</v>
      </c>
      <c r="AH128">
        <f t="shared" si="109"/>
        <v>0</v>
      </c>
      <c r="AI128">
        <f t="shared" si="110"/>
        <v>0</v>
      </c>
      <c r="AJ128">
        <f t="shared" si="111"/>
        <v>0</v>
      </c>
      <c r="AK128">
        <f t="shared" si="112"/>
        <v>0</v>
      </c>
      <c r="AL128">
        <f t="shared" si="113"/>
        <v>0</v>
      </c>
      <c r="AM128">
        <f t="shared" si="114"/>
        <v>0</v>
      </c>
      <c r="AN128">
        <f t="shared" si="115"/>
        <v>0</v>
      </c>
      <c r="AO128">
        <f t="shared" si="116"/>
        <v>0</v>
      </c>
      <c r="AP128">
        <f t="shared" si="117"/>
        <v>0</v>
      </c>
      <c r="AQ128">
        <f t="shared" si="118"/>
        <v>0</v>
      </c>
      <c r="AR128">
        <f t="shared" si="119"/>
        <v>0</v>
      </c>
      <c r="AS128">
        <f t="shared" si="120"/>
        <v>0</v>
      </c>
      <c r="AT128">
        <f t="shared" si="121"/>
        <v>0</v>
      </c>
      <c r="AU128">
        <f t="shared" si="122"/>
        <v>0</v>
      </c>
      <c r="AV128">
        <f t="shared" si="123"/>
        <v>0</v>
      </c>
      <c r="AW128">
        <f t="shared" si="124"/>
        <v>0</v>
      </c>
      <c r="AX128">
        <f t="shared" si="125"/>
        <v>0</v>
      </c>
      <c r="AY128">
        <f t="shared" si="126"/>
        <v>0</v>
      </c>
      <c r="AZ128">
        <f t="shared" si="127"/>
        <v>0</v>
      </c>
    </row>
    <row r="129" spans="1:52" hidden="1" x14ac:dyDescent="0.25">
      <c r="A129">
        <f t="shared" si="82"/>
        <v>0</v>
      </c>
      <c r="B129">
        <f t="shared" si="83"/>
        <v>0</v>
      </c>
      <c r="C129">
        <f t="shared" si="84"/>
        <v>0</v>
      </c>
      <c r="D129">
        <f t="shared" si="85"/>
        <v>0</v>
      </c>
      <c r="E129">
        <f t="shared" si="86"/>
        <v>0</v>
      </c>
      <c r="F129">
        <f t="shared" si="87"/>
        <v>0</v>
      </c>
      <c r="J129">
        <f t="shared" si="128"/>
        <v>0</v>
      </c>
      <c r="L129">
        <f t="shared" si="129"/>
        <v>0</v>
      </c>
      <c r="M129">
        <f t="shared" si="88"/>
        <v>0</v>
      </c>
      <c r="N129">
        <f t="shared" si="89"/>
        <v>0</v>
      </c>
      <c r="O129">
        <f t="shared" si="90"/>
        <v>0</v>
      </c>
      <c r="P129">
        <f t="shared" si="91"/>
        <v>0</v>
      </c>
      <c r="Q129">
        <f t="shared" si="92"/>
        <v>0</v>
      </c>
      <c r="R129">
        <f t="shared" si="93"/>
        <v>0</v>
      </c>
      <c r="S129">
        <f t="shared" si="94"/>
        <v>0</v>
      </c>
      <c r="T129">
        <f t="shared" si="95"/>
        <v>0</v>
      </c>
      <c r="U129">
        <f t="shared" si="96"/>
        <v>0</v>
      </c>
      <c r="V129">
        <f t="shared" si="97"/>
        <v>0</v>
      </c>
      <c r="W129">
        <f t="shared" si="98"/>
        <v>0</v>
      </c>
      <c r="X129">
        <f t="shared" si="99"/>
        <v>0</v>
      </c>
      <c r="Y129">
        <f t="shared" si="100"/>
        <v>0</v>
      </c>
      <c r="Z129">
        <f t="shared" si="101"/>
        <v>0</v>
      </c>
      <c r="AA129">
        <f t="shared" si="102"/>
        <v>0</v>
      </c>
      <c r="AB129">
        <f t="shared" si="103"/>
        <v>0</v>
      </c>
      <c r="AC129">
        <f t="shared" si="104"/>
        <v>0</v>
      </c>
      <c r="AD129">
        <f t="shared" si="105"/>
        <v>0</v>
      </c>
      <c r="AE129">
        <f t="shared" si="106"/>
        <v>0</v>
      </c>
      <c r="AF129">
        <f t="shared" si="107"/>
        <v>0</v>
      </c>
      <c r="AG129">
        <f t="shared" si="108"/>
        <v>0</v>
      </c>
      <c r="AH129">
        <f t="shared" si="109"/>
        <v>0</v>
      </c>
      <c r="AI129">
        <f t="shared" si="110"/>
        <v>0</v>
      </c>
      <c r="AJ129">
        <f t="shared" si="111"/>
        <v>0</v>
      </c>
      <c r="AK129">
        <f t="shared" si="112"/>
        <v>0</v>
      </c>
      <c r="AL129">
        <f t="shared" si="113"/>
        <v>0</v>
      </c>
      <c r="AM129">
        <f t="shared" si="114"/>
        <v>0</v>
      </c>
      <c r="AN129">
        <f t="shared" si="115"/>
        <v>0</v>
      </c>
      <c r="AO129">
        <f t="shared" si="116"/>
        <v>0</v>
      </c>
      <c r="AP129">
        <f t="shared" si="117"/>
        <v>0</v>
      </c>
      <c r="AQ129">
        <f t="shared" si="118"/>
        <v>0</v>
      </c>
      <c r="AR129">
        <f t="shared" si="119"/>
        <v>0</v>
      </c>
      <c r="AS129">
        <f t="shared" si="120"/>
        <v>0</v>
      </c>
      <c r="AT129">
        <f t="shared" si="121"/>
        <v>0</v>
      </c>
      <c r="AU129">
        <f t="shared" si="122"/>
        <v>0</v>
      </c>
      <c r="AV129">
        <f t="shared" si="123"/>
        <v>0</v>
      </c>
      <c r="AW129">
        <f t="shared" si="124"/>
        <v>0</v>
      </c>
      <c r="AX129">
        <f t="shared" si="125"/>
        <v>0</v>
      </c>
      <c r="AY129">
        <f t="shared" si="126"/>
        <v>0</v>
      </c>
      <c r="AZ129">
        <f t="shared" si="127"/>
        <v>0</v>
      </c>
    </row>
    <row r="130" spans="1:52" hidden="1" x14ac:dyDescent="0.25">
      <c r="A130">
        <f t="shared" si="82"/>
        <v>0</v>
      </c>
      <c r="B130">
        <f t="shared" si="83"/>
        <v>0</v>
      </c>
      <c r="C130">
        <f t="shared" si="84"/>
        <v>0</v>
      </c>
      <c r="D130">
        <f t="shared" si="85"/>
        <v>0</v>
      </c>
      <c r="E130">
        <f t="shared" si="86"/>
        <v>0</v>
      </c>
      <c r="F130">
        <f t="shared" si="87"/>
        <v>0</v>
      </c>
      <c r="J130">
        <f t="shared" si="128"/>
        <v>0</v>
      </c>
      <c r="L130">
        <f t="shared" si="129"/>
        <v>0</v>
      </c>
      <c r="M130">
        <f t="shared" si="88"/>
        <v>0</v>
      </c>
      <c r="N130">
        <f t="shared" si="89"/>
        <v>0</v>
      </c>
      <c r="O130">
        <f t="shared" si="90"/>
        <v>0</v>
      </c>
      <c r="P130">
        <f t="shared" si="91"/>
        <v>0</v>
      </c>
      <c r="Q130">
        <f t="shared" si="92"/>
        <v>0</v>
      </c>
      <c r="R130">
        <f t="shared" si="93"/>
        <v>0</v>
      </c>
      <c r="S130">
        <f t="shared" si="94"/>
        <v>0</v>
      </c>
      <c r="T130">
        <f t="shared" si="95"/>
        <v>0</v>
      </c>
      <c r="U130">
        <f t="shared" si="96"/>
        <v>0</v>
      </c>
      <c r="V130">
        <f t="shared" si="97"/>
        <v>0</v>
      </c>
      <c r="W130">
        <f t="shared" si="98"/>
        <v>0</v>
      </c>
      <c r="X130">
        <f t="shared" si="99"/>
        <v>0</v>
      </c>
      <c r="Y130">
        <f t="shared" si="100"/>
        <v>0</v>
      </c>
      <c r="Z130">
        <f t="shared" si="101"/>
        <v>0</v>
      </c>
      <c r="AA130">
        <f t="shared" si="102"/>
        <v>0</v>
      </c>
      <c r="AB130">
        <f t="shared" si="103"/>
        <v>0</v>
      </c>
      <c r="AC130">
        <f t="shared" si="104"/>
        <v>0</v>
      </c>
      <c r="AD130">
        <f t="shared" si="105"/>
        <v>0</v>
      </c>
      <c r="AE130">
        <f t="shared" si="106"/>
        <v>0</v>
      </c>
      <c r="AF130">
        <f t="shared" si="107"/>
        <v>0</v>
      </c>
      <c r="AG130">
        <f t="shared" si="108"/>
        <v>0</v>
      </c>
      <c r="AH130">
        <f t="shared" si="109"/>
        <v>0</v>
      </c>
      <c r="AI130">
        <f t="shared" si="110"/>
        <v>0</v>
      </c>
      <c r="AJ130">
        <f t="shared" si="111"/>
        <v>0</v>
      </c>
      <c r="AK130">
        <f t="shared" si="112"/>
        <v>0</v>
      </c>
      <c r="AL130">
        <f t="shared" si="113"/>
        <v>0</v>
      </c>
      <c r="AM130">
        <f t="shared" si="114"/>
        <v>0</v>
      </c>
      <c r="AN130">
        <f t="shared" si="115"/>
        <v>0</v>
      </c>
      <c r="AO130">
        <f t="shared" si="116"/>
        <v>0</v>
      </c>
      <c r="AP130">
        <f t="shared" si="117"/>
        <v>0</v>
      </c>
      <c r="AQ130">
        <f t="shared" si="118"/>
        <v>0</v>
      </c>
      <c r="AR130">
        <f t="shared" si="119"/>
        <v>0</v>
      </c>
      <c r="AS130">
        <f t="shared" si="120"/>
        <v>0</v>
      </c>
      <c r="AT130">
        <f t="shared" si="121"/>
        <v>0</v>
      </c>
      <c r="AU130">
        <f t="shared" si="122"/>
        <v>0</v>
      </c>
      <c r="AV130">
        <f t="shared" si="123"/>
        <v>0</v>
      </c>
      <c r="AW130">
        <f t="shared" si="124"/>
        <v>0</v>
      </c>
      <c r="AX130">
        <f t="shared" si="125"/>
        <v>0</v>
      </c>
      <c r="AY130">
        <f t="shared" si="126"/>
        <v>0</v>
      </c>
      <c r="AZ130">
        <f t="shared" si="127"/>
        <v>0</v>
      </c>
    </row>
    <row r="131" spans="1:52" hidden="1" x14ac:dyDescent="0.25">
      <c r="A131">
        <f t="shared" si="82"/>
        <v>0</v>
      </c>
      <c r="B131">
        <f t="shared" si="83"/>
        <v>0</v>
      </c>
      <c r="C131">
        <f t="shared" si="84"/>
        <v>0</v>
      </c>
      <c r="D131">
        <f t="shared" si="85"/>
        <v>0</v>
      </c>
      <c r="E131">
        <f t="shared" si="86"/>
        <v>0</v>
      </c>
      <c r="F131">
        <f t="shared" si="87"/>
        <v>0</v>
      </c>
      <c r="J131">
        <f t="shared" si="128"/>
        <v>0</v>
      </c>
      <c r="L131">
        <f t="shared" si="129"/>
        <v>0</v>
      </c>
      <c r="M131">
        <f t="shared" si="88"/>
        <v>0</v>
      </c>
      <c r="N131">
        <f t="shared" si="89"/>
        <v>0</v>
      </c>
      <c r="O131">
        <f t="shared" si="90"/>
        <v>0</v>
      </c>
      <c r="P131">
        <f t="shared" si="91"/>
        <v>0</v>
      </c>
      <c r="Q131">
        <f t="shared" si="92"/>
        <v>0</v>
      </c>
      <c r="R131">
        <f t="shared" si="93"/>
        <v>0</v>
      </c>
      <c r="S131">
        <f t="shared" si="94"/>
        <v>0</v>
      </c>
      <c r="T131">
        <f t="shared" si="95"/>
        <v>0</v>
      </c>
      <c r="U131">
        <f t="shared" si="96"/>
        <v>0</v>
      </c>
      <c r="V131">
        <f t="shared" si="97"/>
        <v>0</v>
      </c>
      <c r="W131">
        <f t="shared" si="98"/>
        <v>0</v>
      </c>
      <c r="X131">
        <f t="shared" si="99"/>
        <v>0</v>
      </c>
      <c r="Y131">
        <f t="shared" si="100"/>
        <v>0</v>
      </c>
      <c r="Z131">
        <f t="shared" si="101"/>
        <v>0</v>
      </c>
      <c r="AA131">
        <f t="shared" si="102"/>
        <v>0</v>
      </c>
      <c r="AB131">
        <f t="shared" si="103"/>
        <v>0</v>
      </c>
      <c r="AC131">
        <f t="shared" si="104"/>
        <v>0</v>
      </c>
      <c r="AD131">
        <f t="shared" si="105"/>
        <v>0</v>
      </c>
      <c r="AE131">
        <f t="shared" si="106"/>
        <v>0</v>
      </c>
      <c r="AF131">
        <f t="shared" si="107"/>
        <v>0</v>
      </c>
      <c r="AG131">
        <f t="shared" si="108"/>
        <v>0</v>
      </c>
      <c r="AH131">
        <f t="shared" si="109"/>
        <v>0</v>
      </c>
      <c r="AI131">
        <f t="shared" si="110"/>
        <v>0</v>
      </c>
      <c r="AJ131">
        <f t="shared" si="111"/>
        <v>0</v>
      </c>
      <c r="AK131">
        <f t="shared" si="112"/>
        <v>0</v>
      </c>
      <c r="AL131">
        <f t="shared" si="113"/>
        <v>0</v>
      </c>
      <c r="AM131">
        <f t="shared" si="114"/>
        <v>0</v>
      </c>
      <c r="AN131">
        <f t="shared" si="115"/>
        <v>0</v>
      </c>
      <c r="AO131">
        <f t="shared" si="116"/>
        <v>0</v>
      </c>
      <c r="AP131">
        <f t="shared" si="117"/>
        <v>0</v>
      </c>
      <c r="AQ131">
        <f t="shared" si="118"/>
        <v>0</v>
      </c>
      <c r="AR131">
        <f t="shared" si="119"/>
        <v>0</v>
      </c>
      <c r="AS131">
        <f t="shared" si="120"/>
        <v>0</v>
      </c>
      <c r="AT131">
        <f t="shared" si="121"/>
        <v>0</v>
      </c>
      <c r="AU131">
        <f t="shared" si="122"/>
        <v>0</v>
      </c>
      <c r="AV131">
        <f t="shared" si="123"/>
        <v>0</v>
      </c>
      <c r="AW131">
        <f t="shared" si="124"/>
        <v>0</v>
      </c>
      <c r="AX131">
        <f t="shared" si="125"/>
        <v>0</v>
      </c>
      <c r="AY131">
        <f t="shared" si="126"/>
        <v>0</v>
      </c>
      <c r="AZ131">
        <f t="shared" si="127"/>
        <v>0</v>
      </c>
    </row>
    <row r="132" spans="1:52" hidden="1" x14ac:dyDescent="0.25">
      <c r="A132">
        <f t="shared" si="82"/>
        <v>0</v>
      </c>
      <c r="B132">
        <f t="shared" si="83"/>
        <v>0</v>
      </c>
      <c r="C132">
        <f t="shared" si="84"/>
        <v>0</v>
      </c>
      <c r="D132">
        <f t="shared" si="85"/>
        <v>0</v>
      </c>
      <c r="E132">
        <f t="shared" si="86"/>
        <v>0</v>
      </c>
      <c r="F132">
        <f t="shared" si="87"/>
        <v>0</v>
      </c>
      <c r="J132">
        <f t="shared" si="128"/>
        <v>0</v>
      </c>
      <c r="L132">
        <f t="shared" si="129"/>
        <v>0</v>
      </c>
      <c r="M132">
        <f t="shared" si="88"/>
        <v>0</v>
      </c>
      <c r="N132">
        <f t="shared" si="89"/>
        <v>0</v>
      </c>
      <c r="O132">
        <f t="shared" si="90"/>
        <v>0</v>
      </c>
      <c r="P132">
        <f t="shared" si="91"/>
        <v>0</v>
      </c>
      <c r="Q132">
        <f t="shared" si="92"/>
        <v>0</v>
      </c>
      <c r="R132">
        <f t="shared" si="93"/>
        <v>0</v>
      </c>
      <c r="S132">
        <f t="shared" si="94"/>
        <v>0</v>
      </c>
      <c r="T132">
        <f t="shared" si="95"/>
        <v>0</v>
      </c>
      <c r="U132">
        <f t="shared" si="96"/>
        <v>0</v>
      </c>
      <c r="V132">
        <f t="shared" si="97"/>
        <v>0</v>
      </c>
      <c r="W132">
        <f t="shared" si="98"/>
        <v>0</v>
      </c>
      <c r="X132">
        <f t="shared" si="99"/>
        <v>0</v>
      </c>
      <c r="Y132">
        <f t="shared" si="100"/>
        <v>0</v>
      </c>
      <c r="Z132">
        <f t="shared" si="101"/>
        <v>0</v>
      </c>
      <c r="AA132">
        <f t="shared" si="102"/>
        <v>0</v>
      </c>
      <c r="AB132">
        <f t="shared" si="103"/>
        <v>0</v>
      </c>
      <c r="AC132">
        <f t="shared" si="104"/>
        <v>0</v>
      </c>
      <c r="AD132">
        <f t="shared" si="105"/>
        <v>0</v>
      </c>
      <c r="AE132">
        <f t="shared" si="106"/>
        <v>0</v>
      </c>
      <c r="AF132">
        <f t="shared" si="107"/>
        <v>0</v>
      </c>
      <c r="AG132">
        <f t="shared" si="108"/>
        <v>0</v>
      </c>
      <c r="AH132">
        <f t="shared" si="109"/>
        <v>0</v>
      </c>
      <c r="AI132">
        <f t="shared" si="110"/>
        <v>0</v>
      </c>
      <c r="AJ132">
        <f t="shared" si="111"/>
        <v>0</v>
      </c>
      <c r="AK132">
        <f t="shared" si="112"/>
        <v>0</v>
      </c>
      <c r="AL132">
        <f t="shared" si="113"/>
        <v>0</v>
      </c>
      <c r="AM132">
        <f t="shared" si="114"/>
        <v>0</v>
      </c>
      <c r="AN132">
        <f t="shared" si="115"/>
        <v>0</v>
      </c>
      <c r="AO132">
        <f t="shared" si="116"/>
        <v>0</v>
      </c>
      <c r="AP132">
        <f t="shared" si="117"/>
        <v>0</v>
      </c>
      <c r="AQ132">
        <f t="shared" si="118"/>
        <v>0</v>
      </c>
      <c r="AR132">
        <f t="shared" si="119"/>
        <v>0</v>
      </c>
      <c r="AS132">
        <f t="shared" si="120"/>
        <v>0</v>
      </c>
      <c r="AT132">
        <f t="shared" si="121"/>
        <v>0</v>
      </c>
      <c r="AU132">
        <f t="shared" si="122"/>
        <v>0</v>
      </c>
      <c r="AV132">
        <f t="shared" si="123"/>
        <v>0</v>
      </c>
      <c r="AW132">
        <f t="shared" si="124"/>
        <v>0</v>
      </c>
      <c r="AX132">
        <f t="shared" si="125"/>
        <v>0</v>
      </c>
      <c r="AY132">
        <f t="shared" si="126"/>
        <v>0</v>
      </c>
      <c r="AZ132">
        <f t="shared" si="127"/>
        <v>0</v>
      </c>
    </row>
    <row r="133" spans="1:52" hidden="1" x14ac:dyDescent="0.25">
      <c r="A133">
        <f t="shared" si="82"/>
        <v>0</v>
      </c>
      <c r="B133">
        <f t="shared" si="83"/>
        <v>0</v>
      </c>
      <c r="C133">
        <f t="shared" si="84"/>
        <v>0</v>
      </c>
      <c r="D133">
        <f t="shared" si="85"/>
        <v>0</v>
      </c>
      <c r="E133">
        <f t="shared" si="86"/>
        <v>0</v>
      </c>
      <c r="F133">
        <f t="shared" si="87"/>
        <v>0</v>
      </c>
      <c r="J133">
        <f t="shared" si="128"/>
        <v>0</v>
      </c>
      <c r="L133">
        <f t="shared" si="129"/>
        <v>0</v>
      </c>
      <c r="M133">
        <f t="shared" si="88"/>
        <v>0</v>
      </c>
      <c r="N133">
        <f t="shared" si="89"/>
        <v>0</v>
      </c>
      <c r="O133">
        <f t="shared" si="90"/>
        <v>0</v>
      </c>
      <c r="P133">
        <f t="shared" si="91"/>
        <v>0</v>
      </c>
      <c r="Q133">
        <f t="shared" si="92"/>
        <v>0</v>
      </c>
      <c r="R133">
        <f t="shared" si="93"/>
        <v>0</v>
      </c>
      <c r="S133">
        <f t="shared" si="94"/>
        <v>0</v>
      </c>
      <c r="T133">
        <f t="shared" si="95"/>
        <v>0</v>
      </c>
      <c r="U133">
        <f t="shared" si="96"/>
        <v>0</v>
      </c>
      <c r="V133">
        <f t="shared" si="97"/>
        <v>0</v>
      </c>
      <c r="W133">
        <f t="shared" si="98"/>
        <v>0</v>
      </c>
      <c r="X133">
        <f t="shared" si="99"/>
        <v>0</v>
      </c>
      <c r="Y133">
        <f t="shared" si="100"/>
        <v>0</v>
      </c>
      <c r="Z133">
        <f t="shared" si="101"/>
        <v>0</v>
      </c>
      <c r="AA133">
        <f t="shared" si="102"/>
        <v>0</v>
      </c>
      <c r="AB133">
        <f t="shared" si="103"/>
        <v>0</v>
      </c>
      <c r="AC133">
        <f t="shared" si="104"/>
        <v>0</v>
      </c>
      <c r="AD133">
        <f t="shared" si="105"/>
        <v>0</v>
      </c>
      <c r="AE133">
        <f t="shared" si="106"/>
        <v>0</v>
      </c>
      <c r="AF133">
        <f t="shared" si="107"/>
        <v>0</v>
      </c>
      <c r="AG133">
        <f t="shared" si="108"/>
        <v>0</v>
      </c>
      <c r="AH133">
        <f t="shared" si="109"/>
        <v>0</v>
      </c>
      <c r="AI133">
        <f t="shared" si="110"/>
        <v>0</v>
      </c>
      <c r="AJ133">
        <f t="shared" si="111"/>
        <v>0</v>
      </c>
      <c r="AK133">
        <f t="shared" si="112"/>
        <v>0</v>
      </c>
      <c r="AL133">
        <f t="shared" si="113"/>
        <v>0</v>
      </c>
      <c r="AM133">
        <f t="shared" si="114"/>
        <v>0</v>
      </c>
      <c r="AN133">
        <f t="shared" si="115"/>
        <v>0</v>
      </c>
      <c r="AO133">
        <f t="shared" si="116"/>
        <v>0</v>
      </c>
      <c r="AP133">
        <f t="shared" si="117"/>
        <v>0</v>
      </c>
      <c r="AQ133">
        <f t="shared" si="118"/>
        <v>0</v>
      </c>
      <c r="AR133">
        <f t="shared" si="119"/>
        <v>0</v>
      </c>
      <c r="AS133">
        <f t="shared" si="120"/>
        <v>0</v>
      </c>
      <c r="AT133">
        <f t="shared" si="121"/>
        <v>0</v>
      </c>
      <c r="AU133">
        <f t="shared" si="122"/>
        <v>0</v>
      </c>
      <c r="AV133">
        <f t="shared" si="123"/>
        <v>0</v>
      </c>
      <c r="AW133">
        <f t="shared" si="124"/>
        <v>0</v>
      </c>
      <c r="AX133">
        <f t="shared" si="125"/>
        <v>0</v>
      </c>
      <c r="AY133">
        <f t="shared" si="126"/>
        <v>0</v>
      </c>
      <c r="AZ133">
        <f t="shared" si="127"/>
        <v>0</v>
      </c>
    </row>
    <row r="134" spans="1:52" hidden="1" x14ac:dyDescent="0.25">
      <c r="A134">
        <f t="shared" si="82"/>
        <v>0</v>
      </c>
      <c r="B134">
        <f t="shared" si="83"/>
        <v>0</v>
      </c>
      <c r="C134">
        <f t="shared" si="84"/>
        <v>0</v>
      </c>
      <c r="D134">
        <f t="shared" si="85"/>
        <v>0</v>
      </c>
      <c r="E134">
        <f t="shared" si="86"/>
        <v>0</v>
      </c>
      <c r="F134">
        <f t="shared" si="87"/>
        <v>0</v>
      </c>
      <c r="J134">
        <f t="shared" si="128"/>
        <v>0</v>
      </c>
      <c r="L134">
        <f t="shared" si="129"/>
        <v>0</v>
      </c>
      <c r="M134">
        <f t="shared" si="88"/>
        <v>0</v>
      </c>
      <c r="N134">
        <f t="shared" si="89"/>
        <v>0</v>
      </c>
      <c r="O134">
        <f t="shared" si="90"/>
        <v>0</v>
      </c>
      <c r="P134">
        <f t="shared" si="91"/>
        <v>0</v>
      </c>
      <c r="Q134">
        <f t="shared" si="92"/>
        <v>0</v>
      </c>
      <c r="R134">
        <f t="shared" si="93"/>
        <v>0</v>
      </c>
      <c r="S134">
        <f t="shared" si="94"/>
        <v>0</v>
      </c>
      <c r="T134">
        <f t="shared" si="95"/>
        <v>0</v>
      </c>
      <c r="U134">
        <f t="shared" si="96"/>
        <v>0</v>
      </c>
      <c r="V134">
        <f t="shared" si="97"/>
        <v>0</v>
      </c>
      <c r="W134">
        <f t="shared" si="98"/>
        <v>0</v>
      </c>
      <c r="X134">
        <f t="shared" si="99"/>
        <v>0</v>
      </c>
      <c r="Y134">
        <f t="shared" si="100"/>
        <v>0</v>
      </c>
      <c r="Z134">
        <f t="shared" si="101"/>
        <v>0</v>
      </c>
      <c r="AA134">
        <f t="shared" si="102"/>
        <v>0</v>
      </c>
      <c r="AB134">
        <f t="shared" si="103"/>
        <v>0</v>
      </c>
      <c r="AC134">
        <f t="shared" si="104"/>
        <v>0</v>
      </c>
      <c r="AD134">
        <f t="shared" si="105"/>
        <v>0</v>
      </c>
      <c r="AE134">
        <f t="shared" si="106"/>
        <v>0</v>
      </c>
      <c r="AF134">
        <f t="shared" si="107"/>
        <v>0</v>
      </c>
      <c r="AG134">
        <f t="shared" si="108"/>
        <v>0</v>
      </c>
      <c r="AH134">
        <f t="shared" si="109"/>
        <v>0</v>
      </c>
      <c r="AI134">
        <f t="shared" si="110"/>
        <v>0</v>
      </c>
      <c r="AJ134">
        <f t="shared" si="111"/>
        <v>0</v>
      </c>
      <c r="AK134">
        <f t="shared" si="112"/>
        <v>0</v>
      </c>
      <c r="AL134">
        <f t="shared" si="113"/>
        <v>0</v>
      </c>
      <c r="AM134">
        <f t="shared" si="114"/>
        <v>0</v>
      </c>
      <c r="AN134">
        <f t="shared" si="115"/>
        <v>0</v>
      </c>
      <c r="AO134">
        <f t="shared" si="116"/>
        <v>0</v>
      </c>
      <c r="AP134">
        <f t="shared" si="117"/>
        <v>0</v>
      </c>
      <c r="AQ134">
        <f t="shared" si="118"/>
        <v>0</v>
      </c>
      <c r="AR134">
        <f t="shared" si="119"/>
        <v>0</v>
      </c>
      <c r="AS134">
        <f t="shared" si="120"/>
        <v>0</v>
      </c>
      <c r="AT134">
        <f t="shared" si="121"/>
        <v>0</v>
      </c>
      <c r="AU134">
        <f t="shared" si="122"/>
        <v>0</v>
      </c>
      <c r="AV134">
        <f t="shared" si="123"/>
        <v>0</v>
      </c>
      <c r="AW134">
        <f t="shared" si="124"/>
        <v>0</v>
      </c>
      <c r="AX134">
        <f t="shared" si="125"/>
        <v>0</v>
      </c>
      <c r="AY134">
        <f t="shared" si="126"/>
        <v>0</v>
      </c>
      <c r="AZ134">
        <f t="shared" si="127"/>
        <v>0</v>
      </c>
    </row>
    <row r="135" spans="1:52" hidden="1" x14ac:dyDescent="0.25">
      <c r="A135">
        <f t="shared" si="82"/>
        <v>0</v>
      </c>
      <c r="B135">
        <f t="shared" si="83"/>
        <v>0</v>
      </c>
      <c r="C135">
        <f t="shared" si="84"/>
        <v>0</v>
      </c>
      <c r="D135">
        <f t="shared" si="85"/>
        <v>0</v>
      </c>
      <c r="E135">
        <f t="shared" si="86"/>
        <v>0</v>
      </c>
      <c r="F135">
        <f t="shared" si="87"/>
        <v>0</v>
      </c>
      <c r="J135">
        <f t="shared" si="128"/>
        <v>0</v>
      </c>
      <c r="L135">
        <f t="shared" si="129"/>
        <v>0</v>
      </c>
      <c r="M135">
        <f t="shared" si="88"/>
        <v>0</v>
      </c>
      <c r="N135">
        <f t="shared" si="89"/>
        <v>0</v>
      </c>
      <c r="O135">
        <f t="shared" si="90"/>
        <v>0</v>
      </c>
      <c r="P135">
        <f t="shared" si="91"/>
        <v>0</v>
      </c>
      <c r="Q135">
        <f t="shared" si="92"/>
        <v>0</v>
      </c>
      <c r="R135">
        <f t="shared" si="93"/>
        <v>0</v>
      </c>
      <c r="S135">
        <f t="shared" si="94"/>
        <v>0</v>
      </c>
      <c r="T135">
        <f t="shared" si="95"/>
        <v>0</v>
      </c>
      <c r="U135">
        <f t="shared" si="96"/>
        <v>0</v>
      </c>
      <c r="V135">
        <f t="shared" si="97"/>
        <v>0</v>
      </c>
      <c r="W135">
        <f t="shared" si="98"/>
        <v>0</v>
      </c>
      <c r="X135">
        <f t="shared" si="99"/>
        <v>0</v>
      </c>
      <c r="Y135">
        <f t="shared" si="100"/>
        <v>0</v>
      </c>
      <c r="Z135">
        <f t="shared" si="101"/>
        <v>0</v>
      </c>
      <c r="AA135">
        <f t="shared" si="102"/>
        <v>0</v>
      </c>
      <c r="AB135">
        <f t="shared" si="103"/>
        <v>0</v>
      </c>
      <c r="AC135">
        <f t="shared" si="104"/>
        <v>0</v>
      </c>
      <c r="AD135">
        <f t="shared" si="105"/>
        <v>0</v>
      </c>
      <c r="AE135">
        <f t="shared" si="106"/>
        <v>0</v>
      </c>
      <c r="AF135">
        <f t="shared" si="107"/>
        <v>0</v>
      </c>
      <c r="AG135">
        <f t="shared" si="108"/>
        <v>0</v>
      </c>
      <c r="AH135">
        <f t="shared" si="109"/>
        <v>0</v>
      </c>
      <c r="AI135">
        <f t="shared" si="110"/>
        <v>0</v>
      </c>
      <c r="AJ135">
        <f t="shared" si="111"/>
        <v>0</v>
      </c>
      <c r="AK135">
        <f t="shared" si="112"/>
        <v>0</v>
      </c>
      <c r="AL135">
        <f t="shared" si="113"/>
        <v>0</v>
      </c>
      <c r="AM135">
        <f t="shared" si="114"/>
        <v>0</v>
      </c>
      <c r="AN135">
        <f t="shared" si="115"/>
        <v>0</v>
      </c>
      <c r="AO135">
        <f t="shared" si="116"/>
        <v>0</v>
      </c>
      <c r="AP135">
        <f t="shared" si="117"/>
        <v>0</v>
      </c>
      <c r="AQ135">
        <f t="shared" si="118"/>
        <v>0</v>
      </c>
      <c r="AR135">
        <f t="shared" si="119"/>
        <v>0</v>
      </c>
      <c r="AS135">
        <f t="shared" si="120"/>
        <v>0</v>
      </c>
      <c r="AT135">
        <f t="shared" si="121"/>
        <v>0</v>
      </c>
      <c r="AU135">
        <f t="shared" si="122"/>
        <v>0</v>
      </c>
      <c r="AV135">
        <f t="shared" si="123"/>
        <v>0</v>
      </c>
      <c r="AW135">
        <f t="shared" si="124"/>
        <v>0</v>
      </c>
      <c r="AX135">
        <f t="shared" si="125"/>
        <v>0</v>
      </c>
      <c r="AY135">
        <f t="shared" si="126"/>
        <v>0</v>
      </c>
      <c r="AZ135">
        <f t="shared" si="127"/>
        <v>0</v>
      </c>
    </row>
    <row r="136" spans="1:52" hidden="1" x14ac:dyDescent="0.25">
      <c r="A136">
        <f t="shared" si="82"/>
        <v>0</v>
      </c>
      <c r="B136">
        <f t="shared" si="83"/>
        <v>0</v>
      </c>
      <c r="C136">
        <f t="shared" si="84"/>
        <v>0</v>
      </c>
      <c r="D136">
        <f t="shared" si="85"/>
        <v>0</v>
      </c>
      <c r="E136">
        <f t="shared" si="86"/>
        <v>0</v>
      </c>
      <c r="F136">
        <f t="shared" si="87"/>
        <v>0</v>
      </c>
      <c r="J136">
        <f t="shared" si="128"/>
        <v>0</v>
      </c>
      <c r="L136">
        <f t="shared" si="129"/>
        <v>0</v>
      </c>
      <c r="M136">
        <f t="shared" si="88"/>
        <v>0</v>
      </c>
      <c r="N136">
        <f t="shared" si="89"/>
        <v>0</v>
      </c>
      <c r="O136">
        <f t="shared" si="90"/>
        <v>0</v>
      </c>
      <c r="P136">
        <f t="shared" si="91"/>
        <v>0</v>
      </c>
      <c r="Q136">
        <f t="shared" si="92"/>
        <v>0</v>
      </c>
      <c r="R136">
        <f t="shared" si="93"/>
        <v>0</v>
      </c>
      <c r="S136">
        <f t="shared" si="94"/>
        <v>0</v>
      </c>
      <c r="T136">
        <f t="shared" si="95"/>
        <v>0</v>
      </c>
      <c r="U136">
        <f t="shared" si="96"/>
        <v>0</v>
      </c>
      <c r="V136">
        <f t="shared" si="97"/>
        <v>0</v>
      </c>
      <c r="W136">
        <f t="shared" si="98"/>
        <v>0</v>
      </c>
      <c r="X136">
        <f t="shared" si="99"/>
        <v>0</v>
      </c>
      <c r="Y136">
        <f t="shared" si="100"/>
        <v>0</v>
      </c>
      <c r="Z136">
        <f t="shared" si="101"/>
        <v>0</v>
      </c>
      <c r="AA136">
        <f t="shared" si="102"/>
        <v>0</v>
      </c>
      <c r="AB136">
        <f t="shared" si="103"/>
        <v>0</v>
      </c>
      <c r="AC136">
        <f t="shared" si="104"/>
        <v>0</v>
      </c>
      <c r="AD136">
        <f t="shared" si="105"/>
        <v>0</v>
      </c>
      <c r="AE136">
        <f t="shared" si="106"/>
        <v>0</v>
      </c>
      <c r="AF136">
        <f t="shared" si="107"/>
        <v>0</v>
      </c>
      <c r="AG136">
        <f t="shared" si="108"/>
        <v>0</v>
      </c>
      <c r="AH136">
        <f t="shared" si="109"/>
        <v>0</v>
      </c>
      <c r="AI136">
        <f t="shared" si="110"/>
        <v>0</v>
      </c>
      <c r="AJ136">
        <f t="shared" si="111"/>
        <v>0</v>
      </c>
      <c r="AK136">
        <f t="shared" si="112"/>
        <v>0</v>
      </c>
      <c r="AL136">
        <f t="shared" si="113"/>
        <v>0</v>
      </c>
      <c r="AM136">
        <f t="shared" si="114"/>
        <v>0</v>
      </c>
      <c r="AN136">
        <f t="shared" si="115"/>
        <v>0</v>
      </c>
      <c r="AO136">
        <f t="shared" si="116"/>
        <v>0</v>
      </c>
      <c r="AP136">
        <f t="shared" si="117"/>
        <v>0</v>
      </c>
      <c r="AQ136">
        <f t="shared" si="118"/>
        <v>0</v>
      </c>
      <c r="AR136">
        <f t="shared" si="119"/>
        <v>0</v>
      </c>
      <c r="AS136">
        <f t="shared" si="120"/>
        <v>0</v>
      </c>
      <c r="AT136">
        <f t="shared" si="121"/>
        <v>0</v>
      </c>
      <c r="AU136">
        <f t="shared" si="122"/>
        <v>0</v>
      </c>
      <c r="AV136">
        <f t="shared" si="123"/>
        <v>0</v>
      </c>
      <c r="AW136">
        <f t="shared" si="124"/>
        <v>0</v>
      </c>
      <c r="AX136">
        <f t="shared" si="125"/>
        <v>0</v>
      </c>
      <c r="AY136">
        <f t="shared" si="126"/>
        <v>0</v>
      </c>
      <c r="AZ136">
        <f t="shared" si="127"/>
        <v>0</v>
      </c>
    </row>
    <row r="137" spans="1:52" hidden="1" x14ac:dyDescent="0.25">
      <c r="A137">
        <f t="shared" si="82"/>
        <v>0</v>
      </c>
      <c r="B137">
        <f t="shared" si="83"/>
        <v>0</v>
      </c>
      <c r="C137">
        <f t="shared" si="84"/>
        <v>0</v>
      </c>
      <c r="D137">
        <f t="shared" si="85"/>
        <v>0</v>
      </c>
      <c r="E137">
        <f t="shared" si="86"/>
        <v>0</v>
      </c>
      <c r="F137">
        <f t="shared" si="87"/>
        <v>0</v>
      </c>
      <c r="J137">
        <f t="shared" si="128"/>
        <v>0</v>
      </c>
      <c r="L137">
        <f t="shared" si="129"/>
        <v>0</v>
      </c>
      <c r="M137">
        <f t="shared" si="88"/>
        <v>0</v>
      </c>
      <c r="N137">
        <f t="shared" si="89"/>
        <v>0</v>
      </c>
      <c r="O137">
        <f t="shared" si="90"/>
        <v>0</v>
      </c>
      <c r="P137">
        <f t="shared" si="91"/>
        <v>0</v>
      </c>
      <c r="Q137">
        <f t="shared" si="92"/>
        <v>0</v>
      </c>
      <c r="R137">
        <f t="shared" si="93"/>
        <v>0</v>
      </c>
      <c r="S137">
        <f t="shared" si="94"/>
        <v>0</v>
      </c>
      <c r="T137">
        <f t="shared" si="95"/>
        <v>0</v>
      </c>
      <c r="U137">
        <f t="shared" si="96"/>
        <v>0</v>
      </c>
      <c r="V137">
        <f t="shared" si="97"/>
        <v>0</v>
      </c>
      <c r="W137">
        <f t="shared" si="98"/>
        <v>0</v>
      </c>
      <c r="X137">
        <f t="shared" si="99"/>
        <v>0</v>
      </c>
      <c r="Y137">
        <f t="shared" si="100"/>
        <v>0</v>
      </c>
      <c r="Z137">
        <f t="shared" si="101"/>
        <v>0</v>
      </c>
      <c r="AA137">
        <f t="shared" si="102"/>
        <v>0</v>
      </c>
      <c r="AB137">
        <f t="shared" si="103"/>
        <v>0</v>
      </c>
      <c r="AC137">
        <f t="shared" si="104"/>
        <v>0</v>
      </c>
      <c r="AD137">
        <f t="shared" si="105"/>
        <v>0</v>
      </c>
      <c r="AE137">
        <f t="shared" si="106"/>
        <v>0</v>
      </c>
      <c r="AF137">
        <f t="shared" si="107"/>
        <v>0</v>
      </c>
      <c r="AG137">
        <f t="shared" si="108"/>
        <v>0</v>
      </c>
      <c r="AH137">
        <f t="shared" si="109"/>
        <v>0</v>
      </c>
      <c r="AI137">
        <f t="shared" si="110"/>
        <v>0</v>
      </c>
      <c r="AJ137">
        <f t="shared" si="111"/>
        <v>0</v>
      </c>
      <c r="AK137">
        <f t="shared" si="112"/>
        <v>0</v>
      </c>
      <c r="AL137">
        <f t="shared" si="113"/>
        <v>0</v>
      </c>
      <c r="AM137">
        <f t="shared" si="114"/>
        <v>0</v>
      </c>
      <c r="AN137">
        <f t="shared" si="115"/>
        <v>0</v>
      </c>
      <c r="AO137">
        <f t="shared" si="116"/>
        <v>0</v>
      </c>
      <c r="AP137">
        <f t="shared" si="117"/>
        <v>0</v>
      </c>
      <c r="AQ137">
        <f t="shared" si="118"/>
        <v>0</v>
      </c>
      <c r="AR137">
        <f t="shared" si="119"/>
        <v>0</v>
      </c>
      <c r="AS137">
        <f t="shared" si="120"/>
        <v>0</v>
      </c>
      <c r="AT137">
        <f t="shared" si="121"/>
        <v>0</v>
      </c>
      <c r="AU137">
        <f t="shared" si="122"/>
        <v>0</v>
      </c>
      <c r="AV137">
        <f t="shared" si="123"/>
        <v>0</v>
      </c>
      <c r="AW137">
        <f t="shared" si="124"/>
        <v>0</v>
      </c>
      <c r="AX137">
        <f t="shared" si="125"/>
        <v>0</v>
      </c>
      <c r="AY137">
        <f t="shared" si="126"/>
        <v>0</v>
      </c>
      <c r="AZ137">
        <f t="shared" si="127"/>
        <v>0</v>
      </c>
    </row>
    <row r="138" spans="1:52" hidden="1" x14ac:dyDescent="0.25">
      <c r="A138">
        <f t="shared" si="82"/>
        <v>0</v>
      </c>
      <c r="B138">
        <f t="shared" si="83"/>
        <v>0</v>
      </c>
      <c r="C138">
        <f t="shared" si="84"/>
        <v>0</v>
      </c>
      <c r="D138">
        <f t="shared" si="85"/>
        <v>0</v>
      </c>
      <c r="E138">
        <f t="shared" si="86"/>
        <v>0</v>
      </c>
      <c r="F138">
        <f t="shared" si="87"/>
        <v>0</v>
      </c>
      <c r="J138">
        <f t="shared" si="128"/>
        <v>0</v>
      </c>
      <c r="L138">
        <f t="shared" si="129"/>
        <v>0</v>
      </c>
      <c r="M138">
        <f t="shared" si="88"/>
        <v>0</v>
      </c>
      <c r="N138">
        <f t="shared" si="89"/>
        <v>0</v>
      </c>
      <c r="O138">
        <f t="shared" si="90"/>
        <v>0</v>
      </c>
      <c r="P138">
        <f t="shared" si="91"/>
        <v>0</v>
      </c>
      <c r="Q138">
        <f t="shared" si="92"/>
        <v>0</v>
      </c>
      <c r="R138">
        <f t="shared" si="93"/>
        <v>0</v>
      </c>
      <c r="S138">
        <f t="shared" si="94"/>
        <v>0</v>
      </c>
      <c r="T138">
        <f t="shared" si="95"/>
        <v>0</v>
      </c>
      <c r="U138">
        <f t="shared" si="96"/>
        <v>0</v>
      </c>
      <c r="V138">
        <f t="shared" si="97"/>
        <v>0</v>
      </c>
      <c r="W138">
        <f t="shared" si="98"/>
        <v>0</v>
      </c>
      <c r="X138">
        <f t="shared" si="99"/>
        <v>0</v>
      </c>
      <c r="Y138">
        <f t="shared" si="100"/>
        <v>0</v>
      </c>
      <c r="Z138">
        <f t="shared" si="101"/>
        <v>0</v>
      </c>
      <c r="AA138">
        <f t="shared" si="102"/>
        <v>0</v>
      </c>
      <c r="AB138">
        <f t="shared" si="103"/>
        <v>0</v>
      </c>
      <c r="AC138">
        <f t="shared" si="104"/>
        <v>0</v>
      </c>
      <c r="AD138">
        <f t="shared" si="105"/>
        <v>0</v>
      </c>
      <c r="AE138">
        <f t="shared" si="106"/>
        <v>0</v>
      </c>
      <c r="AF138">
        <f t="shared" si="107"/>
        <v>0</v>
      </c>
      <c r="AG138">
        <f t="shared" si="108"/>
        <v>0</v>
      </c>
      <c r="AH138">
        <f t="shared" si="109"/>
        <v>0</v>
      </c>
      <c r="AI138">
        <f t="shared" si="110"/>
        <v>0</v>
      </c>
      <c r="AJ138">
        <f t="shared" si="111"/>
        <v>0</v>
      </c>
      <c r="AK138">
        <f t="shared" si="112"/>
        <v>0</v>
      </c>
      <c r="AL138">
        <f t="shared" si="113"/>
        <v>0</v>
      </c>
      <c r="AM138">
        <f t="shared" si="114"/>
        <v>0</v>
      </c>
      <c r="AN138">
        <f t="shared" si="115"/>
        <v>0</v>
      </c>
      <c r="AO138">
        <f t="shared" si="116"/>
        <v>0</v>
      </c>
      <c r="AP138">
        <f t="shared" si="117"/>
        <v>0</v>
      </c>
      <c r="AQ138">
        <f t="shared" si="118"/>
        <v>0</v>
      </c>
      <c r="AR138">
        <f t="shared" si="119"/>
        <v>0</v>
      </c>
      <c r="AS138">
        <f t="shared" si="120"/>
        <v>0</v>
      </c>
      <c r="AT138">
        <f t="shared" si="121"/>
        <v>0</v>
      </c>
      <c r="AU138">
        <f t="shared" si="122"/>
        <v>0</v>
      </c>
      <c r="AV138">
        <f t="shared" si="123"/>
        <v>0</v>
      </c>
      <c r="AW138">
        <f t="shared" si="124"/>
        <v>0</v>
      </c>
      <c r="AX138">
        <f t="shared" si="125"/>
        <v>0</v>
      </c>
      <c r="AY138">
        <f t="shared" si="126"/>
        <v>0</v>
      </c>
      <c r="AZ138">
        <f t="shared" si="127"/>
        <v>0</v>
      </c>
    </row>
    <row r="139" spans="1:52" hidden="1" x14ac:dyDescent="0.25">
      <c r="A139">
        <f t="shared" si="82"/>
        <v>0</v>
      </c>
      <c r="B139">
        <f t="shared" si="83"/>
        <v>0</v>
      </c>
      <c r="C139">
        <f t="shared" si="84"/>
        <v>0</v>
      </c>
      <c r="D139">
        <f t="shared" si="85"/>
        <v>0</v>
      </c>
      <c r="E139">
        <f t="shared" si="86"/>
        <v>0</v>
      </c>
      <c r="F139">
        <f t="shared" si="87"/>
        <v>0</v>
      </c>
      <c r="J139">
        <f t="shared" si="128"/>
        <v>0</v>
      </c>
      <c r="L139">
        <f t="shared" si="129"/>
        <v>0</v>
      </c>
      <c r="M139">
        <f t="shared" si="88"/>
        <v>0</v>
      </c>
      <c r="N139">
        <f t="shared" si="89"/>
        <v>0</v>
      </c>
      <c r="O139">
        <f t="shared" si="90"/>
        <v>0</v>
      </c>
      <c r="P139">
        <f t="shared" si="91"/>
        <v>0</v>
      </c>
      <c r="Q139">
        <f t="shared" si="92"/>
        <v>0</v>
      </c>
      <c r="R139">
        <f t="shared" si="93"/>
        <v>0</v>
      </c>
      <c r="S139">
        <f t="shared" si="94"/>
        <v>0</v>
      </c>
      <c r="T139">
        <f t="shared" si="95"/>
        <v>0</v>
      </c>
      <c r="U139">
        <f t="shared" si="96"/>
        <v>0</v>
      </c>
      <c r="V139">
        <f t="shared" si="97"/>
        <v>0</v>
      </c>
      <c r="W139">
        <f t="shared" si="98"/>
        <v>0</v>
      </c>
      <c r="X139">
        <f t="shared" si="99"/>
        <v>0</v>
      </c>
      <c r="Y139">
        <f t="shared" si="100"/>
        <v>0</v>
      </c>
      <c r="Z139">
        <f t="shared" si="101"/>
        <v>0</v>
      </c>
      <c r="AA139">
        <f t="shared" si="102"/>
        <v>0</v>
      </c>
      <c r="AB139">
        <f t="shared" si="103"/>
        <v>0</v>
      </c>
      <c r="AC139">
        <f t="shared" si="104"/>
        <v>0</v>
      </c>
      <c r="AD139">
        <f t="shared" si="105"/>
        <v>0</v>
      </c>
      <c r="AE139">
        <f t="shared" si="106"/>
        <v>0</v>
      </c>
      <c r="AF139">
        <f t="shared" si="107"/>
        <v>0</v>
      </c>
      <c r="AG139">
        <f t="shared" si="108"/>
        <v>0</v>
      </c>
      <c r="AH139">
        <f t="shared" si="109"/>
        <v>0</v>
      </c>
      <c r="AI139">
        <f t="shared" si="110"/>
        <v>0</v>
      </c>
      <c r="AJ139">
        <f t="shared" si="111"/>
        <v>0</v>
      </c>
      <c r="AK139">
        <f t="shared" si="112"/>
        <v>0</v>
      </c>
      <c r="AL139">
        <f t="shared" si="113"/>
        <v>0</v>
      </c>
      <c r="AM139">
        <f t="shared" si="114"/>
        <v>0</v>
      </c>
      <c r="AN139">
        <f t="shared" si="115"/>
        <v>0</v>
      </c>
      <c r="AO139">
        <f t="shared" si="116"/>
        <v>0</v>
      </c>
      <c r="AP139">
        <f t="shared" si="117"/>
        <v>0</v>
      </c>
      <c r="AQ139">
        <f t="shared" si="118"/>
        <v>0</v>
      </c>
      <c r="AR139">
        <f t="shared" si="119"/>
        <v>0</v>
      </c>
      <c r="AS139">
        <f t="shared" si="120"/>
        <v>0</v>
      </c>
      <c r="AT139">
        <f t="shared" si="121"/>
        <v>0</v>
      </c>
      <c r="AU139">
        <f t="shared" si="122"/>
        <v>0</v>
      </c>
      <c r="AV139">
        <f t="shared" si="123"/>
        <v>0</v>
      </c>
      <c r="AW139">
        <f t="shared" si="124"/>
        <v>0</v>
      </c>
      <c r="AX139">
        <f t="shared" si="125"/>
        <v>0</v>
      </c>
      <c r="AY139">
        <f t="shared" si="126"/>
        <v>0</v>
      </c>
      <c r="AZ139">
        <f t="shared" si="127"/>
        <v>0</v>
      </c>
    </row>
    <row r="140" spans="1:52" hidden="1" x14ac:dyDescent="0.25">
      <c r="A140">
        <f t="shared" si="82"/>
        <v>0</v>
      </c>
      <c r="B140">
        <f t="shared" si="83"/>
        <v>0</v>
      </c>
      <c r="C140">
        <f t="shared" si="84"/>
        <v>0</v>
      </c>
      <c r="D140">
        <f t="shared" si="85"/>
        <v>0</v>
      </c>
      <c r="E140">
        <f t="shared" si="86"/>
        <v>0</v>
      </c>
      <c r="F140">
        <f t="shared" si="87"/>
        <v>0</v>
      </c>
      <c r="J140">
        <f t="shared" si="128"/>
        <v>0</v>
      </c>
      <c r="L140">
        <f t="shared" si="129"/>
        <v>0</v>
      </c>
      <c r="M140">
        <f t="shared" si="88"/>
        <v>0</v>
      </c>
      <c r="N140">
        <f t="shared" si="89"/>
        <v>0</v>
      </c>
      <c r="O140">
        <f t="shared" si="90"/>
        <v>0</v>
      </c>
      <c r="P140">
        <f t="shared" si="91"/>
        <v>0</v>
      </c>
      <c r="Q140">
        <f t="shared" si="92"/>
        <v>0</v>
      </c>
      <c r="R140">
        <f t="shared" si="93"/>
        <v>0</v>
      </c>
      <c r="S140">
        <f t="shared" si="94"/>
        <v>0</v>
      </c>
      <c r="T140">
        <f t="shared" si="95"/>
        <v>0</v>
      </c>
      <c r="U140">
        <f t="shared" si="96"/>
        <v>0</v>
      </c>
      <c r="V140">
        <f t="shared" si="97"/>
        <v>0</v>
      </c>
      <c r="W140">
        <f t="shared" si="98"/>
        <v>0</v>
      </c>
      <c r="X140">
        <f t="shared" si="99"/>
        <v>0</v>
      </c>
      <c r="Y140">
        <f t="shared" si="100"/>
        <v>0</v>
      </c>
      <c r="Z140">
        <f t="shared" si="101"/>
        <v>0</v>
      </c>
      <c r="AA140">
        <f t="shared" si="102"/>
        <v>0</v>
      </c>
      <c r="AB140">
        <f t="shared" si="103"/>
        <v>0</v>
      </c>
      <c r="AC140">
        <f t="shared" si="104"/>
        <v>0</v>
      </c>
      <c r="AD140">
        <f t="shared" si="105"/>
        <v>0</v>
      </c>
      <c r="AE140">
        <f t="shared" si="106"/>
        <v>0</v>
      </c>
      <c r="AF140">
        <f t="shared" si="107"/>
        <v>0</v>
      </c>
      <c r="AG140">
        <f t="shared" si="108"/>
        <v>0</v>
      </c>
      <c r="AH140">
        <f t="shared" si="109"/>
        <v>0</v>
      </c>
      <c r="AI140">
        <f t="shared" si="110"/>
        <v>0</v>
      </c>
      <c r="AJ140">
        <f t="shared" si="111"/>
        <v>0</v>
      </c>
      <c r="AK140">
        <f t="shared" si="112"/>
        <v>0</v>
      </c>
      <c r="AL140">
        <f t="shared" si="113"/>
        <v>0</v>
      </c>
      <c r="AM140">
        <f t="shared" si="114"/>
        <v>0</v>
      </c>
      <c r="AN140">
        <f t="shared" si="115"/>
        <v>0</v>
      </c>
      <c r="AO140">
        <f t="shared" si="116"/>
        <v>0</v>
      </c>
      <c r="AP140">
        <f t="shared" si="117"/>
        <v>0</v>
      </c>
      <c r="AQ140">
        <f t="shared" si="118"/>
        <v>0</v>
      </c>
      <c r="AR140">
        <f t="shared" si="119"/>
        <v>0</v>
      </c>
      <c r="AS140">
        <f t="shared" si="120"/>
        <v>0</v>
      </c>
      <c r="AT140">
        <f t="shared" si="121"/>
        <v>0</v>
      </c>
      <c r="AU140">
        <f t="shared" si="122"/>
        <v>0</v>
      </c>
      <c r="AV140">
        <f t="shared" si="123"/>
        <v>0</v>
      </c>
      <c r="AW140">
        <f t="shared" si="124"/>
        <v>0</v>
      </c>
      <c r="AX140">
        <f t="shared" si="125"/>
        <v>0</v>
      </c>
      <c r="AY140">
        <f t="shared" si="126"/>
        <v>0</v>
      </c>
      <c r="AZ140">
        <f t="shared" si="127"/>
        <v>0</v>
      </c>
    </row>
    <row r="141" spans="1:52" hidden="1" x14ac:dyDescent="0.25">
      <c r="A141">
        <f t="shared" si="82"/>
        <v>0</v>
      </c>
      <c r="B141">
        <f t="shared" si="83"/>
        <v>0</v>
      </c>
      <c r="C141">
        <f t="shared" si="84"/>
        <v>0</v>
      </c>
      <c r="D141">
        <f t="shared" si="85"/>
        <v>0</v>
      </c>
      <c r="E141">
        <f t="shared" si="86"/>
        <v>0</v>
      </c>
      <c r="F141">
        <f t="shared" si="87"/>
        <v>0</v>
      </c>
      <c r="J141">
        <f t="shared" si="128"/>
        <v>0</v>
      </c>
      <c r="L141">
        <f t="shared" si="129"/>
        <v>0</v>
      </c>
      <c r="M141">
        <f t="shared" si="88"/>
        <v>0</v>
      </c>
      <c r="N141">
        <f t="shared" si="89"/>
        <v>0</v>
      </c>
      <c r="O141">
        <f t="shared" si="90"/>
        <v>0</v>
      </c>
      <c r="P141">
        <f t="shared" si="91"/>
        <v>0</v>
      </c>
      <c r="Q141">
        <f t="shared" si="92"/>
        <v>0</v>
      </c>
      <c r="R141">
        <f t="shared" si="93"/>
        <v>0</v>
      </c>
      <c r="S141">
        <f t="shared" si="94"/>
        <v>0</v>
      </c>
      <c r="T141">
        <f t="shared" si="95"/>
        <v>0</v>
      </c>
      <c r="U141">
        <f t="shared" si="96"/>
        <v>0</v>
      </c>
      <c r="V141">
        <f t="shared" si="97"/>
        <v>0</v>
      </c>
      <c r="W141">
        <f t="shared" si="98"/>
        <v>0</v>
      </c>
      <c r="X141">
        <f t="shared" si="99"/>
        <v>0</v>
      </c>
      <c r="Y141">
        <f t="shared" si="100"/>
        <v>0</v>
      </c>
      <c r="Z141">
        <f t="shared" si="101"/>
        <v>0</v>
      </c>
      <c r="AA141">
        <f t="shared" si="102"/>
        <v>0</v>
      </c>
      <c r="AB141">
        <f t="shared" si="103"/>
        <v>0</v>
      </c>
      <c r="AC141">
        <f t="shared" si="104"/>
        <v>0</v>
      </c>
      <c r="AD141">
        <f t="shared" si="105"/>
        <v>0</v>
      </c>
      <c r="AE141">
        <f t="shared" si="106"/>
        <v>0</v>
      </c>
      <c r="AF141">
        <f t="shared" si="107"/>
        <v>0</v>
      </c>
      <c r="AG141">
        <f t="shared" si="108"/>
        <v>0</v>
      </c>
      <c r="AH141">
        <f t="shared" si="109"/>
        <v>0</v>
      </c>
      <c r="AI141">
        <f t="shared" si="110"/>
        <v>0</v>
      </c>
      <c r="AJ141">
        <f t="shared" si="111"/>
        <v>0</v>
      </c>
      <c r="AK141">
        <f t="shared" si="112"/>
        <v>0</v>
      </c>
      <c r="AL141">
        <f t="shared" si="113"/>
        <v>0</v>
      </c>
      <c r="AM141">
        <f t="shared" si="114"/>
        <v>0</v>
      </c>
      <c r="AN141">
        <f t="shared" si="115"/>
        <v>0</v>
      </c>
      <c r="AO141">
        <f t="shared" si="116"/>
        <v>0</v>
      </c>
      <c r="AP141">
        <f t="shared" si="117"/>
        <v>0</v>
      </c>
      <c r="AQ141">
        <f t="shared" si="118"/>
        <v>0</v>
      </c>
      <c r="AR141">
        <f t="shared" si="119"/>
        <v>0</v>
      </c>
      <c r="AS141">
        <f t="shared" si="120"/>
        <v>0</v>
      </c>
      <c r="AT141">
        <f t="shared" si="121"/>
        <v>0</v>
      </c>
      <c r="AU141">
        <f t="shared" si="122"/>
        <v>0</v>
      </c>
      <c r="AV141">
        <f t="shared" si="123"/>
        <v>0</v>
      </c>
      <c r="AW141">
        <f t="shared" si="124"/>
        <v>0</v>
      </c>
      <c r="AX141">
        <f t="shared" si="125"/>
        <v>0</v>
      </c>
      <c r="AY141">
        <f t="shared" si="126"/>
        <v>0</v>
      </c>
      <c r="AZ141">
        <f t="shared" si="127"/>
        <v>0</v>
      </c>
    </row>
    <row r="142" spans="1:52" hidden="1" x14ac:dyDescent="0.25">
      <c r="A142">
        <f>SUM(A108:A141)</f>
        <v>0</v>
      </c>
      <c r="C142">
        <f t="shared" ref="C142:F142" si="130">SUM(C108:C141)</f>
        <v>0</v>
      </c>
      <c r="D142">
        <f t="shared" si="130"/>
        <v>0</v>
      </c>
      <c r="E142">
        <f t="shared" si="130"/>
        <v>0</v>
      </c>
      <c r="F142">
        <f t="shared" si="130"/>
        <v>0</v>
      </c>
    </row>
    <row r="143" spans="1:52" hidden="1" x14ac:dyDescent="0.25"/>
    <row r="144" spans="1:52" hidden="1" x14ac:dyDescent="0.25">
      <c r="A144" t="s">
        <v>41</v>
      </c>
      <c r="C144" t="str">
        <f>instellingen!A13</f>
        <v>bereken</v>
      </c>
      <c r="D144" t="str">
        <f>instellingen!A14</f>
        <v>bepaal</v>
      </c>
      <c r="E144" t="str">
        <f>instellingen!A15</f>
        <v>leg uit</v>
      </c>
      <c r="F144" t="str">
        <f>instellingen!A16</f>
        <v>overig</v>
      </c>
      <c r="L144" s="6" t="str">
        <f>instellingen!A6</f>
        <v>T2</v>
      </c>
      <c r="M144" s="6">
        <v>1</v>
      </c>
      <c r="N144" s="6">
        <v>2</v>
      </c>
      <c r="O144" s="6">
        <v>3</v>
      </c>
      <c r="P144" s="6">
        <v>4</v>
      </c>
      <c r="Q144" s="6">
        <v>5</v>
      </c>
      <c r="R144" s="6">
        <v>6</v>
      </c>
      <c r="S144" s="6">
        <v>7</v>
      </c>
      <c r="T144" s="6">
        <v>8</v>
      </c>
      <c r="U144" s="6">
        <v>9</v>
      </c>
      <c r="V144" s="6">
        <v>10</v>
      </c>
      <c r="W144" s="6">
        <v>11</v>
      </c>
      <c r="X144" s="6">
        <v>12</v>
      </c>
      <c r="Y144" s="6">
        <v>13</v>
      </c>
      <c r="Z144" s="6">
        <v>14</v>
      </c>
      <c r="AA144" s="6">
        <v>15</v>
      </c>
      <c r="AB144" s="6">
        <v>16</v>
      </c>
      <c r="AC144" s="6">
        <v>17</v>
      </c>
      <c r="AD144" s="6">
        <v>18</v>
      </c>
      <c r="AE144" s="6">
        <v>19</v>
      </c>
      <c r="AF144" s="6">
        <v>20</v>
      </c>
      <c r="AG144" s="6">
        <v>21</v>
      </c>
      <c r="AH144" s="6">
        <v>22</v>
      </c>
      <c r="AI144" s="6">
        <v>23</v>
      </c>
      <c r="AJ144" s="6">
        <v>24</v>
      </c>
      <c r="AK144" s="6">
        <v>25</v>
      </c>
      <c r="AL144" s="6">
        <v>26</v>
      </c>
      <c r="AM144" s="6">
        <v>27</v>
      </c>
      <c r="AN144" s="6">
        <v>28</v>
      </c>
      <c r="AO144" s="6">
        <v>29</v>
      </c>
      <c r="AP144" s="6">
        <v>30</v>
      </c>
      <c r="AQ144" s="6">
        <v>31</v>
      </c>
      <c r="AR144" s="6">
        <v>32</v>
      </c>
      <c r="AS144" s="6">
        <v>33</v>
      </c>
      <c r="AT144" s="6">
        <v>34</v>
      </c>
      <c r="AU144" s="6">
        <v>35</v>
      </c>
      <c r="AV144" s="6">
        <v>36</v>
      </c>
      <c r="AW144" s="6">
        <v>37</v>
      </c>
      <c r="AX144" s="6">
        <v>38</v>
      </c>
      <c r="AY144" s="6">
        <v>39</v>
      </c>
      <c r="AZ144" s="6">
        <v>40</v>
      </c>
    </row>
    <row r="145" spans="1:52" hidden="1" x14ac:dyDescent="0.25">
      <c r="A145">
        <f t="shared" ref="A145:A178" si="131">IF(M7="",0,1)</f>
        <v>0</v>
      </c>
      <c r="B145">
        <f t="shared" ref="B145:B178" si="132">B7</f>
        <v>0</v>
      </c>
      <c r="C145">
        <f t="shared" ref="C145:C178" si="133">IF(A145=1,I7,0)</f>
        <v>0</v>
      </c>
      <c r="D145">
        <f t="shared" ref="D145:D178" si="134">IF(A145=1,J7,0)</f>
        <v>0</v>
      </c>
      <c r="E145">
        <f t="shared" ref="E145:E178" si="135">IF(A145=1,K7,0)</f>
        <v>0</v>
      </c>
      <c r="F145">
        <f t="shared" ref="F145:F178" si="136">IF(A145=1,L7,0)</f>
        <v>0</v>
      </c>
      <c r="J145">
        <f>J108</f>
        <v>0</v>
      </c>
      <c r="L145">
        <f>SUM(M145:AZ145)</f>
        <v>0</v>
      </c>
      <c r="M145">
        <f t="shared" ref="M145:M178" si="137">$M$62*$M7</f>
        <v>0</v>
      </c>
      <c r="N145">
        <f t="shared" ref="N145:N178" si="138">$N$62*$N7</f>
        <v>0</v>
      </c>
      <c r="O145">
        <f t="shared" ref="O145:O178" si="139">$O$62*$O7</f>
        <v>0</v>
      </c>
      <c r="P145">
        <f t="shared" ref="P145:P178" si="140">$P$62*$P7</f>
        <v>0</v>
      </c>
      <c r="Q145">
        <f t="shared" ref="Q145:Q178" si="141">$Q$62*$Q7</f>
        <v>0</v>
      </c>
      <c r="R145">
        <f t="shared" ref="R145:R178" si="142">$R$62*$R7</f>
        <v>0</v>
      </c>
      <c r="S145">
        <f t="shared" ref="S145:S178" si="143">$S$62*$S7</f>
        <v>0</v>
      </c>
      <c r="T145">
        <f t="shared" ref="T145:T178" si="144">$T$62*$T7</f>
        <v>0</v>
      </c>
      <c r="U145">
        <f t="shared" ref="U145:U178" si="145">$U$62*$U7</f>
        <v>0</v>
      </c>
      <c r="V145">
        <f t="shared" ref="V145:V178" si="146">$V$62*$V7</f>
        <v>0</v>
      </c>
      <c r="W145">
        <f t="shared" ref="W145:W178" si="147">$W$62*$W7</f>
        <v>0</v>
      </c>
      <c r="X145">
        <f t="shared" ref="X145:X178" si="148">$X$62*$X7</f>
        <v>0</v>
      </c>
      <c r="Y145">
        <f t="shared" ref="Y145:Y178" si="149">$Y$62*$Y7</f>
        <v>0</v>
      </c>
      <c r="Z145">
        <f t="shared" ref="Z145:Z178" si="150">$Z$62*$Z7</f>
        <v>0</v>
      </c>
      <c r="AA145">
        <f t="shared" ref="AA145:AA178" si="151">$AA$62*$AA7</f>
        <v>0</v>
      </c>
      <c r="AB145">
        <f t="shared" ref="AB145:AB178" si="152">$AB$62*$AB7</f>
        <v>0</v>
      </c>
      <c r="AC145">
        <f t="shared" ref="AC145:AC178" si="153">$AC$62*$AC7</f>
        <v>0</v>
      </c>
      <c r="AD145">
        <f t="shared" ref="AD145:AD178" si="154">$AD$62*$AD7</f>
        <v>0</v>
      </c>
      <c r="AE145">
        <f t="shared" ref="AE145:AE178" si="155">$AE$62*$AE7</f>
        <v>0</v>
      </c>
      <c r="AF145">
        <f t="shared" ref="AF145:AF178" si="156">$AF$62*$AF7</f>
        <v>0</v>
      </c>
      <c r="AG145">
        <f t="shared" ref="AG145:AG178" si="157">$AG$62*$AG7</f>
        <v>0</v>
      </c>
      <c r="AH145">
        <f t="shared" ref="AH145:AH178" si="158">$AH$62*$AH7</f>
        <v>0</v>
      </c>
      <c r="AI145">
        <f t="shared" ref="AI145:AI178" si="159">$AI$62*$AI7</f>
        <v>0</v>
      </c>
      <c r="AJ145">
        <f t="shared" ref="AJ145:AJ178" si="160">$AJ$62*$AJ7</f>
        <v>0</v>
      </c>
      <c r="AK145">
        <f t="shared" ref="AK145:AK178" si="161">$AK$62*$AK7</f>
        <v>0</v>
      </c>
      <c r="AL145">
        <f t="shared" ref="AL145:AL178" si="162">$AL$62*$AL7</f>
        <v>0</v>
      </c>
      <c r="AM145">
        <f t="shared" ref="AM145:AM178" si="163">$AM$62*$AM7</f>
        <v>0</v>
      </c>
      <c r="AN145">
        <f t="shared" ref="AN145:AN178" si="164">$AN$62*$AN7</f>
        <v>0</v>
      </c>
      <c r="AO145">
        <f t="shared" ref="AO145:AO178" si="165">$AO$62*$AO7</f>
        <v>0</v>
      </c>
      <c r="AP145">
        <f t="shared" ref="AP145:AP178" si="166">$AP$62*$AP7</f>
        <v>0</v>
      </c>
      <c r="AQ145">
        <f t="shared" ref="AQ145:AQ178" si="167">$AQ$62*$AQ7</f>
        <v>0</v>
      </c>
      <c r="AR145">
        <f t="shared" ref="AR145:AR178" si="168">$AR$62*$AR7</f>
        <v>0</v>
      </c>
      <c r="AS145">
        <f t="shared" ref="AS145:AS178" si="169">$AS$62*$AS7</f>
        <v>0</v>
      </c>
      <c r="AT145">
        <f t="shared" ref="AT145:AT178" si="170">$AT$62*$AT7</f>
        <v>0</v>
      </c>
      <c r="AU145">
        <f t="shared" ref="AU145:AU178" si="171">$AU$62*$AU7</f>
        <v>0</v>
      </c>
      <c r="AV145">
        <f t="shared" ref="AV145:AV178" si="172">$AV$62*$AV7</f>
        <v>0</v>
      </c>
      <c r="AW145">
        <f t="shared" ref="AW145:AW178" si="173">$AW$62*$AW7</f>
        <v>0</v>
      </c>
      <c r="AX145">
        <f t="shared" ref="AX145:AX178" si="174">$AX$62*$AX7</f>
        <v>0</v>
      </c>
      <c r="AY145">
        <f t="shared" ref="AY145:AY178" si="175">$AY$62*$AY7</f>
        <v>0</v>
      </c>
      <c r="AZ145">
        <f t="shared" ref="AZ145:AZ178" si="176">$AZ$62*$AZ7</f>
        <v>0</v>
      </c>
    </row>
    <row r="146" spans="1:52" hidden="1" x14ac:dyDescent="0.25">
      <c r="A146">
        <f t="shared" si="131"/>
        <v>0</v>
      </c>
      <c r="B146">
        <f t="shared" si="132"/>
        <v>0</v>
      </c>
      <c r="C146">
        <f t="shared" si="133"/>
        <v>0</v>
      </c>
      <c r="D146">
        <f t="shared" si="134"/>
        <v>0</v>
      </c>
      <c r="E146">
        <f t="shared" si="135"/>
        <v>0</v>
      </c>
      <c r="F146">
        <f t="shared" si="136"/>
        <v>0</v>
      </c>
      <c r="J146">
        <f t="shared" ref="J146:J178" si="177">J109</f>
        <v>0</v>
      </c>
      <c r="L146">
        <f t="shared" ref="L146:L178" si="178">SUM(M146:AZ146)</f>
        <v>0</v>
      </c>
      <c r="M146">
        <f t="shared" si="137"/>
        <v>0</v>
      </c>
      <c r="N146">
        <f t="shared" si="138"/>
        <v>0</v>
      </c>
      <c r="O146">
        <f t="shared" si="139"/>
        <v>0</v>
      </c>
      <c r="P146">
        <f t="shared" si="140"/>
        <v>0</v>
      </c>
      <c r="Q146">
        <f t="shared" si="141"/>
        <v>0</v>
      </c>
      <c r="R146">
        <f t="shared" si="142"/>
        <v>0</v>
      </c>
      <c r="S146">
        <f t="shared" si="143"/>
        <v>0</v>
      </c>
      <c r="T146">
        <f t="shared" si="144"/>
        <v>0</v>
      </c>
      <c r="U146">
        <f t="shared" si="145"/>
        <v>0</v>
      </c>
      <c r="V146">
        <f t="shared" si="146"/>
        <v>0</v>
      </c>
      <c r="W146">
        <f t="shared" si="147"/>
        <v>0</v>
      </c>
      <c r="X146">
        <f t="shared" si="148"/>
        <v>0</v>
      </c>
      <c r="Y146">
        <f t="shared" si="149"/>
        <v>0</v>
      </c>
      <c r="Z146">
        <f t="shared" si="150"/>
        <v>0</v>
      </c>
      <c r="AA146">
        <f t="shared" si="151"/>
        <v>0</v>
      </c>
      <c r="AB146">
        <f t="shared" si="152"/>
        <v>0</v>
      </c>
      <c r="AC146">
        <f t="shared" si="153"/>
        <v>0</v>
      </c>
      <c r="AD146">
        <f t="shared" si="154"/>
        <v>0</v>
      </c>
      <c r="AE146">
        <f t="shared" si="155"/>
        <v>0</v>
      </c>
      <c r="AF146">
        <f t="shared" si="156"/>
        <v>0</v>
      </c>
      <c r="AG146">
        <f t="shared" si="157"/>
        <v>0</v>
      </c>
      <c r="AH146">
        <f t="shared" si="158"/>
        <v>0</v>
      </c>
      <c r="AI146">
        <f t="shared" si="159"/>
        <v>0</v>
      </c>
      <c r="AJ146">
        <f t="shared" si="160"/>
        <v>0</v>
      </c>
      <c r="AK146">
        <f t="shared" si="161"/>
        <v>0</v>
      </c>
      <c r="AL146">
        <f t="shared" si="162"/>
        <v>0</v>
      </c>
      <c r="AM146">
        <f t="shared" si="163"/>
        <v>0</v>
      </c>
      <c r="AN146">
        <f t="shared" si="164"/>
        <v>0</v>
      </c>
      <c r="AO146">
        <f t="shared" si="165"/>
        <v>0</v>
      </c>
      <c r="AP146">
        <f t="shared" si="166"/>
        <v>0</v>
      </c>
      <c r="AQ146">
        <f t="shared" si="167"/>
        <v>0</v>
      </c>
      <c r="AR146">
        <f t="shared" si="168"/>
        <v>0</v>
      </c>
      <c r="AS146">
        <f t="shared" si="169"/>
        <v>0</v>
      </c>
      <c r="AT146">
        <f t="shared" si="170"/>
        <v>0</v>
      </c>
      <c r="AU146">
        <f t="shared" si="171"/>
        <v>0</v>
      </c>
      <c r="AV146">
        <f t="shared" si="172"/>
        <v>0</v>
      </c>
      <c r="AW146">
        <f t="shared" si="173"/>
        <v>0</v>
      </c>
      <c r="AX146">
        <f t="shared" si="174"/>
        <v>0</v>
      </c>
      <c r="AY146">
        <f t="shared" si="175"/>
        <v>0</v>
      </c>
      <c r="AZ146">
        <f t="shared" si="176"/>
        <v>0</v>
      </c>
    </row>
    <row r="147" spans="1:52" hidden="1" x14ac:dyDescent="0.25">
      <c r="A147">
        <f t="shared" si="131"/>
        <v>0</v>
      </c>
      <c r="B147">
        <f t="shared" si="132"/>
        <v>0</v>
      </c>
      <c r="C147">
        <f t="shared" si="133"/>
        <v>0</v>
      </c>
      <c r="D147">
        <f t="shared" si="134"/>
        <v>0</v>
      </c>
      <c r="E147">
        <f t="shared" si="135"/>
        <v>0</v>
      </c>
      <c r="F147">
        <f t="shared" si="136"/>
        <v>0</v>
      </c>
      <c r="J147">
        <f t="shared" si="177"/>
        <v>0</v>
      </c>
      <c r="L147">
        <f t="shared" si="178"/>
        <v>0</v>
      </c>
      <c r="M147">
        <f t="shared" si="137"/>
        <v>0</v>
      </c>
      <c r="N147">
        <f t="shared" si="138"/>
        <v>0</v>
      </c>
      <c r="O147">
        <f t="shared" si="139"/>
        <v>0</v>
      </c>
      <c r="P147">
        <f t="shared" si="140"/>
        <v>0</v>
      </c>
      <c r="Q147">
        <f t="shared" si="141"/>
        <v>0</v>
      </c>
      <c r="R147">
        <f t="shared" si="142"/>
        <v>0</v>
      </c>
      <c r="S147">
        <f t="shared" si="143"/>
        <v>0</v>
      </c>
      <c r="T147">
        <f t="shared" si="144"/>
        <v>0</v>
      </c>
      <c r="U147">
        <f t="shared" si="145"/>
        <v>0</v>
      </c>
      <c r="V147">
        <f t="shared" si="146"/>
        <v>0</v>
      </c>
      <c r="W147">
        <f t="shared" si="147"/>
        <v>0</v>
      </c>
      <c r="X147">
        <f t="shared" si="148"/>
        <v>0</v>
      </c>
      <c r="Y147">
        <f t="shared" si="149"/>
        <v>0</v>
      </c>
      <c r="Z147">
        <f t="shared" si="150"/>
        <v>0</v>
      </c>
      <c r="AA147">
        <f t="shared" si="151"/>
        <v>0</v>
      </c>
      <c r="AB147">
        <f t="shared" si="152"/>
        <v>0</v>
      </c>
      <c r="AC147">
        <f t="shared" si="153"/>
        <v>0</v>
      </c>
      <c r="AD147">
        <f t="shared" si="154"/>
        <v>0</v>
      </c>
      <c r="AE147">
        <f t="shared" si="155"/>
        <v>0</v>
      </c>
      <c r="AF147">
        <f t="shared" si="156"/>
        <v>0</v>
      </c>
      <c r="AG147">
        <f t="shared" si="157"/>
        <v>0</v>
      </c>
      <c r="AH147">
        <f t="shared" si="158"/>
        <v>0</v>
      </c>
      <c r="AI147">
        <f t="shared" si="159"/>
        <v>0</v>
      </c>
      <c r="AJ147">
        <f t="shared" si="160"/>
        <v>0</v>
      </c>
      <c r="AK147">
        <f t="shared" si="161"/>
        <v>0</v>
      </c>
      <c r="AL147">
        <f t="shared" si="162"/>
        <v>0</v>
      </c>
      <c r="AM147">
        <f t="shared" si="163"/>
        <v>0</v>
      </c>
      <c r="AN147">
        <f t="shared" si="164"/>
        <v>0</v>
      </c>
      <c r="AO147">
        <f t="shared" si="165"/>
        <v>0</v>
      </c>
      <c r="AP147">
        <f t="shared" si="166"/>
        <v>0</v>
      </c>
      <c r="AQ147">
        <f t="shared" si="167"/>
        <v>0</v>
      </c>
      <c r="AR147">
        <f t="shared" si="168"/>
        <v>0</v>
      </c>
      <c r="AS147">
        <f t="shared" si="169"/>
        <v>0</v>
      </c>
      <c r="AT147">
        <f t="shared" si="170"/>
        <v>0</v>
      </c>
      <c r="AU147">
        <f t="shared" si="171"/>
        <v>0</v>
      </c>
      <c r="AV147">
        <f t="shared" si="172"/>
        <v>0</v>
      </c>
      <c r="AW147">
        <f t="shared" si="173"/>
        <v>0</v>
      </c>
      <c r="AX147">
        <f t="shared" si="174"/>
        <v>0</v>
      </c>
      <c r="AY147">
        <f t="shared" si="175"/>
        <v>0</v>
      </c>
      <c r="AZ147">
        <f t="shared" si="176"/>
        <v>0</v>
      </c>
    </row>
    <row r="148" spans="1:52" hidden="1" x14ac:dyDescent="0.25">
      <c r="A148">
        <f t="shared" si="131"/>
        <v>0</v>
      </c>
      <c r="B148">
        <f t="shared" si="132"/>
        <v>0</v>
      </c>
      <c r="C148">
        <f t="shared" si="133"/>
        <v>0</v>
      </c>
      <c r="D148">
        <f t="shared" si="134"/>
        <v>0</v>
      </c>
      <c r="E148">
        <f t="shared" si="135"/>
        <v>0</v>
      </c>
      <c r="F148">
        <f t="shared" si="136"/>
        <v>0</v>
      </c>
      <c r="J148">
        <f t="shared" si="177"/>
        <v>0</v>
      </c>
      <c r="L148">
        <f t="shared" si="178"/>
        <v>0</v>
      </c>
      <c r="M148">
        <f t="shared" si="137"/>
        <v>0</v>
      </c>
      <c r="N148">
        <f t="shared" si="138"/>
        <v>0</v>
      </c>
      <c r="O148">
        <f t="shared" si="139"/>
        <v>0</v>
      </c>
      <c r="P148">
        <f t="shared" si="140"/>
        <v>0</v>
      </c>
      <c r="Q148">
        <f t="shared" si="141"/>
        <v>0</v>
      </c>
      <c r="R148">
        <f t="shared" si="142"/>
        <v>0</v>
      </c>
      <c r="S148">
        <f t="shared" si="143"/>
        <v>0</v>
      </c>
      <c r="T148">
        <f t="shared" si="144"/>
        <v>0</v>
      </c>
      <c r="U148">
        <f t="shared" si="145"/>
        <v>0</v>
      </c>
      <c r="V148">
        <f t="shared" si="146"/>
        <v>0</v>
      </c>
      <c r="W148">
        <f t="shared" si="147"/>
        <v>0</v>
      </c>
      <c r="X148">
        <f t="shared" si="148"/>
        <v>0</v>
      </c>
      <c r="Y148">
        <f t="shared" si="149"/>
        <v>0</v>
      </c>
      <c r="Z148">
        <f t="shared" si="150"/>
        <v>0</v>
      </c>
      <c r="AA148">
        <f t="shared" si="151"/>
        <v>0</v>
      </c>
      <c r="AB148">
        <f t="shared" si="152"/>
        <v>0</v>
      </c>
      <c r="AC148">
        <f t="shared" si="153"/>
        <v>0</v>
      </c>
      <c r="AD148">
        <f t="shared" si="154"/>
        <v>0</v>
      </c>
      <c r="AE148">
        <f t="shared" si="155"/>
        <v>0</v>
      </c>
      <c r="AF148">
        <f t="shared" si="156"/>
        <v>0</v>
      </c>
      <c r="AG148">
        <f t="shared" si="157"/>
        <v>0</v>
      </c>
      <c r="AH148">
        <f t="shared" si="158"/>
        <v>0</v>
      </c>
      <c r="AI148">
        <f t="shared" si="159"/>
        <v>0</v>
      </c>
      <c r="AJ148">
        <f t="shared" si="160"/>
        <v>0</v>
      </c>
      <c r="AK148">
        <f t="shared" si="161"/>
        <v>0</v>
      </c>
      <c r="AL148">
        <f t="shared" si="162"/>
        <v>0</v>
      </c>
      <c r="AM148">
        <f t="shared" si="163"/>
        <v>0</v>
      </c>
      <c r="AN148">
        <f t="shared" si="164"/>
        <v>0</v>
      </c>
      <c r="AO148">
        <f t="shared" si="165"/>
        <v>0</v>
      </c>
      <c r="AP148">
        <f t="shared" si="166"/>
        <v>0</v>
      </c>
      <c r="AQ148">
        <f t="shared" si="167"/>
        <v>0</v>
      </c>
      <c r="AR148">
        <f t="shared" si="168"/>
        <v>0</v>
      </c>
      <c r="AS148">
        <f t="shared" si="169"/>
        <v>0</v>
      </c>
      <c r="AT148">
        <f t="shared" si="170"/>
        <v>0</v>
      </c>
      <c r="AU148">
        <f t="shared" si="171"/>
        <v>0</v>
      </c>
      <c r="AV148">
        <f t="shared" si="172"/>
        <v>0</v>
      </c>
      <c r="AW148">
        <f t="shared" si="173"/>
        <v>0</v>
      </c>
      <c r="AX148">
        <f t="shared" si="174"/>
        <v>0</v>
      </c>
      <c r="AY148">
        <f t="shared" si="175"/>
        <v>0</v>
      </c>
      <c r="AZ148">
        <f t="shared" si="176"/>
        <v>0</v>
      </c>
    </row>
    <row r="149" spans="1:52" hidden="1" x14ac:dyDescent="0.25">
      <c r="A149">
        <f t="shared" si="131"/>
        <v>0</v>
      </c>
      <c r="B149">
        <f t="shared" si="132"/>
        <v>0</v>
      </c>
      <c r="C149">
        <f t="shared" si="133"/>
        <v>0</v>
      </c>
      <c r="D149">
        <f t="shared" si="134"/>
        <v>0</v>
      </c>
      <c r="E149">
        <f t="shared" si="135"/>
        <v>0</v>
      </c>
      <c r="F149">
        <f t="shared" si="136"/>
        <v>0</v>
      </c>
      <c r="J149">
        <f t="shared" si="177"/>
        <v>0</v>
      </c>
      <c r="L149">
        <f t="shared" si="178"/>
        <v>0</v>
      </c>
      <c r="M149">
        <f t="shared" si="137"/>
        <v>0</v>
      </c>
      <c r="N149">
        <f t="shared" si="138"/>
        <v>0</v>
      </c>
      <c r="O149">
        <f t="shared" si="139"/>
        <v>0</v>
      </c>
      <c r="P149">
        <f t="shared" si="140"/>
        <v>0</v>
      </c>
      <c r="Q149">
        <f t="shared" si="141"/>
        <v>0</v>
      </c>
      <c r="R149">
        <f t="shared" si="142"/>
        <v>0</v>
      </c>
      <c r="S149">
        <f t="shared" si="143"/>
        <v>0</v>
      </c>
      <c r="T149">
        <f t="shared" si="144"/>
        <v>0</v>
      </c>
      <c r="U149">
        <f t="shared" si="145"/>
        <v>0</v>
      </c>
      <c r="V149">
        <f t="shared" si="146"/>
        <v>0</v>
      </c>
      <c r="W149">
        <f t="shared" si="147"/>
        <v>0</v>
      </c>
      <c r="X149">
        <f t="shared" si="148"/>
        <v>0</v>
      </c>
      <c r="Y149">
        <f t="shared" si="149"/>
        <v>0</v>
      </c>
      <c r="Z149">
        <f t="shared" si="150"/>
        <v>0</v>
      </c>
      <c r="AA149">
        <f t="shared" si="151"/>
        <v>0</v>
      </c>
      <c r="AB149">
        <f t="shared" si="152"/>
        <v>0</v>
      </c>
      <c r="AC149">
        <f t="shared" si="153"/>
        <v>0</v>
      </c>
      <c r="AD149">
        <f t="shared" si="154"/>
        <v>0</v>
      </c>
      <c r="AE149">
        <f t="shared" si="155"/>
        <v>0</v>
      </c>
      <c r="AF149">
        <f t="shared" si="156"/>
        <v>0</v>
      </c>
      <c r="AG149">
        <f t="shared" si="157"/>
        <v>0</v>
      </c>
      <c r="AH149">
        <f t="shared" si="158"/>
        <v>0</v>
      </c>
      <c r="AI149">
        <f t="shared" si="159"/>
        <v>0</v>
      </c>
      <c r="AJ149">
        <f t="shared" si="160"/>
        <v>0</v>
      </c>
      <c r="AK149">
        <f t="shared" si="161"/>
        <v>0</v>
      </c>
      <c r="AL149">
        <f t="shared" si="162"/>
        <v>0</v>
      </c>
      <c r="AM149">
        <f t="shared" si="163"/>
        <v>0</v>
      </c>
      <c r="AN149">
        <f t="shared" si="164"/>
        <v>0</v>
      </c>
      <c r="AO149">
        <f t="shared" si="165"/>
        <v>0</v>
      </c>
      <c r="AP149">
        <f t="shared" si="166"/>
        <v>0</v>
      </c>
      <c r="AQ149">
        <f t="shared" si="167"/>
        <v>0</v>
      </c>
      <c r="AR149">
        <f t="shared" si="168"/>
        <v>0</v>
      </c>
      <c r="AS149">
        <f t="shared" si="169"/>
        <v>0</v>
      </c>
      <c r="AT149">
        <f t="shared" si="170"/>
        <v>0</v>
      </c>
      <c r="AU149">
        <f t="shared" si="171"/>
        <v>0</v>
      </c>
      <c r="AV149">
        <f t="shared" si="172"/>
        <v>0</v>
      </c>
      <c r="AW149">
        <f t="shared" si="173"/>
        <v>0</v>
      </c>
      <c r="AX149">
        <f t="shared" si="174"/>
        <v>0</v>
      </c>
      <c r="AY149">
        <f t="shared" si="175"/>
        <v>0</v>
      </c>
      <c r="AZ149">
        <f t="shared" si="176"/>
        <v>0</v>
      </c>
    </row>
    <row r="150" spans="1:52" hidden="1" x14ac:dyDescent="0.25">
      <c r="A150">
        <f t="shared" si="131"/>
        <v>0</v>
      </c>
      <c r="B150">
        <f t="shared" si="132"/>
        <v>0</v>
      </c>
      <c r="C150">
        <f t="shared" si="133"/>
        <v>0</v>
      </c>
      <c r="D150">
        <f t="shared" si="134"/>
        <v>0</v>
      </c>
      <c r="E150">
        <f t="shared" si="135"/>
        <v>0</v>
      </c>
      <c r="F150">
        <f t="shared" si="136"/>
        <v>0</v>
      </c>
      <c r="J150">
        <f t="shared" si="177"/>
        <v>0</v>
      </c>
      <c r="L150">
        <f t="shared" si="178"/>
        <v>0</v>
      </c>
      <c r="M150">
        <f t="shared" si="137"/>
        <v>0</v>
      </c>
      <c r="N150">
        <f t="shared" si="138"/>
        <v>0</v>
      </c>
      <c r="O150">
        <f t="shared" si="139"/>
        <v>0</v>
      </c>
      <c r="P150">
        <f t="shared" si="140"/>
        <v>0</v>
      </c>
      <c r="Q150">
        <f t="shared" si="141"/>
        <v>0</v>
      </c>
      <c r="R150">
        <f t="shared" si="142"/>
        <v>0</v>
      </c>
      <c r="S150">
        <f t="shared" si="143"/>
        <v>0</v>
      </c>
      <c r="T150">
        <f t="shared" si="144"/>
        <v>0</v>
      </c>
      <c r="U150">
        <f t="shared" si="145"/>
        <v>0</v>
      </c>
      <c r="V150">
        <f t="shared" si="146"/>
        <v>0</v>
      </c>
      <c r="W150">
        <f t="shared" si="147"/>
        <v>0</v>
      </c>
      <c r="X150">
        <f t="shared" si="148"/>
        <v>0</v>
      </c>
      <c r="Y150">
        <f t="shared" si="149"/>
        <v>0</v>
      </c>
      <c r="Z150">
        <f t="shared" si="150"/>
        <v>0</v>
      </c>
      <c r="AA150">
        <f t="shared" si="151"/>
        <v>0</v>
      </c>
      <c r="AB150">
        <f t="shared" si="152"/>
        <v>0</v>
      </c>
      <c r="AC150">
        <f t="shared" si="153"/>
        <v>0</v>
      </c>
      <c r="AD150">
        <f t="shared" si="154"/>
        <v>0</v>
      </c>
      <c r="AE150">
        <f t="shared" si="155"/>
        <v>0</v>
      </c>
      <c r="AF150">
        <f t="shared" si="156"/>
        <v>0</v>
      </c>
      <c r="AG150">
        <f t="shared" si="157"/>
        <v>0</v>
      </c>
      <c r="AH150">
        <f t="shared" si="158"/>
        <v>0</v>
      </c>
      <c r="AI150">
        <f t="shared" si="159"/>
        <v>0</v>
      </c>
      <c r="AJ150">
        <f t="shared" si="160"/>
        <v>0</v>
      </c>
      <c r="AK150">
        <f t="shared" si="161"/>
        <v>0</v>
      </c>
      <c r="AL150">
        <f t="shared" si="162"/>
        <v>0</v>
      </c>
      <c r="AM150">
        <f t="shared" si="163"/>
        <v>0</v>
      </c>
      <c r="AN150">
        <f t="shared" si="164"/>
        <v>0</v>
      </c>
      <c r="AO150">
        <f t="shared" si="165"/>
        <v>0</v>
      </c>
      <c r="AP150">
        <f t="shared" si="166"/>
        <v>0</v>
      </c>
      <c r="AQ150">
        <f t="shared" si="167"/>
        <v>0</v>
      </c>
      <c r="AR150">
        <f t="shared" si="168"/>
        <v>0</v>
      </c>
      <c r="AS150">
        <f t="shared" si="169"/>
        <v>0</v>
      </c>
      <c r="AT150">
        <f t="shared" si="170"/>
        <v>0</v>
      </c>
      <c r="AU150">
        <f t="shared" si="171"/>
        <v>0</v>
      </c>
      <c r="AV150">
        <f t="shared" si="172"/>
        <v>0</v>
      </c>
      <c r="AW150">
        <f t="shared" si="173"/>
        <v>0</v>
      </c>
      <c r="AX150">
        <f t="shared" si="174"/>
        <v>0</v>
      </c>
      <c r="AY150">
        <f t="shared" si="175"/>
        <v>0</v>
      </c>
      <c r="AZ150">
        <f t="shared" si="176"/>
        <v>0</v>
      </c>
    </row>
    <row r="151" spans="1:52" hidden="1" x14ac:dyDescent="0.25">
      <c r="A151">
        <f t="shared" si="131"/>
        <v>0</v>
      </c>
      <c r="B151">
        <f t="shared" si="132"/>
        <v>0</v>
      </c>
      <c r="C151">
        <f t="shared" si="133"/>
        <v>0</v>
      </c>
      <c r="D151">
        <f t="shared" si="134"/>
        <v>0</v>
      </c>
      <c r="E151">
        <f t="shared" si="135"/>
        <v>0</v>
      </c>
      <c r="F151">
        <f t="shared" si="136"/>
        <v>0</v>
      </c>
      <c r="J151">
        <f t="shared" si="177"/>
        <v>0</v>
      </c>
      <c r="L151">
        <f t="shared" si="178"/>
        <v>0</v>
      </c>
      <c r="M151">
        <f t="shared" si="137"/>
        <v>0</v>
      </c>
      <c r="N151">
        <f t="shared" si="138"/>
        <v>0</v>
      </c>
      <c r="O151">
        <f t="shared" si="139"/>
        <v>0</v>
      </c>
      <c r="P151">
        <f t="shared" si="140"/>
        <v>0</v>
      </c>
      <c r="Q151">
        <f t="shared" si="141"/>
        <v>0</v>
      </c>
      <c r="R151">
        <f t="shared" si="142"/>
        <v>0</v>
      </c>
      <c r="S151">
        <f t="shared" si="143"/>
        <v>0</v>
      </c>
      <c r="T151">
        <f t="shared" si="144"/>
        <v>0</v>
      </c>
      <c r="U151">
        <f t="shared" si="145"/>
        <v>0</v>
      </c>
      <c r="V151">
        <f t="shared" si="146"/>
        <v>0</v>
      </c>
      <c r="W151">
        <f t="shared" si="147"/>
        <v>0</v>
      </c>
      <c r="X151">
        <f t="shared" si="148"/>
        <v>0</v>
      </c>
      <c r="Y151">
        <f t="shared" si="149"/>
        <v>0</v>
      </c>
      <c r="Z151">
        <f t="shared" si="150"/>
        <v>0</v>
      </c>
      <c r="AA151">
        <f t="shared" si="151"/>
        <v>0</v>
      </c>
      <c r="AB151">
        <f t="shared" si="152"/>
        <v>0</v>
      </c>
      <c r="AC151">
        <f t="shared" si="153"/>
        <v>0</v>
      </c>
      <c r="AD151">
        <f t="shared" si="154"/>
        <v>0</v>
      </c>
      <c r="AE151">
        <f t="shared" si="155"/>
        <v>0</v>
      </c>
      <c r="AF151">
        <f t="shared" si="156"/>
        <v>0</v>
      </c>
      <c r="AG151">
        <f t="shared" si="157"/>
        <v>0</v>
      </c>
      <c r="AH151">
        <f t="shared" si="158"/>
        <v>0</v>
      </c>
      <c r="AI151">
        <f t="shared" si="159"/>
        <v>0</v>
      </c>
      <c r="AJ151">
        <f t="shared" si="160"/>
        <v>0</v>
      </c>
      <c r="AK151">
        <f t="shared" si="161"/>
        <v>0</v>
      </c>
      <c r="AL151">
        <f t="shared" si="162"/>
        <v>0</v>
      </c>
      <c r="AM151">
        <f t="shared" si="163"/>
        <v>0</v>
      </c>
      <c r="AN151">
        <f t="shared" si="164"/>
        <v>0</v>
      </c>
      <c r="AO151">
        <f t="shared" si="165"/>
        <v>0</v>
      </c>
      <c r="AP151">
        <f t="shared" si="166"/>
        <v>0</v>
      </c>
      <c r="AQ151">
        <f t="shared" si="167"/>
        <v>0</v>
      </c>
      <c r="AR151">
        <f t="shared" si="168"/>
        <v>0</v>
      </c>
      <c r="AS151">
        <f t="shared" si="169"/>
        <v>0</v>
      </c>
      <c r="AT151">
        <f t="shared" si="170"/>
        <v>0</v>
      </c>
      <c r="AU151">
        <f t="shared" si="171"/>
        <v>0</v>
      </c>
      <c r="AV151">
        <f t="shared" si="172"/>
        <v>0</v>
      </c>
      <c r="AW151">
        <f t="shared" si="173"/>
        <v>0</v>
      </c>
      <c r="AX151">
        <f t="shared" si="174"/>
        <v>0</v>
      </c>
      <c r="AY151">
        <f t="shared" si="175"/>
        <v>0</v>
      </c>
      <c r="AZ151">
        <f t="shared" si="176"/>
        <v>0</v>
      </c>
    </row>
    <row r="152" spans="1:52" hidden="1" x14ac:dyDescent="0.25">
      <c r="A152">
        <f t="shared" si="131"/>
        <v>0</v>
      </c>
      <c r="B152">
        <f t="shared" si="132"/>
        <v>0</v>
      </c>
      <c r="C152">
        <f t="shared" si="133"/>
        <v>0</v>
      </c>
      <c r="D152">
        <f t="shared" si="134"/>
        <v>0</v>
      </c>
      <c r="E152">
        <f t="shared" si="135"/>
        <v>0</v>
      </c>
      <c r="F152">
        <f t="shared" si="136"/>
        <v>0</v>
      </c>
      <c r="J152">
        <f t="shared" si="177"/>
        <v>0</v>
      </c>
      <c r="L152">
        <f t="shared" si="178"/>
        <v>0</v>
      </c>
      <c r="M152">
        <f t="shared" si="137"/>
        <v>0</v>
      </c>
      <c r="N152">
        <f t="shared" si="138"/>
        <v>0</v>
      </c>
      <c r="O152">
        <f t="shared" si="139"/>
        <v>0</v>
      </c>
      <c r="P152">
        <f t="shared" si="140"/>
        <v>0</v>
      </c>
      <c r="Q152">
        <f t="shared" si="141"/>
        <v>0</v>
      </c>
      <c r="R152">
        <f t="shared" si="142"/>
        <v>0</v>
      </c>
      <c r="S152">
        <f t="shared" si="143"/>
        <v>0</v>
      </c>
      <c r="T152">
        <f t="shared" si="144"/>
        <v>0</v>
      </c>
      <c r="U152">
        <f t="shared" si="145"/>
        <v>0</v>
      </c>
      <c r="V152">
        <f t="shared" si="146"/>
        <v>0</v>
      </c>
      <c r="W152">
        <f t="shared" si="147"/>
        <v>0</v>
      </c>
      <c r="X152">
        <f t="shared" si="148"/>
        <v>0</v>
      </c>
      <c r="Y152">
        <f t="shared" si="149"/>
        <v>0</v>
      </c>
      <c r="Z152">
        <f t="shared" si="150"/>
        <v>0</v>
      </c>
      <c r="AA152">
        <f t="shared" si="151"/>
        <v>0</v>
      </c>
      <c r="AB152">
        <f t="shared" si="152"/>
        <v>0</v>
      </c>
      <c r="AC152">
        <f t="shared" si="153"/>
        <v>0</v>
      </c>
      <c r="AD152">
        <f t="shared" si="154"/>
        <v>0</v>
      </c>
      <c r="AE152">
        <f t="shared" si="155"/>
        <v>0</v>
      </c>
      <c r="AF152">
        <f t="shared" si="156"/>
        <v>0</v>
      </c>
      <c r="AG152">
        <f t="shared" si="157"/>
        <v>0</v>
      </c>
      <c r="AH152">
        <f t="shared" si="158"/>
        <v>0</v>
      </c>
      <c r="AI152">
        <f t="shared" si="159"/>
        <v>0</v>
      </c>
      <c r="AJ152">
        <f t="shared" si="160"/>
        <v>0</v>
      </c>
      <c r="AK152">
        <f t="shared" si="161"/>
        <v>0</v>
      </c>
      <c r="AL152">
        <f t="shared" si="162"/>
        <v>0</v>
      </c>
      <c r="AM152">
        <f t="shared" si="163"/>
        <v>0</v>
      </c>
      <c r="AN152">
        <f t="shared" si="164"/>
        <v>0</v>
      </c>
      <c r="AO152">
        <f t="shared" si="165"/>
        <v>0</v>
      </c>
      <c r="AP152">
        <f t="shared" si="166"/>
        <v>0</v>
      </c>
      <c r="AQ152">
        <f t="shared" si="167"/>
        <v>0</v>
      </c>
      <c r="AR152">
        <f t="shared" si="168"/>
        <v>0</v>
      </c>
      <c r="AS152">
        <f t="shared" si="169"/>
        <v>0</v>
      </c>
      <c r="AT152">
        <f t="shared" si="170"/>
        <v>0</v>
      </c>
      <c r="AU152">
        <f t="shared" si="171"/>
        <v>0</v>
      </c>
      <c r="AV152">
        <f t="shared" si="172"/>
        <v>0</v>
      </c>
      <c r="AW152">
        <f t="shared" si="173"/>
        <v>0</v>
      </c>
      <c r="AX152">
        <f t="shared" si="174"/>
        <v>0</v>
      </c>
      <c r="AY152">
        <f t="shared" si="175"/>
        <v>0</v>
      </c>
      <c r="AZ152">
        <f t="shared" si="176"/>
        <v>0</v>
      </c>
    </row>
    <row r="153" spans="1:52" hidden="1" x14ac:dyDescent="0.25">
      <c r="A153">
        <f t="shared" si="131"/>
        <v>0</v>
      </c>
      <c r="B153">
        <f t="shared" si="132"/>
        <v>0</v>
      </c>
      <c r="C153">
        <f t="shared" si="133"/>
        <v>0</v>
      </c>
      <c r="D153">
        <f t="shared" si="134"/>
        <v>0</v>
      </c>
      <c r="E153">
        <f t="shared" si="135"/>
        <v>0</v>
      </c>
      <c r="F153">
        <f t="shared" si="136"/>
        <v>0</v>
      </c>
      <c r="J153">
        <f t="shared" si="177"/>
        <v>0</v>
      </c>
      <c r="L153">
        <f t="shared" si="178"/>
        <v>0</v>
      </c>
      <c r="M153">
        <f t="shared" si="137"/>
        <v>0</v>
      </c>
      <c r="N153">
        <f t="shared" si="138"/>
        <v>0</v>
      </c>
      <c r="O153">
        <f t="shared" si="139"/>
        <v>0</v>
      </c>
      <c r="P153">
        <f t="shared" si="140"/>
        <v>0</v>
      </c>
      <c r="Q153">
        <f t="shared" si="141"/>
        <v>0</v>
      </c>
      <c r="R153">
        <f t="shared" si="142"/>
        <v>0</v>
      </c>
      <c r="S153">
        <f t="shared" si="143"/>
        <v>0</v>
      </c>
      <c r="T153">
        <f t="shared" si="144"/>
        <v>0</v>
      </c>
      <c r="U153">
        <f t="shared" si="145"/>
        <v>0</v>
      </c>
      <c r="V153">
        <f t="shared" si="146"/>
        <v>0</v>
      </c>
      <c r="W153">
        <f t="shared" si="147"/>
        <v>0</v>
      </c>
      <c r="X153">
        <f t="shared" si="148"/>
        <v>0</v>
      </c>
      <c r="Y153">
        <f t="shared" si="149"/>
        <v>0</v>
      </c>
      <c r="Z153">
        <f t="shared" si="150"/>
        <v>0</v>
      </c>
      <c r="AA153">
        <f t="shared" si="151"/>
        <v>0</v>
      </c>
      <c r="AB153">
        <f t="shared" si="152"/>
        <v>0</v>
      </c>
      <c r="AC153">
        <f t="shared" si="153"/>
        <v>0</v>
      </c>
      <c r="AD153">
        <f t="shared" si="154"/>
        <v>0</v>
      </c>
      <c r="AE153">
        <f t="shared" si="155"/>
        <v>0</v>
      </c>
      <c r="AF153">
        <f t="shared" si="156"/>
        <v>0</v>
      </c>
      <c r="AG153">
        <f t="shared" si="157"/>
        <v>0</v>
      </c>
      <c r="AH153">
        <f t="shared" si="158"/>
        <v>0</v>
      </c>
      <c r="AI153">
        <f t="shared" si="159"/>
        <v>0</v>
      </c>
      <c r="AJ153">
        <f t="shared" si="160"/>
        <v>0</v>
      </c>
      <c r="AK153">
        <f t="shared" si="161"/>
        <v>0</v>
      </c>
      <c r="AL153">
        <f t="shared" si="162"/>
        <v>0</v>
      </c>
      <c r="AM153">
        <f t="shared" si="163"/>
        <v>0</v>
      </c>
      <c r="AN153">
        <f t="shared" si="164"/>
        <v>0</v>
      </c>
      <c r="AO153">
        <f t="shared" si="165"/>
        <v>0</v>
      </c>
      <c r="AP153">
        <f t="shared" si="166"/>
        <v>0</v>
      </c>
      <c r="AQ153">
        <f t="shared" si="167"/>
        <v>0</v>
      </c>
      <c r="AR153">
        <f t="shared" si="168"/>
        <v>0</v>
      </c>
      <c r="AS153">
        <f t="shared" si="169"/>
        <v>0</v>
      </c>
      <c r="AT153">
        <f t="shared" si="170"/>
        <v>0</v>
      </c>
      <c r="AU153">
        <f t="shared" si="171"/>
        <v>0</v>
      </c>
      <c r="AV153">
        <f t="shared" si="172"/>
        <v>0</v>
      </c>
      <c r="AW153">
        <f t="shared" si="173"/>
        <v>0</v>
      </c>
      <c r="AX153">
        <f t="shared" si="174"/>
        <v>0</v>
      </c>
      <c r="AY153">
        <f t="shared" si="175"/>
        <v>0</v>
      </c>
      <c r="AZ153">
        <f t="shared" si="176"/>
        <v>0</v>
      </c>
    </row>
    <row r="154" spans="1:52" hidden="1" x14ac:dyDescent="0.25">
      <c r="A154">
        <f t="shared" si="131"/>
        <v>0</v>
      </c>
      <c r="B154">
        <f t="shared" si="132"/>
        <v>0</v>
      </c>
      <c r="C154">
        <f t="shared" si="133"/>
        <v>0</v>
      </c>
      <c r="D154">
        <f t="shared" si="134"/>
        <v>0</v>
      </c>
      <c r="E154">
        <f t="shared" si="135"/>
        <v>0</v>
      </c>
      <c r="F154">
        <f t="shared" si="136"/>
        <v>0</v>
      </c>
      <c r="J154">
        <f t="shared" si="177"/>
        <v>0</v>
      </c>
      <c r="L154">
        <f t="shared" si="178"/>
        <v>0</v>
      </c>
      <c r="M154">
        <f t="shared" si="137"/>
        <v>0</v>
      </c>
      <c r="N154">
        <f t="shared" si="138"/>
        <v>0</v>
      </c>
      <c r="O154">
        <f t="shared" si="139"/>
        <v>0</v>
      </c>
      <c r="P154">
        <f t="shared" si="140"/>
        <v>0</v>
      </c>
      <c r="Q154">
        <f t="shared" si="141"/>
        <v>0</v>
      </c>
      <c r="R154">
        <f t="shared" si="142"/>
        <v>0</v>
      </c>
      <c r="S154">
        <f t="shared" si="143"/>
        <v>0</v>
      </c>
      <c r="T154">
        <f t="shared" si="144"/>
        <v>0</v>
      </c>
      <c r="U154">
        <f t="shared" si="145"/>
        <v>0</v>
      </c>
      <c r="V154">
        <f t="shared" si="146"/>
        <v>0</v>
      </c>
      <c r="W154">
        <f t="shared" si="147"/>
        <v>0</v>
      </c>
      <c r="X154">
        <f t="shared" si="148"/>
        <v>0</v>
      </c>
      <c r="Y154">
        <f t="shared" si="149"/>
        <v>0</v>
      </c>
      <c r="Z154">
        <f t="shared" si="150"/>
        <v>0</v>
      </c>
      <c r="AA154">
        <f t="shared" si="151"/>
        <v>0</v>
      </c>
      <c r="AB154">
        <f t="shared" si="152"/>
        <v>0</v>
      </c>
      <c r="AC154">
        <f t="shared" si="153"/>
        <v>0</v>
      </c>
      <c r="AD154">
        <f t="shared" si="154"/>
        <v>0</v>
      </c>
      <c r="AE154">
        <f t="shared" si="155"/>
        <v>0</v>
      </c>
      <c r="AF154">
        <f t="shared" si="156"/>
        <v>0</v>
      </c>
      <c r="AG154">
        <f t="shared" si="157"/>
        <v>0</v>
      </c>
      <c r="AH154">
        <f t="shared" si="158"/>
        <v>0</v>
      </c>
      <c r="AI154">
        <f t="shared" si="159"/>
        <v>0</v>
      </c>
      <c r="AJ154">
        <f t="shared" si="160"/>
        <v>0</v>
      </c>
      <c r="AK154">
        <f t="shared" si="161"/>
        <v>0</v>
      </c>
      <c r="AL154">
        <f t="shared" si="162"/>
        <v>0</v>
      </c>
      <c r="AM154">
        <f t="shared" si="163"/>
        <v>0</v>
      </c>
      <c r="AN154">
        <f t="shared" si="164"/>
        <v>0</v>
      </c>
      <c r="AO154">
        <f t="shared" si="165"/>
        <v>0</v>
      </c>
      <c r="AP154">
        <f t="shared" si="166"/>
        <v>0</v>
      </c>
      <c r="AQ154">
        <f t="shared" si="167"/>
        <v>0</v>
      </c>
      <c r="AR154">
        <f t="shared" si="168"/>
        <v>0</v>
      </c>
      <c r="AS154">
        <f t="shared" si="169"/>
        <v>0</v>
      </c>
      <c r="AT154">
        <f t="shared" si="170"/>
        <v>0</v>
      </c>
      <c r="AU154">
        <f t="shared" si="171"/>
        <v>0</v>
      </c>
      <c r="AV154">
        <f t="shared" si="172"/>
        <v>0</v>
      </c>
      <c r="AW154">
        <f t="shared" si="173"/>
        <v>0</v>
      </c>
      <c r="AX154">
        <f t="shared" si="174"/>
        <v>0</v>
      </c>
      <c r="AY154">
        <f t="shared" si="175"/>
        <v>0</v>
      </c>
      <c r="AZ154">
        <f t="shared" si="176"/>
        <v>0</v>
      </c>
    </row>
    <row r="155" spans="1:52" hidden="1" x14ac:dyDescent="0.25">
      <c r="A155">
        <f t="shared" si="131"/>
        <v>0</v>
      </c>
      <c r="B155">
        <f t="shared" si="132"/>
        <v>0</v>
      </c>
      <c r="C155">
        <f t="shared" si="133"/>
        <v>0</v>
      </c>
      <c r="D155">
        <f t="shared" si="134"/>
        <v>0</v>
      </c>
      <c r="E155">
        <f t="shared" si="135"/>
        <v>0</v>
      </c>
      <c r="F155">
        <f t="shared" si="136"/>
        <v>0</v>
      </c>
      <c r="J155">
        <f t="shared" si="177"/>
        <v>0</v>
      </c>
      <c r="L155">
        <f t="shared" si="178"/>
        <v>0</v>
      </c>
      <c r="M155">
        <f t="shared" si="137"/>
        <v>0</v>
      </c>
      <c r="N155">
        <f t="shared" si="138"/>
        <v>0</v>
      </c>
      <c r="O155">
        <f t="shared" si="139"/>
        <v>0</v>
      </c>
      <c r="P155">
        <f t="shared" si="140"/>
        <v>0</v>
      </c>
      <c r="Q155">
        <f t="shared" si="141"/>
        <v>0</v>
      </c>
      <c r="R155">
        <f t="shared" si="142"/>
        <v>0</v>
      </c>
      <c r="S155">
        <f t="shared" si="143"/>
        <v>0</v>
      </c>
      <c r="T155">
        <f t="shared" si="144"/>
        <v>0</v>
      </c>
      <c r="U155">
        <f t="shared" si="145"/>
        <v>0</v>
      </c>
      <c r="V155">
        <f t="shared" si="146"/>
        <v>0</v>
      </c>
      <c r="W155">
        <f t="shared" si="147"/>
        <v>0</v>
      </c>
      <c r="X155">
        <f t="shared" si="148"/>
        <v>0</v>
      </c>
      <c r="Y155">
        <f t="shared" si="149"/>
        <v>0</v>
      </c>
      <c r="Z155">
        <f t="shared" si="150"/>
        <v>0</v>
      </c>
      <c r="AA155">
        <f t="shared" si="151"/>
        <v>0</v>
      </c>
      <c r="AB155">
        <f t="shared" si="152"/>
        <v>0</v>
      </c>
      <c r="AC155">
        <f t="shared" si="153"/>
        <v>0</v>
      </c>
      <c r="AD155">
        <f t="shared" si="154"/>
        <v>0</v>
      </c>
      <c r="AE155">
        <f t="shared" si="155"/>
        <v>0</v>
      </c>
      <c r="AF155">
        <f t="shared" si="156"/>
        <v>0</v>
      </c>
      <c r="AG155">
        <f t="shared" si="157"/>
        <v>0</v>
      </c>
      <c r="AH155">
        <f t="shared" si="158"/>
        <v>0</v>
      </c>
      <c r="AI155">
        <f t="shared" si="159"/>
        <v>0</v>
      </c>
      <c r="AJ155">
        <f t="shared" si="160"/>
        <v>0</v>
      </c>
      <c r="AK155">
        <f t="shared" si="161"/>
        <v>0</v>
      </c>
      <c r="AL155">
        <f t="shared" si="162"/>
        <v>0</v>
      </c>
      <c r="AM155">
        <f t="shared" si="163"/>
        <v>0</v>
      </c>
      <c r="AN155">
        <f t="shared" si="164"/>
        <v>0</v>
      </c>
      <c r="AO155">
        <f t="shared" si="165"/>
        <v>0</v>
      </c>
      <c r="AP155">
        <f t="shared" si="166"/>
        <v>0</v>
      </c>
      <c r="AQ155">
        <f t="shared" si="167"/>
        <v>0</v>
      </c>
      <c r="AR155">
        <f t="shared" si="168"/>
        <v>0</v>
      </c>
      <c r="AS155">
        <f t="shared" si="169"/>
        <v>0</v>
      </c>
      <c r="AT155">
        <f t="shared" si="170"/>
        <v>0</v>
      </c>
      <c r="AU155">
        <f t="shared" si="171"/>
        <v>0</v>
      </c>
      <c r="AV155">
        <f t="shared" si="172"/>
        <v>0</v>
      </c>
      <c r="AW155">
        <f t="shared" si="173"/>
        <v>0</v>
      </c>
      <c r="AX155">
        <f t="shared" si="174"/>
        <v>0</v>
      </c>
      <c r="AY155">
        <f t="shared" si="175"/>
        <v>0</v>
      </c>
      <c r="AZ155">
        <f t="shared" si="176"/>
        <v>0</v>
      </c>
    </row>
    <row r="156" spans="1:52" hidden="1" x14ac:dyDescent="0.25">
      <c r="A156">
        <f t="shared" si="131"/>
        <v>0</v>
      </c>
      <c r="B156">
        <f t="shared" si="132"/>
        <v>0</v>
      </c>
      <c r="C156">
        <f t="shared" si="133"/>
        <v>0</v>
      </c>
      <c r="D156">
        <f t="shared" si="134"/>
        <v>0</v>
      </c>
      <c r="E156">
        <f t="shared" si="135"/>
        <v>0</v>
      </c>
      <c r="F156">
        <f t="shared" si="136"/>
        <v>0</v>
      </c>
      <c r="J156">
        <f t="shared" si="177"/>
        <v>0</v>
      </c>
      <c r="L156">
        <f t="shared" si="178"/>
        <v>0</v>
      </c>
      <c r="M156">
        <f t="shared" si="137"/>
        <v>0</v>
      </c>
      <c r="N156">
        <f t="shared" si="138"/>
        <v>0</v>
      </c>
      <c r="O156">
        <f t="shared" si="139"/>
        <v>0</v>
      </c>
      <c r="P156">
        <f t="shared" si="140"/>
        <v>0</v>
      </c>
      <c r="Q156">
        <f t="shared" si="141"/>
        <v>0</v>
      </c>
      <c r="R156">
        <f t="shared" si="142"/>
        <v>0</v>
      </c>
      <c r="S156">
        <f t="shared" si="143"/>
        <v>0</v>
      </c>
      <c r="T156">
        <f t="shared" si="144"/>
        <v>0</v>
      </c>
      <c r="U156">
        <f t="shared" si="145"/>
        <v>0</v>
      </c>
      <c r="V156">
        <f t="shared" si="146"/>
        <v>0</v>
      </c>
      <c r="W156">
        <f t="shared" si="147"/>
        <v>0</v>
      </c>
      <c r="X156">
        <f t="shared" si="148"/>
        <v>0</v>
      </c>
      <c r="Y156">
        <f t="shared" si="149"/>
        <v>0</v>
      </c>
      <c r="Z156">
        <f t="shared" si="150"/>
        <v>0</v>
      </c>
      <c r="AA156">
        <f t="shared" si="151"/>
        <v>0</v>
      </c>
      <c r="AB156">
        <f t="shared" si="152"/>
        <v>0</v>
      </c>
      <c r="AC156">
        <f t="shared" si="153"/>
        <v>0</v>
      </c>
      <c r="AD156">
        <f t="shared" si="154"/>
        <v>0</v>
      </c>
      <c r="AE156">
        <f t="shared" si="155"/>
        <v>0</v>
      </c>
      <c r="AF156">
        <f t="shared" si="156"/>
        <v>0</v>
      </c>
      <c r="AG156">
        <f t="shared" si="157"/>
        <v>0</v>
      </c>
      <c r="AH156">
        <f t="shared" si="158"/>
        <v>0</v>
      </c>
      <c r="AI156">
        <f t="shared" si="159"/>
        <v>0</v>
      </c>
      <c r="AJ156">
        <f t="shared" si="160"/>
        <v>0</v>
      </c>
      <c r="AK156">
        <f t="shared" si="161"/>
        <v>0</v>
      </c>
      <c r="AL156">
        <f t="shared" si="162"/>
        <v>0</v>
      </c>
      <c r="AM156">
        <f t="shared" si="163"/>
        <v>0</v>
      </c>
      <c r="AN156">
        <f t="shared" si="164"/>
        <v>0</v>
      </c>
      <c r="AO156">
        <f t="shared" si="165"/>
        <v>0</v>
      </c>
      <c r="AP156">
        <f t="shared" si="166"/>
        <v>0</v>
      </c>
      <c r="AQ156">
        <f t="shared" si="167"/>
        <v>0</v>
      </c>
      <c r="AR156">
        <f t="shared" si="168"/>
        <v>0</v>
      </c>
      <c r="AS156">
        <f t="shared" si="169"/>
        <v>0</v>
      </c>
      <c r="AT156">
        <f t="shared" si="170"/>
        <v>0</v>
      </c>
      <c r="AU156">
        <f t="shared" si="171"/>
        <v>0</v>
      </c>
      <c r="AV156">
        <f t="shared" si="172"/>
        <v>0</v>
      </c>
      <c r="AW156">
        <f t="shared" si="173"/>
        <v>0</v>
      </c>
      <c r="AX156">
        <f t="shared" si="174"/>
        <v>0</v>
      </c>
      <c r="AY156">
        <f t="shared" si="175"/>
        <v>0</v>
      </c>
      <c r="AZ156">
        <f t="shared" si="176"/>
        <v>0</v>
      </c>
    </row>
    <row r="157" spans="1:52" hidden="1" x14ac:dyDescent="0.25">
      <c r="A157">
        <f t="shared" si="131"/>
        <v>0</v>
      </c>
      <c r="B157">
        <f t="shared" si="132"/>
        <v>0</v>
      </c>
      <c r="C157">
        <f t="shared" si="133"/>
        <v>0</v>
      </c>
      <c r="D157">
        <f t="shared" si="134"/>
        <v>0</v>
      </c>
      <c r="E157">
        <f t="shared" si="135"/>
        <v>0</v>
      </c>
      <c r="F157">
        <f t="shared" si="136"/>
        <v>0</v>
      </c>
      <c r="J157">
        <f t="shared" si="177"/>
        <v>0</v>
      </c>
      <c r="L157">
        <f t="shared" si="178"/>
        <v>0</v>
      </c>
      <c r="M157">
        <f t="shared" si="137"/>
        <v>0</v>
      </c>
      <c r="N157">
        <f t="shared" si="138"/>
        <v>0</v>
      </c>
      <c r="O157">
        <f t="shared" si="139"/>
        <v>0</v>
      </c>
      <c r="P157">
        <f t="shared" si="140"/>
        <v>0</v>
      </c>
      <c r="Q157">
        <f t="shared" si="141"/>
        <v>0</v>
      </c>
      <c r="R157">
        <f t="shared" si="142"/>
        <v>0</v>
      </c>
      <c r="S157">
        <f t="shared" si="143"/>
        <v>0</v>
      </c>
      <c r="T157">
        <f t="shared" si="144"/>
        <v>0</v>
      </c>
      <c r="U157">
        <f t="shared" si="145"/>
        <v>0</v>
      </c>
      <c r="V157">
        <f t="shared" si="146"/>
        <v>0</v>
      </c>
      <c r="W157">
        <f t="shared" si="147"/>
        <v>0</v>
      </c>
      <c r="X157">
        <f t="shared" si="148"/>
        <v>0</v>
      </c>
      <c r="Y157">
        <f t="shared" si="149"/>
        <v>0</v>
      </c>
      <c r="Z157">
        <f t="shared" si="150"/>
        <v>0</v>
      </c>
      <c r="AA157">
        <f t="shared" si="151"/>
        <v>0</v>
      </c>
      <c r="AB157">
        <f t="shared" si="152"/>
        <v>0</v>
      </c>
      <c r="AC157">
        <f t="shared" si="153"/>
        <v>0</v>
      </c>
      <c r="AD157">
        <f t="shared" si="154"/>
        <v>0</v>
      </c>
      <c r="AE157">
        <f t="shared" si="155"/>
        <v>0</v>
      </c>
      <c r="AF157">
        <f t="shared" si="156"/>
        <v>0</v>
      </c>
      <c r="AG157">
        <f t="shared" si="157"/>
        <v>0</v>
      </c>
      <c r="AH157">
        <f t="shared" si="158"/>
        <v>0</v>
      </c>
      <c r="AI157">
        <f t="shared" si="159"/>
        <v>0</v>
      </c>
      <c r="AJ157">
        <f t="shared" si="160"/>
        <v>0</v>
      </c>
      <c r="AK157">
        <f t="shared" si="161"/>
        <v>0</v>
      </c>
      <c r="AL157">
        <f t="shared" si="162"/>
        <v>0</v>
      </c>
      <c r="AM157">
        <f t="shared" si="163"/>
        <v>0</v>
      </c>
      <c r="AN157">
        <f t="shared" si="164"/>
        <v>0</v>
      </c>
      <c r="AO157">
        <f t="shared" si="165"/>
        <v>0</v>
      </c>
      <c r="AP157">
        <f t="shared" si="166"/>
        <v>0</v>
      </c>
      <c r="AQ157">
        <f t="shared" si="167"/>
        <v>0</v>
      </c>
      <c r="AR157">
        <f t="shared" si="168"/>
        <v>0</v>
      </c>
      <c r="AS157">
        <f t="shared" si="169"/>
        <v>0</v>
      </c>
      <c r="AT157">
        <f t="shared" si="170"/>
        <v>0</v>
      </c>
      <c r="AU157">
        <f t="shared" si="171"/>
        <v>0</v>
      </c>
      <c r="AV157">
        <f t="shared" si="172"/>
        <v>0</v>
      </c>
      <c r="AW157">
        <f t="shared" si="173"/>
        <v>0</v>
      </c>
      <c r="AX157">
        <f t="shared" si="174"/>
        <v>0</v>
      </c>
      <c r="AY157">
        <f t="shared" si="175"/>
        <v>0</v>
      </c>
      <c r="AZ157">
        <f t="shared" si="176"/>
        <v>0</v>
      </c>
    </row>
    <row r="158" spans="1:52" hidden="1" x14ac:dyDescent="0.25">
      <c r="A158">
        <f t="shared" si="131"/>
        <v>0</v>
      </c>
      <c r="B158">
        <f t="shared" si="132"/>
        <v>0</v>
      </c>
      <c r="C158">
        <f t="shared" si="133"/>
        <v>0</v>
      </c>
      <c r="D158">
        <f t="shared" si="134"/>
        <v>0</v>
      </c>
      <c r="E158">
        <f t="shared" si="135"/>
        <v>0</v>
      </c>
      <c r="F158">
        <f t="shared" si="136"/>
        <v>0</v>
      </c>
      <c r="J158">
        <f t="shared" si="177"/>
        <v>0</v>
      </c>
      <c r="L158">
        <f t="shared" si="178"/>
        <v>0</v>
      </c>
      <c r="M158">
        <f t="shared" si="137"/>
        <v>0</v>
      </c>
      <c r="N158">
        <f t="shared" si="138"/>
        <v>0</v>
      </c>
      <c r="O158">
        <f t="shared" si="139"/>
        <v>0</v>
      </c>
      <c r="P158">
        <f t="shared" si="140"/>
        <v>0</v>
      </c>
      <c r="Q158">
        <f t="shared" si="141"/>
        <v>0</v>
      </c>
      <c r="R158">
        <f t="shared" si="142"/>
        <v>0</v>
      </c>
      <c r="S158">
        <f t="shared" si="143"/>
        <v>0</v>
      </c>
      <c r="T158">
        <f t="shared" si="144"/>
        <v>0</v>
      </c>
      <c r="U158">
        <f t="shared" si="145"/>
        <v>0</v>
      </c>
      <c r="V158">
        <f t="shared" si="146"/>
        <v>0</v>
      </c>
      <c r="W158">
        <f t="shared" si="147"/>
        <v>0</v>
      </c>
      <c r="X158">
        <f t="shared" si="148"/>
        <v>0</v>
      </c>
      <c r="Y158">
        <f t="shared" si="149"/>
        <v>0</v>
      </c>
      <c r="Z158">
        <f t="shared" si="150"/>
        <v>0</v>
      </c>
      <c r="AA158">
        <f t="shared" si="151"/>
        <v>0</v>
      </c>
      <c r="AB158">
        <f t="shared" si="152"/>
        <v>0</v>
      </c>
      <c r="AC158">
        <f t="shared" si="153"/>
        <v>0</v>
      </c>
      <c r="AD158">
        <f t="shared" si="154"/>
        <v>0</v>
      </c>
      <c r="AE158">
        <f t="shared" si="155"/>
        <v>0</v>
      </c>
      <c r="AF158">
        <f t="shared" si="156"/>
        <v>0</v>
      </c>
      <c r="AG158">
        <f t="shared" si="157"/>
        <v>0</v>
      </c>
      <c r="AH158">
        <f t="shared" si="158"/>
        <v>0</v>
      </c>
      <c r="AI158">
        <f t="shared" si="159"/>
        <v>0</v>
      </c>
      <c r="AJ158">
        <f t="shared" si="160"/>
        <v>0</v>
      </c>
      <c r="AK158">
        <f t="shared" si="161"/>
        <v>0</v>
      </c>
      <c r="AL158">
        <f t="shared" si="162"/>
        <v>0</v>
      </c>
      <c r="AM158">
        <f t="shared" si="163"/>
        <v>0</v>
      </c>
      <c r="AN158">
        <f t="shared" si="164"/>
        <v>0</v>
      </c>
      <c r="AO158">
        <f t="shared" si="165"/>
        <v>0</v>
      </c>
      <c r="AP158">
        <f t="shared" si="166"/>
        <v>0</v>
      </c>
      <c r="AQ158">
        <f t="shared" si="167"/>
        <v>0</v>
      </c>
      <c r="AR158">
        <f t="shared" si="168"/>
        <v>0</v>
      </c>
      <c r="AS158">
        <f t="shared" si="169"/>
        <v>0</v>
      </c>
      <c r="AT158">
        <f t="shared" si="170"/>
        <v>0</v>
      </c>
      <c r="AU158">
        <f t="shared" si="171"/>
        <v>0</v>
      </c>
      <c r="AV158">
        <f t="shared" si="172"/>
        <v>0</v>
      </c>
      <c r="AW158">
        <f t="shared" si="173"/>
        <v>0</v>
      </c>
      <c r="AX158">
        <f t="shared" si="174"/>
        <v>0</v>
      </c>
      <c r="AY158">
        <f t="shared" si="175"/>
        <v>0</v>
      </c>
      <c r="AZ158">
        <f t="shared" si="176"/>
        <v>0</v>
      </c>
    </row>
    <row r="159" spans="1:52" hidden="1" x14ac:dyDescent="0.25">
      <c r="A159">
        <f t="shared" si="131"/>
        <v>0</v>
      </c>
      <c r="B159">
        <f t="shared" si="132"/>
        <v>0</v>
      </c>
      <c r="C159">
        <f t="shared" si="133"/>
        <v>0</v>
      </c>
      <c r="D159">
        <f t="shared" si="134"/>
        <v>0</v>
      </c>
      <c r="E159">
        <f t="shared" si="135"/>
        <v>0</v>
      </c>
      <c r="F159">
        <f t="shared" si="136"/>
        <v>0</v>
      </c>
      <c r="J159">
        <f t="shared" si="177"/>
        <v>0</v>
      </c>
      <c r="L159">
        <f t="shared" si="178"/>
        <v>0</v>
      </c>
      <c r="M159">
        <f t="shared" si="137"/>
        <v>0</v>
      </c>
      <c r="N159">
        <f t="shared" si="138"/>
        <v>0</v>
      </c>
      <c r="O159">
        <f t="shared" si="139"/>
        <v>0</v>
      </c>
      <c r="P159">
        <f t="shared" si="140"/>
        <v>0</v>
      </c>
      <c r="Q159">
        <f t="shared" si="141"/>
        <v>0</v>
      </c>
      <c r="R159">
        <f t="shared" si="142"/>
        <v>0</v>
      </c>
      <c r="S159">
        <f t="shared" si="143"/>
        <v>0</v>
      </c>
      <c r="T159">
        <f t="shared" si="144"/>
        <v>0</v>
      </c>
      <c r="U159">
        <f t="shared" si="145"/>
        <v>0</v>
      </c>
      <c r="V159">
        <f t="shared" si="146"/>
        <v>0</v>
      </c>
      <c r="W159">
        <f t="shared" si="147"/>
        <v>0</v>
      </c>
      <c r="X159">
        <f t="shared" si="148"/>
        <v>0</v>
      </c>
      <c r="Y159">
        <f t="shared" si="149"/>
        <v>0</v>
      </c>
      <c r="Z159">
        <f t="shared" si="150"/>
        <v>0</v>
      </c>
      <c r="AA159">
        <f t="shared" si="151"/>
        <v>0</v>
      </c>
      <c r="AB159">
        <f t="shared" si="152"/>
        <v>0</v>
      </c>
      <c r="AC159">
        <f t="shared" si="153"/>
        <v>0</v>
      </c>
      <c r="AD159">
        <f t="shared" si="154"/>
        <v>0</v>
      </c>
      <c r="AE159">
        <f t="shared" si="155"/>
        <v>0</v>
      </c>
      <c r="AF159">
        <f t="shared" si="156"/>
        <v>0</v>
      </c>
      <c r="AG159">
        <f t="shared" si="157"/>
        <v>0</v>
      </c>
      <c r="AH159">
        <f t="shared" si="158"/>
        <v>0</v>
      </c>
      <c r="AI159">
        <f t="shared" si="159"/>
        <v>0</v>
      </c>
      <c r="AJ159">
        <f t="shared" si="160"/>
        <v>0</v>
      </c>
      <c r="AK159">
        <f t="shared" si="161"/>
        <v>0</v>
      </c>
      <c r="AL159">
        <f t="shared" si="162"/>
        <v>0</v>
      </c>
      <c r="AM159">
        <f t="shared" si="163"/>
        <v>0</v>
      </c>
      <c r="AN159">
        <f t="shared" si="164"/>
        <v>0</v>
      </c>
      <c r="AO159">
        <f t="shared" si="165"/>
        <v>0</v>
      </c>
      <c r="AP159">
        <f t="shared" si="166"/>
        <v>0</v>
      </c>
      <c r="AQ159">
        <f t="shared" si="167"/>
        <v>0</v>
      </c>
      <c r="AR159">
        <f t="shared" si="168"/>
        <v>0</v>
      </c>
      <c r="AS159">
        <f t="shared" si="169"/>
        <v>0</v>
      </c>
      <c r="AT159">
        <f t="shared" si="170"/>
        <v>0</v>
      </c>
      <c r="AU159">
        <f t="shared" si="171"/>
        <v>0</v>
      </c>
      <c r="AV159">
        <f t="shared" si="172"/>
        <v>0</v>
      </c>
      <c r="AW159">
        <f t="shared" si="173"/>
        <v>0</v>
      </c>
      <c r="AX159">
        <f t="shared" si="174"/>
        <v>0</v>
      </c>
      <c r="AY159">
        <f t="shared" si="175"/>
        <v>0</v>
      </c>
      <c r="AZ159">
        <f t="shared" si="176"/>
        <v>0</v>
      </c>
    </row>
    <row r="160" spans="1:52" hidden="1" x14ac:dyDescent="0.25">
      <c r="A160">
        <f t="shared" si="131"/>
        <v>0</v>
      </c>
      <c r="B160">
        <f t="shared" si="132"/>
        <v>0</v>
      </c>
      <c r="C160">
        <f t="shared" si="133"/>
        <v>0</v>
      </c>
      <c r="D160">
        <f t="shared" si="134"/>
        <v>0</v>
      </c>
      <c r="E160">
        <f t="shared" si="135"/>
        <v>0</v>
      </c>
      <c r="F160">
        <f t="shared" si="136"/>
        <v>0</v>
      </c>
      <c r="J160">
        <f t="shared" si="177"/>
        <v>0</v>
      </c>
      <c r="L160">
        <f t="shared" si="178"/>
        <v>0</v>
      </c>
      <c r="M160">
        <f t="shared" si="137"/>
        <v>0</v>
      </c>
      <c r="N160">
        <f t="shared" si="138"/>
        <v>0</v>
      </c>
      <c r="O160">
        <f t="shared" si="139"/>
        <v>0</v>
      </c>
      <c r="P160">
        <f t="shared" si="140"/>
        <v>0</v>
      </c>
      <c r="Q160">
        <f t="shared" si="141"/>
        <v>0</v>
      </c>
      <c r="R160">
        <f t="shared" si="142"/>
        <v>0</v>
      </c>
      <c r="S160">
        <f t="shared" si="143"/>
        <v>0</v>
      </c>
      <c r="T160">
        <f t="shared" si="144"/>
        <v>0</v>
      </c>
      <c r="U160">
        <f t="shared" si="145"/>
        <v>0</v>
      </c>
      <c r="V160">
        <f t="shared" si="146"/>
        <v>0</v>
      </c>
      <c r="W160">
        <f t="shared" si="147"/>
        <v>0</v>
      </c>
      <c r="X160">
        <f t="shared" si="148"/>
        <v>0</v>
      </c>
      <c r="Y160">
        <f t="shared" si="149"/>
        <v>0</v>
      </c>
      <c r="Z160">
        <f t="shared" si="150"/>
        <v>0</v>
      </c>
      <c r="AA160">
        <f t="shared" si="151"/>
        <v>0</v>
      </c>
      <c r="AB160">
        <f t="shared" si="152"/>
        <v>0</v>
      </c>
      <c r="AC160">
        <f t="shared" si="153"/>
        <v>0</v>
      </c>
      <c r="AD160">
        <f t="shared" si="154"/>
        <v>0</v>
      </c>
      <c r="AE160">
        <f t="shared" si="155"/>
        <v>0</v>
      </c>
      <c r="AF160">
        <f t="shared" si="156"/>
        <v>0</v>
      </c>
      <c r="AG160">
        <f t="shared" si="157"/>
        <v>0</v>
      </c>
      <c r="AH160">
        <f t="shared" si="158"/>
        <v>0</v>
      </c>
      <c r="AI160">
        <f t="shared" si="159"/>
        <v>0</v>
      </c>
      <c r="AJ160">
        <f t="shared" si="160"/>
        <v>0</v>
      </c>
      <c r="AK160">
        <f t="shared" si="161"/>
        <v>0</v>
      </c>
      <c r="AL160">
        <f t="shared" si="162"/>
        <v>0</v>
      </c>
      <c r="AM160">
        <f t="shared" si="163"/>
        <v>0</v>
      </c>
      <c r="AN160">
        <f t="shared" si="164"/>
        <v>0</v>
      </c>
      <c r="AO160">
        <f t="shared" si="165"/>
        <v>0</v>
      </c>
      <c r="AP160">
        <f t="shared" si="166"/>
        <v>0</v>
      </c>
      <c r="AQ160">
        <f t="shared" si="167"/>
        <v>0</v>
      </c>
      <c r="AR160">
        <f t="shared" si="168"/>
        <v>0</v>
      </c>
      <c r="AS160">
        <f t="shared" si="169"/>
        <v>0</v>
      </c>
      <c r="AT160">
        <f t="shared" si="170"/>
        <v>0</v>
      </c>
      <c r="AU160">
        <f t="shared" si="171"/>
        <v>0</v>
      </c>
      <c r="AV160">
        <f t="shared" si="172"/>
        <v>0</v>
      </c>
      <c r="AW160">
        <f t="shared" si="173"/>
        <v>0</v>
      </c>
      <c r="AX160">
        <f t="shared" si="174"/>
        <v>0</v>
      </c>
      <c r="AY160">
        <f t="shared" si="175"/>
        <v>0</v>
      </c>
      <c r="AZ160">
        <f t="shared" si="176"/>
        <v>0</v>
      </c>
    </row>
    <row r="161" spans="1:52" hidden="1" x14ac:dyDescent="0.25">
      <c r="A161">
        <f t="shared" si="131"/>
        <v>0</v>
      </c>
      <c r="B161">
        <f t="shared" si="132"/>
        <v>0</v>
      </c>
      <c r="C161">
        <f t="shared" si="133"/>
        <v>0</v>
      </c>
      <c r="D161">
        <f t="shared" si="134"/>
        <v>0</v>
      </c>
      <c r="E161">
        <f t="shared" si="135"/>
        <v>0</v>
      </c>
      <c r="F161">
        <f t="shared" si="136"/>
        <v>0</v>
      </c>
      <c r="J161">
        <f t="shared" si="177"/>
        <v>0</v>
      </c>
      <c r="L161">
        <f t="shared" si="178"/>
        <v>0</v>
      </c>
      <c r="M161">
        <f t="shared" si="137"/>
        <v>0</v>
      </c>
      <c r="N161">
        <f t="shared" si="138"/>
        <v>0</v>
      </c>
      <c r="O161">
        <f t="shared" si="139"/>
        <v>0</v>
      </c>
      <c r="P161">
        <f t="shared" si="140"/>
        <v>0</v>
      </c>
      <c r="Q161">
        <f t="shared" si="141"/>
        <v>0</v>
      </c>
      <c r="R161">
        <f t="shared" si="142"/>
        <v>0</v>
      </c>
      <c r="S161">
        <f t="shared" si="143"/>
        <v>0</v>
      </c>
      <c r="T161">
        <f t="shared" si="144"/>
        <v>0</v>
      </c>
      <c r="U161">
        <f t="shared" si="145"/>
        <v>0</v>
      </c>
      <c r="V161">
        <f t="shared" si="146"/>
        <v>0</v>
      </c>
      <c r="W161">
        <f t="shared" si="147"/>
        <v>0</v>
      </c>
      <c r="X161">
        <f t="shared" si="148"/>
        <v>0</v>
      </c>
      <c r="Y161">
        <f t="shared" si="149"/>
        <v>0</v>
      </c>
      <c r="Z161">
        <f t="shared" si="150"/>
        <v>0</v>
      </c>
      <c r="AA161">
        <f t="shared" si="151"/>
        <v>0</v>
      </c>
      <c r="AB161">
        <f t="shared" si="152"/>
        <v>0</v>
      </c>
      <c r="AC161">
        <f t="shared" si="153"/>
        <v>0</v>
      </c>
      <c r="AD161">
        <f t="shared" si="154"/>
        <v>0</v>
      </c>
      <c r="AE161">
        <f t="shared" si="155"/>
        <v>0</v>
      </c>
      <c r="AF161">
        <f t="shared" si="156"/>
        <v>0</v>
      </c>
      <c r="AG161">
        <f t="shared" si="157"/>
        <v>0</v>
      </c>
      <c r="AH161">
        <f t="shared" si="158"/>
        <v>0</v>
      </c>
      <c r="AI161">
        <f t="shared" si="159"/>
        <v>0</v>
      </c>
      <c r="AJ161">
        <f t="shared" si="160"/>
        <v>0</v>
      </c>
      <c r="AK161">
        <f t="shared" si="161"/>
        <v>0</v>
      </c>
      <c r="AL161">
        <f t="shared" si="162"/>
        <v>0</v>
      </c>
      <c r="AM161">
        <f t="shared" si="163"/>
        <v>0</v>
      </c>
      <c r="AN161">
        <f t="shared" si="164"/>
        <v>0</v>
      </c>
      <c r="AO161">
        <f t="shared" si="165"/>
        <v>0</v>
      </c>
      <c r="AP161">
        <f t="shared" si="166"/>
        <v>0</v>
      </c>
      <c r="AQ161">
        <f t="shared" si="167"/>
        <v>0</v>
      </c>
      <c r="AR161">
        <f t="shared" si="168"/>
        <v>0</v>
      </c>
      <c r="AS161">
        <f t="shared" si="169"/>
        <v>0</v>
      </c>
      <c r="AT161">
        <f t="shared" si="170"/>
        <v>0</v>
      </c>
      <c r="AU161">
        <f t="shared" si="171"/>
        <v>0</v>
      </c>
      <c r="AV161">
        <f t="shared" si="172"/>
        <v>0</v>
      </c>
      <c r="AW161">
        <f t="shared" si="173"/>
        <v>0</v>
      </c>
      <c r="AX161">
        <f t="shared" si="174"/>
        <v>0</v>
      </c>
      <c r="AY161">
        <f t="shared" si="175"/>
        <v>0</v>
      </c>
      <c r="AZ161">
        <f t="shared" si="176"/>
        <v>0</v>
      </c>
    </row>
    <row r="162" spans="1:52" hidden="1" x14ac:dyDescent="0.25">
      <c r="A162">
        <f t="shared" si="131"/>
        <v>0</v>
      </c>
      <c r="B162">
        <f t="shared" si="132"/>
        <v>0</v>
      </c>
      <c r="C162">
        <f t="shared" si="133"/>
        <v>0</v>
      </c>
      <c r="D162">
        <f t="shared" si="134"/>
        <v>0</v>
      </c>
      <c r="E162">
        <f t="shared" si="135"/>
        <v>0</v>
      </c>
      <c r="F162">
        <f t="shared" si="136"/>
        <v>0</v>
      </c>
      <c r="J162">
        <f t="shared" si="177"/>
        <v>0</v>
      </c>
      <c r="L162">
        <f t="shared" si="178"/>
        <v>0</v>
      </c>
      <c r="M162">
        <f t="shared" si="137"/>
        <v>0</v>
      </c>
      <c r="N162">
        <f t="shared" si="138"/>
        <v>0</v>
      </c>
      <c r="O162">
        <f t="shared" si="139"/>
        <v>0</v>
      </c>
      <c r="P162">
        <f t="shared" si="140"/>
        <v>0</v>
      </c>
      <c r="Q162">
        <f t="shared" si="141"/>
        <v>0</v>
      </c>
      <c r="R162">
        <f t="shared" si="142"/>
        <v>0</v>
      </c>
      <c r="S162">
        <f t="shared" si="143"/>
        <v>0</v>
      </c>
      <c r="T162">
        <f t="shared" si="144"/>
        <v>0</v>
      </c>
      <c r="U162">
        <f t="shared" si="145"/>
        <v>0</v>
      </c>
      <c r="V162">
        <f t="shared" si="146"/>
        <v>0</v>
      </c>
      <c r="W162">
        <f t="shared" si="147"/>
        <v>0</v>
      </c>
      <c r="X162">
        <f t="shared" si="148"/>
        <v>0</v>
      </c>
      <c r="Y162">
        <f t="shared" si="149"/>
        <v>0</v>
      </c>
      <c r="Z162">
        <f t="shared" si="150"/>
        <v>0</v>
      </c>
      <c r="AA162">
        <f t="shared" si="151"/>
        <v>0</v>
      </c>
      <c r="AB162">
        <f t="shared" si="152"/>
        <v>0</v>
      </c>
      <c r="AC162">
        <f t="shared" si="153"/>
        <v>0</v>
      </c>
      <c r="AD162">
        <f t="shared" si="154"/>
        <v>0</v>
      </c>
      <c r="AE162">
        <f t="shared" si="155"/>
        <v>0</v>
      </c>
      <c r="AF162">
        <f t="shared" si="156"/>
        <v>0</v>
      </c>
      <c r="AG162">
        <f t="shared" si="157"/>
        <v>0</v>
      </c>
      <c r="AH162">
        <f t="shared" si="158"/>
        <v>0</v>
      </c>
      <c r="AI162">
        <f t="shared" si="159"/>
        <v>0</v>
      </c>
      <c r="AJ162">
        <f t="shared" si="160"/>
        <v>0</v>
      </c>
      <c r="AK162">
        <f t="shared" si="161"/>
        <v>0</v>
      </c>
      <c r="AL162">
        <f t="shared" si="162"/>
        <v>0</v>
      </c>
      <c r="AM162">
        <f t="shared" si="163"/>
        <v>0</v>
      </c>
      <c r="AN162">
        <f t="shared" si="164"/>
        <v>0</v>
      </c>
      <c r="AO162">
        <f t="shared" si="165"/>
        <v>0</v>
      </c>
      <c r="AP162">
        <f t="shared" si="166"/>
        <v>0</v>
      </c>
      <c r="AQ162">
        <f t="shared" si="167"/>
        <v>0</v>
      </c>
      <c r="AR162">
        <f t="shared" si="168"/>
        <v>0</v>
      </c>
      <c r="AS162">
        <f t="shared" si="169"/>
        <v>0</v>
      </c>
      <c r="AT162">
        <f t="shared" si="170"/>
        <v>0</v>
      </c>
      <c r="AU162">
        <f t="shared" si="171"/>
        <v>0</v>
      </c>
      <c r="AV162">
        <f t="shared" si="172"/>
        <v>0</v>
      </c>
      <c r="AW162">
        <f t="shared" si="173"/>
        <v>0</v>
      </c>
      <c r="AX162">
        <f t="shared" si="174"/>
        <v>0</v>
      </c>
      <c r="AY162">
        <f t="shared" si="175"/>
        <v>0</v>
      </c>
      <c r="AZ162">
        <f t="shared" si="176"/>
        <v>0</v>
      </c>
    </row>
    <row r="163" spans="1:52" hidden="1" x14ac:dyDescent="0.25">
      <c r="A163">
        <f t="shared" si="131"/>
        <v>0</v>
      </c>
      <c r="B163">
        <f t="shared" si="132"/>
        <v>0</v>
      </c>
      <c r="C163">
        <f t="shared" si="133"/>
        <v>0</v>
      </c>
      <c r="D163">
        <f t="shared" si="134"/>
        <v>0</v>
      </c>
      <c r="E163">
        <f t="shared" si="135"/>
        <v>0</v>
      </c>
      <c r="F163">
        <f t="shared" si="136"/>
        <v>0</v>
      </c>
      <c r="J163">
        <f t="shared" si="177"/>
        <v>0</v>
      </c>
      <c r="L163">
        <f t="shared" si="178"/>
        <v>0</v>
      </c>
      <c r="M163">
        <f t="shared" si="137"/>
        <v>0</v>
      </c>
      <c r="N163">
        <f t="shared" si="138"/>
        <v>0</v>
      </c>
      <c r="O163">
        <f t="shared" si="139"/>
        <v>0</v>
      </c>
      <c r="P163">
        <f t="shared" si="140"/>
        <v>0</v>
      </c>
      <c r="Q163">
        <f t="shared" si="141"/>
        <v>0</v>
      </c>
      <c r="R163">
        <f t="shared" si="142"/>
        <v>0</v>
      </c>
      <c r="S163">
        <f t="shared" si="143"/>
        <v>0</v>
      </c>
      <c r="T163">
        <f t="shared" si="144"/>
        <v>0</v>
      </c>
      <c r="U163">
        <f t="shared" si="145"/>
        <v>0</v>
      </c>
      <c r="V163">
        <f t="shared" si="146"/>
        <v>0</v>
      </c>
      <c r="W163">
        <f t="shared" si="147"/>
        <v>0</v>
      </c>
      <c r="X163">
        <f t="shared" si="148"/>
        <v>0</v>
      </c>
      <c r="Y163">
        <f t="shared" si="149"/>
        <v>0</v>
      </c>
      <c r="Z163">
        <f t="shared" si="150"/>
        <v>0</v>
      </c>
      <c r="AA163">
        <f t="shared" si="151"/>
        <v>0</v>
      </c>
      <c r="AB163">
        <f t="shared" si="152"/>
        <v>0</v>
      </c>
      <c r="AC163">
        <f t="shared" si="153"/>
        <v>0</v>
      </c>
      <c r="AD163">
        <f t="shared" si="154"/>
        <v>0</v>
      </c>
      <c r="AE163">
        <f t="shared" si="155"/>
        <v>0</v>
      </c>
      <c r="AF163">
        <f t="shared" si="156"/>
        <v>0</v>
      </c>
      <c r="AG163">
        <f t="shared" si="157"/>
        <v>0</v>
      </c>
      <c r="AH163">
        <f t="shared" si="158"/>
        <v>0</v>
      </c>
      <c r="AI163">
        <f t="shared" si="159"/>
        <v>0</v>
      </c>
      <c r="AJ163">
        <f t="shared" si="160"/>
        <v>0</v>
      </c>
      <c r="AK163">
        <f t="shared" si="161"/>
        <v>0</v>
      </c>
      <c r="AL163">
        <f t="shared" si="162"/>
        <v>0</v>
      </c>
      <c r="AM163">
        <f t="shared" si="163"/>
        <v>0</v>
      </c>
      <c r="AN163">
        <f t="shared" si="164"/>
        <v>0</v>
      </c>
      <c r="AO163">
        <f t="shared" si="165"/>
        <v>0</v>
      </c>
      <c r="AP163">
        <f t="shared" si="166"/>
        <v>0</v>
      </c>
      <c r="AQ163">
        <f t="shared" si="167"/>
        <v>0</v>
      </c>
      <c r="AR163">
        <f t="shared" si="168"/>
        <v>0</v>
      </c>
      <c r="AS163">
        <f t="shared" si="169"/>
        <v>0</v>
      </c>
      <c r="AT163">
        <f t="shared" si="170"/>
        <v>0</v>
      </c>
      <c r="AU163">
        <f t="shared" si="171"/>
        <v>0</v>
      </c>
      <c r="AV163">
        <f t="shared" si="172"/>
        <v>0</v>
      </c>
      <c r="AW163">
        <f t="shared" si="173"/>
        <v>0</v>
      </c>
      <c r="AX163">
        <f t="shared" si="174"/>
        <v>0</v>
      </c>
      <c r="AY163">
        <f t="shared" si="175"/>
        <v>0</v>
      </c>
      <c r="AZ163">
        <f t="shared" si="176"/>
        <v>0</v>
      </c>
    </row>
    <row r="164" spans="1:52" hidden="1" x14ac:dyDescent="0.25">
      <c r="A164">
        <f t="shared" si="131"/>
        <v>0</v>
      </c>
      <c r="B164">
        <f t="shared" si="132"/>
        <v>0</v>
      </c>
      <c r="C164">
        <f t="shared" si="133"/>
        <v>0</v>
      </c>
      <c r="D164">
        <f t="shared" si="134"/>
        <v>0</v>
      </c>
      <c r="E164">
        <f t="shared" si="135"/>
        <v>0</v>
      </c>
      <c r="F164">
        <f t="shared" si="136"/>
        <v>0</v>
      </c>
      <c r="J164">
        <f t="shared" si="177"/>
        <v>0</v>
      </c>
      <c r="L164">
        <f t="shared" si="178"/>
        <v>0</v>
      </c>
      <c r="M164">
        <f t="shared" si="137"/>
        <v>0</v>
      </c>
      <c r="N164">
        <f t="shared" si="138"/>
        <v>0</v>
      </c>
      <c r="O164">
        <f t="shared" si="139"/>
        <v>0</v>
      </c>
      <c r="P164">
        <f t="shared" si="140"/>
        <v>0</v>
      </c>
      <c r="Q164">
        <f t="shared" si="141"/>
        <v>0</v>
      </c>
      <c r="R164">
        <f t="shared" si="142"/>
        <v>0</v>
      </c>
      <c r="S164">
        <f t="shared" si="143"/>
        <v>0</v>
      </c>
      <c r="T164">
        <f t="shared" si="144"/>
        <v>0</v>
      </c>
      <c r="U164">
        <f t="shared" si="145"/>
        <v>0</v>
      </c>
      <c r="V164">
        <f t="shared" si="146"/>
        <v>0</v>
      </c>
      <c r="W164">
        <f t="shared" si="147"/>
        <v>0</v>
      </c>
      <c r="X164">
        <f t="shared" si="148"/>
        <v>0</v>
      </c>
      <c r="Y164">
        <f t="shared" si="149"/>
        <v>0</v>
      </c>
      <c r="Z164">
        <f t="shared" si="150"/>
        <v>0</v>
      </c>
      <c r="AA164">
        <f t="shared" si="151"/>
        <v>0</v>
      </c>
      <c r="AB164">
        <f t="shared" si="152"/>
        <v>0</v>
      </c>
      <c r="AC164">
        <f t="shared" si="153"/>
        <v>0</v>
      </c>
      <c r="AD164">
        <f t="shared" si="154"/>
        <v>0</v>
      </c>
      <c r="AE164">
        <f t="shared" si="155"/>
        <v>0</v>
      </c>
      <c r="AF164">
        <f t="shared" si="156"/>
        <v>0</v>
      </c>
      <c r="AG164">
        <f t="shared" si="157"/>
        <v>0</v>
      </c>
      <c r="AH164">
        <f t="shared" si="158"/>
        <v>0</v>
      </c>
      <c r="AI164">
        <f t="shared" si="159"/>
        <v>0</v>
      </c>
      <c r="AJ164">
        <f t="shared" si="160"/>
        <v>0</v>
      </c>
      <c r="AK164">
        <f t="shared" si="161"/>
        <v>0</v>
      </c>
      <c r="AL164">
        <f t="shared" si="162"/>
        <v>0</v>
      </c>
      <c r="AM164">
        <f t="shared" si="163"/>
        <v>0</v>
      </c>
      <c r="AN164">
        <f t="shared" si="164"/>
        <v>0</v>
      </c>
      <c r="AO164">
        <f t="shared" si="165"/>
        <v>0</v>
      </c>
      <c r="AP164">
        <f t="shared" si="166"/>
        <v>0</v>
      </c>
      <c r="AQ164">
        <f t="shared" si="167"/>
        <v>0</v>
      </c>
      <c r="AR164">
        <f t="shared" si="168"/>
        <v>0</v>
      </c>
      <c r="AS164">
        <f t="shared" si="169"/>
        <v>0</v>
      </c>
      <c r="AT164">
        <f t="shared" si="170"/>
        <v>0</v>
      </c>
      <c r="AU164">
        <f t="shared" si="171"/>
        <v>0</v>
      </c>
      <c r="AV164">
        <f t="shared" si="172"/>
        <v>0</v>
      </c>
      <c r="AW164">
        <f t="shared" si="173"/>
        <v>0</v>
      </c>
      <c r="AX164">
        <f t="shared" si="174"/>
        <v>0</v>
      </c>
      <c r="AY164">
        <f t="shared" si="175"/>
        <v>0</v>
      </c>
      <c r="AZ164">
        <f t="shared" si="176"/>
        <v>0</v>
      </c>
    </row>
    <row r="165" spans="1:52" hidden="1" x14ac:dyDescent="0.25">
      <c r="A165">
        <f t="shared" si="131"/>
        <v>0</v>
      </c>
      <c r="B165">
        <f t="shared" si="132"/>
        <v>0</v>
      </c>
      <c r="C165">
        <f t="shared" si="133"/>
        <v>0</v>
      </c>
      <c r="D165">
        <f t="shared" si="134"/>
        <v>0</v>
      </c>
      <c r="E165">
        <f t="shared" si="135"/>
        <v>0</v>
      </c>
      <c r="F165">
        <f t="shared" si="136"/>
        <v>0</v>
      </c>
      <c r="J165">
        <f t="shared" si="177"/>
        <v>0</v>
      </c>
      <c r="L165">
        <f t="shared" si="178"/>
        <v>0</v>
      </c>
      <c r="M165">
        <f t="shared" si="137"/>
        <v>0</v>
      </c>
      <c r="N165">
        <f t="shared" si="138"/>
        <v>0</v>
      </c>
      <c r="O165">
        <f t="shared" si="139"/>
        <v>0</v>
      </c>
      <c r="P165">
        <f t="shared" si="140"/>
        <v>0</v>
      </c>
      <c r="Q165">
        <f t="shared" si="141"/>
        <v>0</v>
      </c>
      <c r="R165">
        <f t="shared" si="142"/>
        <v>0</v>
      </c>
      <c r="S165">
        <f t="shared" si="143"/>
        <v>0</v>
      </c>
      <c r="T165">
        <f t="shared" si="144"/>
        <v>0</v>
      </c>
      <c r="U165">
        <f t="shared" si="145"/>
        <v>0</v>
      </c>
      <c r="V165">
        <f t="shared" si="146"/>
        <v>0</v>
      </c>
      <c r="W165">
        <f t="shared" si="147"/>
        <v>0</v>
      </c>
      <c r="X165">
        <f t="shared" si="148"/>
        <v>0</v>
      </c>
      <c r="Y165">
        <f t="shared" si="149"/>
        <v>0</v>
      </c>
      <c r="Z165">
        <f t="shared" si="150"/>
        <v>0</v>
      </c>
      <c r="AA165">
        <f t="shared" si="151"/>
        <v>0</v>
      </c>
      <c r="AB165">
        <f t="shared" si="152"/>
        <v>0</v>
      </c>
      <c r="AC165">
        <f t="shared" si="153"/>
        <v>0</v>
      </c>
      <c r="AD165">
        <f t="shared" si="154"/>
        <v>0</v>
      </c>
      <c r="AE165">
        <f t="shared" si="155"/>
        <v>0</v>
      </c>
      <c r="AF165">
        <f t="shared" si="156"/>
        <v>0</v>
      </c>
      <c r="AG165">
        <f t="shared" si="157"/>
        <v>0</v>
      </c>
      <c r="AH165">
        <f t="shared" si="158"/>
        <v>0</v>
      </c>
      <c r="AI165">
        <f t="shared" si="159"/>
        <v>0</v>
      </c>
      <c r="AJ165">
        <f t="shared" si="160"/>
        <v>0</v>
      </c>
      <c r="AK165">
        <f t="shared" si="161"/>
        <v>0</v>
      </c>
      <c r="AL165">
        <f t="shared" si="162"/>
        <v>0</v>
      </c>
      <c r="AM165">
        <f t="shared" si="163"/>
        <v>0</v>
      </c>
      <c r="AN165">
        <f t="shared" si="164"/>
        <v>0</v>
      </c>
      <c r="AO165">
        <f t="shared" si="165"/>
        <v>0</v>
      </c>
      <c r="AP165">
        <f t="shared" si="166"/>
        <v>0</v>
      </c>
      <c r="AQ165">
        <f t="shared" si="167"/>
        <v>0</v>
      </c>
      <c r="AR165">
        <f t="shared" si="168"/>
        <v>0</v>
      </c>
      <c r="AS165">
        <f t="shared" si="169"/>
        <v>0</v>
      </c>
      <c r="AT165">
        <f t="shared" si="170"/>
        <v>0</v>
      </c>
      <c r="AU165">
        <f t="shared" si="171"/>
        <v>0</v>
      </c>
      <c r="AV165">
        <f t="shared" si="172"/>
        <v>0</v>
      </c>
      <c r="AW165">
        <f t="shared" si="173"/>
        <v>0</v>
      </c>
      <c r="AX165">
        <f t="shared" si="174"/>
        <v>0</v>
      </c>
      <c r="AY165">
        <f t="shared" si="175"/>
        <v>0</v>
      </c>
      <c r="AZ165">
        <f t="shared" si="176"/>
        <v>0</v>
      </c>
    </row>
    <row r="166" spans="1:52" hidden="1" x14ac:dyDescent="0.25">
      <c r="A166">
        <f t="shared" si="131"/>
        <v>0</v>
      </c>
      <c r="B166">
        <f t="shared" si="132"/>
        <v>0</v>
      </c>
      <c r="C166">
        <f t="shared" si="133"/>
        <v>0</v>
      </c>
      <c r="D166">
        <f t="shared" si="134"/>
        <v>0</v>
      </c>
      <c r="E166">
        <f t="shared" si="135"/>
        <v>0</v>
      </c>
      <c r="F166">
        <f t="shared" si="136"/>
        <v>0</v>
      </c>
      <c r="J166">
        <f t="shared" si="177"/>
        <v>0</v>
      </c>
      <c r="L166">
        <f t="shared" si="178"/>
        <v>0</v>
      </c>
      <c r="M166">
        <f t="shared" si="137"/>
        <v>0</v>
      </c>
      <c r="N166">
        <f t="shared" si="138"/>
        <v>0</v>
      </c>
      <c r="O166">
        <f t="shared" si="139"/>
        <v>0</v>
      </c>
      <c r="P166">
        <f t="shared" si="140"/>
        <v>0</v>
      </c>
      <c r="Q166">
        <f t="shared" si="141"/>
        <v>0</v>
      </c>
      <c r="R166">
        <f t="shared" si="142"/>
        <v>0</v>
      </c>
      <c r="S166">
        <f t="shared" si="143"/>
        <v>0</v>
      </c>
      <c r="T166">
        <f t="shared" si="144"/>
        <v>0</v>
      </c>
      <c r="U166">
        <f t="shared" si="145"/>
        <v>0</v>
      </c>
      <c r="V166">
        <f t="shared" si="146"/>
        <v>0</v>
      </c>
      <c r="W166">
        <f t="shared" si="147"/>
        <v>0</v>
      </c>
      <c r="X166">
        <f t="shared" si="148"/>
        <v>0</v>
      </c>
      <c r="Y166">
        <f t="shared" si="149"/>
        <v>0</v>
      </c>
      <c r="Z166">
        <f t="shared" si="150"/>
        <v>0</v>
      </c>
      <c r="AA166">
        <f t="shared" si="151"/>
        <v>0</v>
      </c>
      <c r="AB166">
        <f t="shared" si="152"/>
        <v>0</v>
      </c>
      <c r="AC166">
        <f t="shared" si="153"/>
        <v>0</v>
      </c>
      <c r="AD166">
        <f t="shared" si="154"/>
        <v>0</v>
      </c>
      <c r="AE166">
        <f t="shared" si="155"/>
        <v>0</v>
      </c>
      <c r="AF166">
        <f t="shared" si="156"/>
        <v>0</v>
      </c>
      <c r="AG166">
        <f t="shared" si="157"/>
        <v>0</v>
      </c>
      <c r="AH166">
        <f t="shared" si="158"/>
        <v>0</v>
      </c>
      <c r="AI166">
        <f t="shared" si="159"/>
        <v>0</v>
      </c>
      <c r="AJ166">
        <f t="shared" si="160"/>
        <v>0</v>
      </c>
      <c r="AK166">
        <f t="shared" si="161"/>
        <v>0</v>
      </c>
      <c r="AL166">
        <f t="shared" si="162"/>
        <v>0</v>
      </c>
      <c r="AM166">
        <f t="shared" si="163"/>
        <v>0</v>
      </c>
      <c r="AN166">
        <f t="shared" si="164"/>
        <v>0</v>
      </c>
      <c r="AO166">
        <f t="shared" si="165"/>
        <v>0</v>
      </c>
      <c r="AP166">
        <f t="shared" si="166"/>
        <v>0</v>
      </c>
      <c r="AQ166">
        <f t="shared" si="167"/>
        <v>0</v>
      </c>
      <c r="AR166">
        <f t="shared" si="168"/>
        <v>0</v>
      </c>
      <c r="AS166">
        <f t="shared" si="169"/>
        <v>0</v>
      </c>
      <c r="AT166">
        <f t="shared" si="170"/>
        <v>0</v>
      </c>
      <c r="AU166">
        <f t="shared" si="171"/>
        <v>0</v>
      </c>
      <c r="AV166">
        <f t="shared" si="172"/>
        <v>0</v>
      </c>
      <c r="AW166">
        <f t="shared" si="173"/>
        <v>0</v>
      </c>
      <c r="AX166">
        <f t="shared" si="174"/>
        <v>0</v>
      </c>
      <c r="AY166">
        <f t="shared" si="175"/>
        <v>0</v>
      </c>
      <c r="AZ166">
        <f t="shared" si="176"/>
        <v>0</v>
      </c>
    </row>
    <row r="167" spans="1:52" hidden="1" x14ac:dyDescent="0.25">
      <c r="A167">
        <f t="shared" si="131"/>
        <v>0</v>
      </c>
      <c r="B167">
        <f t="shared" si="132"/>
        <v>0</v>
      </c>
      <c r="C167">
        <f t="shared" si="133"/>
        <v>0</v>
      </c>
      <c r="D167">
        <f t="shared" si="134"/>
        <v>0</v>
      </c>
      <c r="E167">
        <f t="shared" si="135"/>
        <v>0</v>
      </c>
      <c r="F167">
        <f t="shared" si="136"/>
        <v>0</v>
      </c>
      <c r="J167">
        <f t="shared" si="177"/>
        <v>0</v>
      </c>
      <c r="L167">
        <f t="shared" si="178"/>
        <v>0</v>
      </c>
      <c r="M167">
        <f t="shared" si="137"/>
        <v>0</v>
      </c>
      <c r="N167">
        <f t="shared" si="138"/>
        <v>0</v>
      </c>
      <c r="O167">
        <f t="shared" si="139"/>
        <v>0</v>
      </c>
      <c r="P167">
        <f t="shared" si="140"/>
        <v>0</v>
      </c>
      <c r="Q167">
        <f t="shared" si="141"/>
        <v>0</v>
      </c>
      <c r="R167">
        <f t="shared" si="142"/>
        <v>0</v>
      </c>
      <c r="S167">
        <f t="shared" si="143"/>
        <v>0</v>
      </c>
      <c r="T167">
        <f t="shared" si="144"/>
        <v>0</v>
      </c>
      <c r="U167">
        <f t="shared" si="145"/>
        <v>0</v>
      </c>
      <c r="V167">
        <f t="shared" si="146"/>
        <v>0</v>
      </c>
      <c r="W167">
        <f t="shared" si="147"/>
        <v>0</v>
      </c>
      <c r="X167">
        <f t="shared" si="148"/>
        <v>0</v>
      </c>
      <c r="Y167">
        <f t="shared" si="149"/>
        <v>0</v>
      </c>
      <c r="Z167">
        <f t="shared" si="150"/>
        <v>0</v>
      </c>
      <c r="AA167">
        <f t="shared" si="151"/>
        <v>0</v>
      </c>
      <c r="AB167">
        <f t="shared" si="152"/>
        <v>0</v>
      </c>
      <c r="AC167">
        <f t="shared" si="153"/>
        <v>0</v>
      </c>
      <c r="AD167">
        <f t="shared" si="154"/>
        <v>0</v>
      </c>
      <c r="AE167">
        <f t="shared" si="155"/>
        <v>0</v>
      </c>
      <c r="AF167">
        <f t="shared" si="156"/>
        <v>0</v>
      </c>
      <c r="AG167">
        <f t="shared" si="157"/>
        <v>0</v>
      </c>
      <c r="AH167">
        <f t="shared" si="158"/>
        <v>0</v>
      </c>
      <c r="AI167">
        <f t="shared" si="159"/>
        <v>0</v>
      </c>
      <c r="AJ167">
        <f t="shared" si="160"/>
        <v>0</v>
      </c>
      <c r="AK167">
        <f t="shared" si="161"/>
        <v>0</v>
      </c>
      <c r="AL167">
        <f t="shared" si="162"/>
        <v>0</v>
      </c>
      <c r="AM167">
        <f t="shared" si="163"/>
        <v>0</v>
      </c>
      <c r="AN167">
        <f t="shared" si="164"/>
        <v>0</v>
      </c>
      <c r="AO167">
        <f t="shared" si="165"/>
        <v>0</v>
      </c>
      <c r="AP167">
        <f t="shared" si="166"/>
        <v>0</v>
      </c>
      <c r="AQ167">
        <f t="shared" si="167"/>
        <v>0</v>
      </c>
      <c r="AR167">
        <f t="shared" si="168"/>
        <v>0</v>
      </c>
      <c r="AS167">
        <f t="shared" si="169"/>
        <v>0</v>
      </c>
      <c r="AT167">
        <f t="shared" si="170"/>
        <v>0</v>
      </c>
      <c r="AU167">
        <f t="shared" si="171"/>
        <v>0</v>
      </c>
      <c r="AV167">
        <f t="shared" si="172"/>
        <v>0</v>
      </c>
      <c r="AW167">
        <f t="shared" si="173"/>
        <v>0</v>
      </c>
      <c r="AX167">
        <f t="shared" si="174"/>
        <v>0</v>
      </c>
      <c r="AY167">
        <f t="shared" si="175"/>
        <v>0</v>
      </c>
      <c r="AZ167">
        <f t="shared" si="176"/>
        <v>0</v>
      </c>
    </row>
    <row r="168" spans="1:52" hidden="1" x14ac:dyDescent="0.25">
      <c r="A168">
        <f t="shared" si="131"/>
        <v>0</v>
      </c>
      <c r="B168">
        <f t="shared" si="132"/>
        <v>0</v>
      </c>
      <c r="C168">
        <f t="shared" si="133"/>
        <v>0</v>
      </c>
      <c r="D168">
        <f t="shared" si="134"/>
        <v>0</v>
      </c>
      <c r="E168">
        <f t="shared" si="135"/>
        <v>0</v>
      </c>
      <c r="F168">
        <f t="shared" si="136"/>
        <v>0</v>
      </c>
      <c r="J168">
        <f t="shared" si="177"/>
        <v>0</v>
      </c>
      <c r="L168">
        <f t="shared" si="178"/>
        <v>0</v>
      </c>
      <c r="M168">
        <f t="shared" si="137"/>
        <v>0</v>
      </c>
      <c r="N168">
        <f t="shared" si="138"/>
        <v>0</v>
      </c>
      <c r="O168">
        <f t="shared" si="139"/>
        <v>0</v>
      </c>
      <c r="P168">
        <f t="shared" si="140"/>
        <v>0</v>
      </c>
      <c r="Q168">
        <f t="shared" si="141"/>
        <v>0</v>
      </c>
      <c r="R168">
        <f t="shared" si="142"/>
        <v>0</v>
      </c>
      <c r="S168">
        <f t="shared" si="143"/>
        <v>0</v>
      </c>
      <c r="T168">
        <f t="shared" si="144"/>
        <v>0</v>
      </c>
      <c r="U168">
        <f t="shared" si="145"/>
        <v>0</v>
      </c>
      <c r="V168">
        <f t="shared" si="146"/>
        <v>0</v>
      </c>
      <c r="W168">
        <f t="shared" si="147"/>
        <v>0</v>
      </c>
      <c r="X168">
        <f t="shared" si="148"/>
        <v>0</v>
      </c>
      <c r="Y168">
        <f t="shared" si="149"/>
        <v>0</v>
      </c>
      <c r="Z168">
        <f t="shared" si="150"/>
        <v>0</v>
      </c>
      <c r="AA168">
        <f t="shared" si="151"/>
        <v>0</v>
      </c>
      <c r="AB168">
        <f t="shared" si="152"/>
        <v>0</v>
      </c>
      <c r="AC168">
        <f t="shared" si="153"/>
        <v>0</v>
      </c>
      <c r="AD168">
        <f t="shared" si="154"/>
        <v>0</v>
      </c>
      <c r="AE168">
        <f t="shared" si="155"/>
        <v>0</v>
      </c>
      <c r="AF168">
        <f t="shared" si="156"/>
        <v>0</v>
      </c>
      <c r="AG168">
        <f t="shared" si="157"/>
        <v>0</v>
      </c>
      <c r="AH168">
        <f t="shared" si="158"/>
        <v>0</v>
      </c>
      <c r="AI168">
        <f t="shared" si="159"/>
        <v>0</v>
      </c>
      <c r="AJ168">
        <f t="shared" si="160"/>
        <v>0</v>
      </c>
      <c r="AK168">
        <f t="shared" si="161"/>
        <v>0</v>
      </c>
      <c r="AL168">
        <f t="shared" si="162"/>
        <v>0</v>
      </c>
      <c r="AM168">
        <f t="shared" si="163"/>
        <v>0</v>
      </c>
      <c r="AN168">
        <f t="shared" si="164"/>
        <v>0</v>
      </c>
      <c r="AO168">
        <f t="shared" si="165"/>
        <v>0</v>
      </c>
      <c r="AP168">
        <f t="shared" si="166"/>
        <v>0</v>
      </c>
      <c r="AQ168">
        <f t="shared" si="167"/>
        <v>0</v>
      </c>
      <c r="AR168">
        <f t="shared" si="168"/>
        <v>0</v>
      </c>
      <c r="AS168">
        <f t="shared" si="169"/>
        <v>0</v>
      </c>
      <c r="AT168">
        <f t="shared" si="170"/>
        <v>0</v>
      </c>
      <c r="AU168">
        <f t="shared" si="171"/>
        <v>0</v>
      </c>
      <c r="AV168">
        <f t="shared" si="172"/>
        <v>0</v>
      </c>
      <c r="AW168">
        <f t="shared" si="173"/>
        <v>0</v>
      </c>
      <c r="AX168">
        <f t="shared" si="174"/>
        <v>0</v>
      </c>
      <c r="AY168">
        <f t="shared" si="175"/>
        <v>0</v>
      </c>
      <c r="AZ168">
        <f t="shared" si="176"/>
        <v>0</v>
      </c>
    </row>
    <row r="169" spans="1:52" hidden="1" x14ac:dyDescent="0.25">
      <c r="A169">
        <f t="shared" si="131"/>
        <v>0</v>
      </c>
      <c r="B169">
        <f t="shared" si="132"/>
        <v>0</v>
      </c>
      <c r="C169">
        <f t="shared" si="133"/>
        <v>0</v>
      </c>
      <c r="D169">
        <f t="shared" si="134"/>
        <v>0</v>
      </c>
      <c r="E169">
        <f t="shared" si="135"/>
        <v>0</v>
      </c>
      <c r="F169">
        <f t="shared" si="136"/>
        <v>0</v>
      </c>
      <c r="J169">
        <f t="shared" si="177"/>
        <v>0</v>
      </c>
      <c r="L169">
        <f t="shared" si="178"/>
        <v>0</v>
      </c>
      <c r="M169">
        <f t="shared" si="137"/>
        <v>0</v>
      </c>
      <c r="N169">
        <f t="shared" si="138"/>
        <v>0</v>
      </c>
      <c r="O169">
        <f t="shared" si="139"/>
        <v>0</v>
      </c>
      <c r="P169">
        <f t="shared" si="140"/>
        <v>0</v>
      </c>
      <c r="Q169">
        <f t="shared" si="141"/>
        <v>0</v>
      </c>
      <c r="R169">
        <f t="shared" si="142"/>
        <v>0</v>
      </c>
      <c r="S169">
        <f t="shared" si="143"/>
        <v>0</v>
      </c>
      <c r="T169">
        <f t="shared" si="144"/>
        <v>0</v>
      </c>
      <c r="U169">
        <f t="shared" si="145"/>
        <v>0</v>
      </c>
      <c r="V169">
        <f t="shared" si="146"/>
        <v>0</v>
      </c>
      <c r="W169">
        <f t="shared" si="147"/>
        <v>0</v>
      </c>
      <c r="X169">
        <f t="shared" si="148"/>
        <v>0</v>
      </c>
      <c r="Y169">
        <f t="shared" si="149"/>
        <v>0</v>
      </c>
      <c r="Z169">
        <f t="shared" si="150"/>
        <v>0</v>
      </c>
      <c r="AA169">
        <f t="shared" si="151"/>
        <v>0</v>
      </c>
      <c r="AB169">
        <f t="shared" si="152"/>
        <v>0</v>
      </c>
      <c r="AC169">
        <f t="shared" si="153"/>
        <v>0</v>
      </c>
      <c r="AD169">
        <f t="shared" si="154"/>
        <v>0</v>
      </c>
      <c r="AE169">
        <f t="shared" si="155"/>
        <v>0</v>
      </c>
      <c r="AF169">
        <f t="shared" si="156"/>
        <v>0</v>
      </c>
      <c r="AG169">
        <f t="shared" si="157"/>
        <v>0</v>
      </c>
      <c r="AH169">
        <f t="shared" si="158"/>
        <v>0</v>
      </c>
      <c r="AI169">
        <f t="shared" si="159"/>
        <v>0</v>
      </c>
      <c r="AJ169">
        <f t="shared" si="160"/>
        <v>0</v>
      </c>
      <c r="AK169">
        <f t="shared" si="161"/>
        <v>0</v>
      </c>
      <c r="AL169">
        <f t="shared" si="162"/>
        <v>0</v>
      </c>
      <c r="AM169">
        <f t="shared" si="163"/>
        <v>0</v>
      </c>
      <c r="AN169">
        <f t="shared" si="164"/>
        <v>0</v>
      </c>
      <c r="AO169">
        <f t="shared" si="165"/>
        <v>0</v>
      </c>
      <c r="AP169">
        <f t="shared" si="166"/>
        <v>0</v>
      </c>
      <c r="AQ169">
        <f t="shared" si="167"/>
        <v>0</v>
      </c>
      <c r="AR169">
        <f t="shared" si="168"/>
        <v>0</v>
      </c>
      <c r="AS169">
        <f t="shared" si="169"/>
        <v>0</v>
      </c>
      <c r="AT169">
        <f t="shared" si="170"/>
        <v>0</v>
      </c>
      <c r="AU169">
        <f t="shared" si="171"/>
        <v>0</v>
      </c>
      <c r="AV169">
        <f t="shared" si="172"/>
        <v>0</v>
      </c>
      <c r="AW169">
        <f t="shared" si="173"/>
        <v>0</v>
      </c>
      <c r="AX169">
        <f t="shared" si="174"/>
        <v>0</v>
      </c>
      <c r="AY169">
        <f t="shared" si="175"/>
        <v>0</v>
      </c>
      <c r="AZ169">
        <f t="shared" si="176"/>
        <v>0</v>
      </c>
    </row>
    <row r="170" spans="1:52" hidden="1" x14ac:dyDescent="0.25">
      <c r="A170">
        <f t="shared" si="131"/>
        <v>0</v>
      </c>
      <c r="B170">
        <f t="shared" si="132"/>
        <v>0</v>
      </c>
      <c r="C170">
        <f t="shared" si="133"/>
        <v>0</v>
      </c>
      <c r="D170">
        <f t="shared" si="134"/>
        <v>0</v>
      </c>
      <c r="E170">
        <f t="shared" si="135"/>
        <v>0</v>
      </c>
      <c r="F170">
        <f t="shared" si="136"/>
        <v>0</v>
      </c>
      <c r="J170">
        <f t="shared" si="177"/>
        <v>0</v>
      </c>
      <c r="L170">
        <f t="shared" si="178"/>
        <v>0</v>
      </c>
      <c r="M170">
        <f t="shared" si="137"/>
        <v>0</v>
      </c>
      <c r="N170">
        <f t="shared" si="138"/>
        <v>0</v>
      </c>
      <c r="O170">
        <f t="shared" si="139"/>
        <v>0</v>
      </c>
      <c r="P170">
        <f t="shared" si="140"/>
        <v>0</v>
      </c>
      <c r="Q170">
        <f t="shared" si="141"/>
        <v>0</v>
      </c>
      <c r="R170">
        <f t="shared" si="142"/>
        <v>0</v>
      </c>
      <c r="S170">
        <f t="shared" si="143"/>
        <v>0</v>
      </c>
      <c r="T170">
        <f t="shared" si="144"/>
        <v>0</v>
      </c>
      <c r="U170">
        <f t="shared" si="145"/>
        <v>0</v>
      </c>
      <c r="V170">
        <f t="shared" si="146"/>
        <v>0</v>
      </c>
      <c r="W170">
        <f t="shared" si="147"/>
        <v>0</v>
      </c>
      <c r="X170">
        <f t="shared" si="148"/>
        <v>0</v>
      </c>
      <c r="Y170">
        <f t="shared" si="149"/>
        <v>0</v>
      </c>
      <c r="Z170">
        <f t="shared" si="150"/>
        <v>0</v>
      </c>
      <c r="AA170">
        <f t="shared" si="151"/>
        <v>0</v>
      </c>
      <c r="AB170">
        <f t="shared" si="152"/>
        <v>0</v>
      </c>
      <c r="AC170">
        <f t="shared" si="153"/>
        <v>0</v>
      </c>
      <c r="AD170">
        <f t="shared" si="154"/>
        <v>0</v>
      </c>
      <c r="AE170">
        <f t="shared" si="155"/>
        <v>0</v>
      </c>
      <c r="AF170">
        <f t="shared" si="156"/>
        <v>0</v>
      </c>
      <c r="AG170">
        <f t="shared" si="157"/>
        <v>0</v>
      </c>
      <c r="AH170">
        <f t="shared" si="158"/>
        <v>0</v>
      </c>
      <c r="AI170">
        <f t="shared" si="159"/>
        <v>0</v>
      </c>
      <c r="AJ170">
        <f t="shared" si="160"/>
        <v>0</v>
      </c>
      <c r="AK170">
        <f t="shared" si="161"/>
        <v>0</v>
      </c>
      <c r="AL170">
        <f t="shared" si="162"/>
        <v>0</v>
      </c>
      <c r="AM170">
        <f t="shared" si="163"/>
        <v>0</v>
      </c>
      <c r="AN170">
        <f t="shared" si="164"/>
        <v>0</v>
      </c>
      <c r="AO170">
        <f t="shared" si="165"/>
        <v>0</v>
      </c>
      <c r="AP170">
        <f t="shared" si="166"/>
        <v>0</v>
      </c>
      <c r="AQ170">
        <f t="shared" si="167"/>
        <v>0</v>
      </c>
      <c r="AR170">
        <f t="shared" si="168"/>
        <v>0</v>
      </c>
      <c r="AS170">
        <f t="shared" si="169"/>
        <v>0</v>
      </c>
      <c r="AT170">
        <f t="shared" si="170"/>
        <v>0</v>
      </c>
      <c r="AU170">
        <f t="shared" si="171"/>
        <v>0</v>
      </c>
      <c r="AV170">
        <f t="shared" si="172"/>
        <v>0</v>
      </c>
      <c r="AW170">
        <f t="shared" si="173"/>
        <v>0</v>
      </c>
      <c r="AX170">
        <f t="shared" si="174"/>
        <v>0</v>
      </c>
      <c r="AY170">
        <f t="shared" si="175"/>
        <v>0</v>
      </c>
      <c r="AZ170">
        <f t="shared" si="176"/>
        <v>0</v>
      </c>
    </row>
    <row r="171" spans="1:52" hidden="1" x14ac:dyDescent="0.25">
      <c r="A171">
        <f t="shared" si="131"/>
        <v>0</v>
      </c>
      <c r="B171">
        <f t="shared" si="132"/>
        <v>0</v>
      </c>
      <c r="C171">
        <f t="shared" si="133"/>
        <v>0</v>
      </c>
      <c r="D171">
        <f t="shared" si="134"/>
        <v>0</v>
      </c>
      <c r="E171">
        <f t="shared" si="135"/>
        <v>0</v>
      </c>
      <c r="F171">
        <f t="shared" si="136"/>
        <v>0</v>
      </c>
      <c r="J171">
        <f t="shared" si="177"/>
        <v>0</v>
      </c>
      <c r="L171">
        <f t="shared" si="178"/>
        <v>0</v>
      </c>
      <c r="M171">
        <f t="shared" si="137"/>
        <v>0</v>
      </c>
      <c r="N171">
        <f t="shared" si="138"/>
        <v>0</v>
      </c>
      <c r="O171">
        <f t="shared" si="139"/>
        <v>0</v>
      </c>
      <c r="P171">
        <f t="shared" si="140"/>
        <v>0</v>
      </c>
      <c r="Q171">
        <f t="shared" si="141"/>
        <v>0</v>
      </c>
      <c r="R171">
        <f t="shared" si="142"/>
        <v>0</v>
      </c>
      <c r="S171">
        <f t="shared" si="143"/>
        <v>0</v>
      </c>
      <c r="T171">
        <f t="shared" si="144"/>
        <v>0</v>
      </c>
      <c r="U171">
        <f t="shared" si="145"/>
        <v>0</v>
      </c>
      <c r="V171">
        <f t="shared" si="146"/>
        <v>0</v>
      </c>
      <c r="W171">
        <f t="shared" si="147"/>
        <v>0</v>
      </c>
      <c r="X171">
        <f t="shared" si="148"/>
        <v>0</v>
      </c>
      <c r="Y171">
        <f t="shared" si="149"/>
        <v>0</v>
      </c>
      <c r="Z171">
        <f t="shared" si="150"/>
        <v>0</v>
      </c>
      <c r="AA171">
        <f t="shared" si="151"/>
        <v>0</v>
      </c>
      <c r="AB171">
        <f t="shared" si="152"/>
        <v>0</v>
      </c>
      <c r="AC171">
        <f t="shared" si="153"/>
        <v>0</v>
      </c>
      <c r="AD171">
        <f t="shared" si="154"/>
        <v>0</v>
      </c>
      <c r="AE171">
        <f t="shared" si="155"/>
        <v>0</v>
      </c>
      <c r="AF171">
        <f t="shared" si="156"/>
        <v>0</v>
      </c>
      <c r="AG171">
        <f t="shared" si="157"/>
        <v>0</v>
      </c>
      <c r="AH171">
        <f t="shared" si="158"/>
        <v>0</v>
      </c>
      <c r="AI171">
        <f t="shared" si="159"/>
        <v>0</v>
      </c>
      <c r="AJ171">
        <f t="shared" si="160"/>
        <v>0</v>
      </c>
      <c r="AK171">
        <f t="shared" si="161"/>
        <v>0</v>
      </c>
      <c r="AL171">
        <f t="shared" si="162"/>
        <v>0</v>
      </c>
      <c r="AM171">
        <f t="shared" si="163"/>
        <v>0</v>
      </c>
      <c r="AN171">
        <f t="shared" si="164"/>
        <v>0</v>
      </c>
      <c r="AO171">
        <f t="shared" si="165"/>
        <v>0</v>
      </c>
      <c r="AP171">
        <f t="shared" si="166"/>
        <v>0</v>
      </c>
      <c r="AQ171">
        <f t="shared" si="167"/>
        <v>0</v>
      </c>
      <c r="AR171">
        <f t="shared" si="168"/>
        <v>0</v>
      </c>
      <c r="AS171">
        <f t="shared" si="169"/>
        <v>0</v>
      </c>
      <c r="AT171">
        <f t="shared" si="170"/>
        <v>0</v>
      </c>
      <c r="AU171">
        <f t="shared" si="171"/>
        <v>0</v>
      </c>
      <c r="AV171">
        <f t="shared" si="172"/>
        <v>0</v>
      </c>
      <c r="AW171">
        <f t="shared" si="173"/>
        <v>0</v>
      </c>
      <c r="AX171">
        <f t="shared" si="174"/>
        <v>0</v>
      </c>
      <c r="AY171">
        <f t="shared" si="175"/>
        <v>0</v>
      </c>
      <c r="AZ171">
        <f t="shared" si="176"/>
        <v>0</v>
      </c>
    </row>
    <row r="172" spans="1:52" hidden="1" x14ac:dyDescent="0.25">
      <c r="A172">
        <f t="shared" si="131"/>
        <v>0</v>
      </c>
      <c r="B172">
        <f t="shared" si="132"/>
        <v>0</v>
      </c>
      <c r="C172">
        <f t="shared" si="133"/>
        <v>0</v>
      </c>
      <c r="D172">
        <f t="shared" si="134"/>
        <v>0</v>
      </c>
      <c r="E172">
        <f t="shared" si="135"/>
        <v>0</v>
      </c>
      <c r="F172">
        <f t="shared" si="136"/>
        <v>0</v>
      </c>
      <c r="J172">
        <f t="shared" si="177"/>
        <v>0</v>
      </c>
      <c r="L172">
        <f t="shared" si="178"/>
        <v>0</v>
      </c>
      <c r="M172">
        <f t="shared" si="137"/>
        <v>0</v>
      </c>
      <c r="N172">
        <f t="shared" si="138"/>
        <v>0</v>
      </c>
      <c r="O172">
        <f t="shared" si="139"/>
        <v>0</v>
      </c>
      <c r="P172">
        <f t="shared" si="140"/>
        <v>0</v>
      </c>
      <c r="Q172">
        <f t="shared" si="141"/>
        <v>0</v>
      </c>
      <c r="R172">
        <f t="shared" si="142"/>
        <v>0</v>
      </c>
      <c r="S172">
        <f t="shared" si="143"/>
        <v>0</v>
      </c>
      <c r="T172">
        <f t="shared" si="144"/>
        <v>0</v>
      </c>
      <c r="U172">
        <f t="shared" si="145"/>
        <v>0</v>
      </c>
      <c r="V172">
        <f t="shared" si="146"/>
        <v>0</v>
      </c>
      <c r="W172">
        <f t="shared" si="147"/>
        <v>0</v>
      </c>
      <c r="X172">
        <f t="shared" si="148"/>
        <v>0</v>
      </c>
      <c r="Y172">
        <f t="shared" si="149"/>
        <v>0</v>
      </c>
      <c r="Z172">
        <f t="shared" si="150"/>
        <v>0</v>
      </c>
      <c r="AA172">
        <f t="shared" si="151"/>
        <v>0</v>
      </c>
      <c r="AB172">
        <f t="shared" si="152"/>
        <v>0</v>
      </c>
      <c r="AC172">
        <f t="shared" si="153"/>
        <v>0</v>
      </c>
      <c r="AD172">
        <f t="shared" si="154"/>
        <v>0</v>
      </c>
      <c r="AE172">
        <f t="shared" si="155"/>
        <v>0</v>
      </c>
      <c r="AF172">
        <f t="shared" si="156"/>
        <v>0</v>
      </c>
      <c r="AG172">
        <f t="shared" si="157"/>
        <v>0</v>
      </c>
      <c r="AH172">
        <f t="shared" si="158"/>
        <v>0</v>
      </c>
      <c r="AI172">
        <f t="shared" si="159"/>
        <v>0</v>
      </c>
      <c r="AJ172">
        <f t="shared" si="160"/>
        <v>0</v>
      </c>
      <c r="AK172">
        <f t="shared" si="161"/>
        <v>0</v>
      </c>
      <c r="AL172">
        <f t="shared" si="162"/>
        <v>0</v>
      </c>
      <c r="AM172">
        <f t="shared" si="163"/>
        <v>0</v>
      </c>
      <c r="AN172">
        <f t="shared" si="164"/>
        <v>0</v>
      </c>
      <c r="AO172">
        <f t="shared" si="165"/>
        <v>0</v>
      </c>
      <c r="AP172">
        <f t="shared" si="166"/>
        <v>0</v>
      </c>
      <c r="AQ172">
        <f t="shared" si="167"/>
        <v>0</v>
      </c>
      <c r="AR172">
        <f t="shared" si="168"/>
        <v>0</v>
      </c>
      <c r="AS172">
        <f t="shared" si="169"/>
        <v>0</v>
      </c>
      <c r="AT172">
        <f t="shared" si="170"/>
        <v>0</v>
      </c>
      <c r="AU172">
        <f t="shared" si="171"/>
        <v>0</v>
      </c>
      <c r="AV172">
        <f t="shared" si="172"/>
        <v>0</v>
      </c>
      <c r="AW172">
        <f t="shared" si="173"/>
        <v>0</v>
      </c>
      <c r="AX172">
        <f t="shared" si="174"/>
        <v>0</v>
      </c>
      <c r="AY172">
        <f t="shared" si="175"/>
        <v>0</v>
      </c>
      <c r="AZ172">
        <f t="shared" si="176"/>
        <v>0</v>
      </c>
    </row>
    <row r="173" spans="1:52" hidden="1" x14ac:dyDescent="0.25">
      <c r="A173">
        <f t="shared" si="131"/>
        <v>0</v>
      </c>
      <c r="B173">
        <f t="shared" si="132"/>
        <v>0</v>
      </c>
      <c r="C173">
        <f t="shared" si="133"/>
        <v>0</v>
      </c>
      <c r="D173">
        <f t="shared" si="134"/>
        <v>0</v>
      </c>
      <c r="E173">
        <f t="shared" si="135"/>
        <v>0</v>
      </c>
      <c r="F173">
        <f t="shared" si="136"/>
        <v>0</v>
      </c>
      <c r="J173">
        <f t="shared" si="177"/>
        <v>0</v>
      </c>
      <c r="L173">
        <f t="shared" si="178"/>
        <v>0</v>
      </c>
      <c r="M173">
        <f t="shared" si="137"/>
        <v>0</v>
      </c>
      <c r="N173">
        <f t="shared" si="138"/>
        <v>0</v>
      </c>
      <c r="O173">
        <f t="shared" si="139"/>
        <v>0</v>
      </c>
      <c r="P173">
        <f t="shared" si="140"/>
        <v>0</v>
      </c>
      <c r="Q173">
        <f t="shared" si="141"/>
        <v>0</v>
      </c>
      <c r="R173">
        <f t="shared" si="142"/>
        <v>0</v>
      </c>
      <c r="S173">
        <f t="shared" si="143"/>
        <v>0</v>
      </c>
      <c r="T173">
        <f t="shared" si="144"/>
        <v>0</v>
      </c>
      <c r="U173">
        <f t="shared" si="145"/>
        <v>0</v>
      </c>
      <c r="V173">
        <f t="shared" si="146"/>
        <v>0</v>
      </c>
      <c r="W173">
        <f t="shared" si="147"/>
        <v>0</v>
      </c>
      <c r="X173">
        <f t="shared" si="148"/>
        <v>0</v>
      </c>
      <c r="Y173">
        <f t="shared" si="149"/>
        <v>0</v>
      </c>
      <c r="Z173">
        <f t="shared" si="150"/>
        <v>0</v>
      </c>
      <c r="AA173">
        <f t="shared" si="151"/>
        <v>0</v>
      </c>
      <c r="AB173">
        <f t="shared" si="152"/>
        <v>0</v>
      </c>
      <c r="AC173">
        <f t="shared" si="153"/>
        <v>0</v>
      </c>
      <c r="AD173">
        <f t="shared" si="154"/>
        <v>0</v>
      </c>
      <c r="AE173">
        <f t="shared" si="155"/>
        <v>0</v>
      </c>
      <c r="AF173">
        <f t="shared" si="156"/>
        <v>0</v>
      </c>
      <c r="AG173">
        <f t="shared" si="157"/>
        <v>0</v>
      </c>
      <c r="AH173">
        <f t="shared" si="158"/>
        <v>0</v>
      </c>
      <c r="AI173">
        <f t="shared" si="159"/>
        <v>0</v>
      </c>
      <c r="AJ173">
        <f t="shared" si="160"/>
        <v>0</v>
      </c>
      <c r="AK173">
        <f t="shared" si="161"/>
        <v>0</v>
      </c>
      <c r="AL173">
        <f t="shared" si="162"/>
        <v>0</v>
      </c>
      <c r="AM173">
        <f t="shared" si="163"/>
        <v>0</v>
      </c>
      <c r="AN173">
        <f t="shared" si="164"/>
        <v>0</v>
      </c>
      <c r="AO173">
        <f t="shared" si="165"/>
        <v>0</v>
      </c>
      <c r="AP173">
        <f t="shared" si="166"/>
        <v>0</v>
      </c>
      <c r="AQ173">
        <f t="shared" si="167"/>
        <v>0</v>
      </c>
      <c r="AR173">
        <f t="shared" si="168"/>
        <v>0</v>
      </c>
      <c r="AS173">
        <f t="shared" si="169"/>
        <v>0</v>
      </c>
      <c r="AT173">
        <f t="shared" si="170"/>
        <v>0</v>
      </c>
      <c r="AU173">
        <f t="shared" si="171"/>
        <v>0</v>
      </c>
      <c r="AV173">
        <f t="shared" si="172"/>
        <v>0</v>
      </c>
      <c r="AW173">
        <f t="shared" si="173"/>
        <v>0</v>
      </c>
      <c r="AX173">
        <f t="shared" si="174"/>
        <v>0</v>
      </c>
      <c r="AY173">
        <f t="shared" si="175"/>
        <v>0</v>
      </c>
      <c r="AZ173">
        <f t="shared" si="176"/>
        <v>0</v>
      </c>
    </row>
    <row r="174" spans="1:52" hidden="1" x14ac:dyDescent="0.25">
      <c r="A174">
        <f t="shared" si="131"/>
        <v>0</v>
      </c>
      <c r="B174">
        <f t="shared" si="132"/>
        <v>0</v>
      </c>
      <c r="C174">
        <f t="shared" si="133"/>
        <v>0</v>
      </c>
      <c r="D174">
        <f t="shared" si="134"/>
        <v>0</v>
      </c>
      <c r="E174">
        <f t="shared" si="135"/>
        <v>0</v>
      </c>
      <c r="F174">
        <f t="shared" si="136"/>
        <v>0</v>
      </c>
      <c r="J174">
        <f t="shared" si="177"/>
        <v>0</v>
      </c>
      <c r="L174">
        <f t="shared" si="178"/>
        <v>0</v>
      </c>
      <c r="M174">
        <f t="shared" si="137"/>
        <v>0</v>
      </c>
      <c r="N174">
        <f t="shared" si="138"/>
        <v>0</v>
      </c>
      <c r="O174">
        <f t="shared" si="139"/>
        <v>0</v>
      </c>
      <c r="P174">
        <f t="shared" si="140"/>
        <v>0</v>
      </c>
      <c r="Q174">
        <f t="shared" si="141"/>
        <v>0</v>
      </c>
      <c r="R174">
        <f t="shared" si="142"/>
        <v>0</v>
      </c>
      <c r="S174">
        <f t="shared" si="143"/>
        <v>0</v>
      </c>
      <c r="T174">
        <f t="shared" si="144"/>
        <v>0</v>
      </c>
      <c r="U174">
        <f t="shared" si="145"/>
        <v>0</v>
      </c>
      <c r="V174">
        <f t="shared" si="146"/>
        <v>0</v>
      </c>
      <c r="W174">
        <f t="shared" si="147"/>
        <v>0</v>
      </c>
      <c r="X174">
        <f t="shared" si="148"/>
        <v>0</v>
      </c>
      <c r="Y174">
        <f t="shared" si="149"/>
        <v>0</v>
      </c>
      <c r="Z174">
        <f t="shared" si="150"/>
        <v>0</v>
      </c>
      <c r="AA174">
        <f t="shared" si="151"/>
        <v>0</v>
      </c>
      <c r="AB174">
        <f t="shared" si="152"/>
        <v>0</v>
      </c>
      <c r="AC174">
        <f t="shared" si="153"/>
        <v>0</v>
      </c>
      <c r="AD174">
        <f t="shared" si="154"/>
        <v>0</v>
      </c>
      <c r="AE174">
        <f t="shared" si="155"/>
        <v>0</v>
      </c>
      <c r="AF174">
        <f t="shared" si="156"/>
        <v>0</v>
      </c>
      <c r="AG174">
        <f t="shared" si="157"/>
        <v>0</v>
      </c>
      <c r="AH174">
        <f t="shared" si="158"/>
        <v>0</v>
      </c>
      <c r="AI174">
        <f t="shared" si="159"/>
        <v>0</v>
      </c>
      <c r="AJ174">
        <f t="shared" si="160"/>
        <v>0</v>
      </c>
      <c r="AK174">
        <f t="shared" si="161"/>
        <v>0</v>
      </c>
      <c r="AL174">
        <f t="shared" si="162"/>
        <v>0</v>
      </c>
      <c r="AM174">
        <f t="shared" si="163"/>
        <v>0</v>
      </c>
      <c r="AN174">
        <f t="shared" si="164"/>
        <v>0</v>
      </c>
      <c r="AO174">
        <f t="shared" si="165"/>
        <v>0</v>
      </c>
      <c r="AP174">
        <f t="shared" si="166"/>
        <v>0</v>
      </c>
      <c r="AQ174">
        <f t="shared" si="167"/>
        <v>0</v>
      </c>
      <c r="AR174">
        <f t="shared" si="168"/>
        <v>0</v>
      </c>
      <c r="AS174">
        <f t="shared" si="169"/>
        <v>0</v>
      </c>
      <c r="AT174">
        <f t="shared" si="170"/>
        <v>0</v>
      </c>
      <c r="AU174">
        <f t="shared" si="171"/>
        <v>0</v>
      </c>
      <c r="AV174">
        <f t="shared" si="172"/>
        <v>0</v>
      </c>
      <c r="AW174">
        <f t="shared" si="173"/>
        <v>0</v>
      </c>
      <c r="AX174">
        <f t="shared" si="174"/>
        <v>0</v>
      </c>
      <c r="AY174">
        <f t="shared" si="175"/>
        <v>0</v>
      </c>
      <c r="AZ174">
        <f t="shared" si="176"/>
        <v>0</v>
      </c>
    </row>
    <row r="175" spans="1:52" hidden="1" x14ac:dyDescent="0.25">
      <c r="A175">
        <f t="shared" si="131"/>
        <v>0</v>
      </c>
      <c r="B175">
        <f t="shared" si="132"/>
        <v>0</v>
      </c>
      <c r="C175">
        <f t="shared" si="133"/>
        <v>0</v>
      </c>
      <c r="D175">
        <f t="shared" si="134"/>
        <v>0</v>
      </c>
      <c r="E175">
        <f t="shared" si="135"/>
        <v>0</v>
      </c>
      <c r="F175">
        <f t="shared" si="136"/>
        <v>0</v>
      </c>
      <c r="J175">
        <f>J138</f>
        <v>0</v>
      </c>
      <c r="L175">
        <f t="shared" si="178"/>
        <v>0</v>
      </c>
      <c r="M175">
        <f t="shared" si="137"/>
        <v>0</v>
      </c>
      <c r="N175">
        <f t="shared" si="138"/>
        <v>0</v>
      </c>
      <c r="O175">
        <f t="shared" si="139"/>
        <v>0</v>
      </c>
      <c r="P175">
        <f t="shared" si="140"/>
        <v>0</v>
      </c>
      <c r="Q175">
        <f t="shared" si="141"/>
        <v>0</v>
      </c>
      <c r="R175">
        <f t="shared" si="142"/>
        <v>0</v>
      </c>
      <c r="S175">
        <f t="shared" si="143"/>
        <v>0</v>
      </c>
      <c r="T175">
        <f t="shared" si="144"/>
        <v>0</v>
      </c>
      <c r="U175">
        <f t="shared" si="145"/>
        <v>0</v>
      </c>
      <c r="V175">
        <f t="shared" si="146"/>
        <v>0</v>
      </c>
      <c r="W175">
        <f t="shared" si="147"/>
        <v>0</v>
      </c>
      <c r="X175">
        <f t="shared" si="148"/>
        <v>0</v>
      </c>
      <c r="Y175">
        <f t="shared" si="149"/>
        <v>0</v>
      </c>
      <c r="Z175">
        <f t="shared" si="150"/>
        <v>0</v>
      </c>
      <c r="AA175">
        <f t="shared" si="151"/>
        <v>0</v>
      </c>
      <c r="AB175">
        <f t="shared" si="152"/>
        <v>0</v>
      </c>
      <c r="AC175">
        <f t="shared" si="153"/>
        <v>0</v>
      </c>
      <c r="AD175">
        <f t="shared" si="154"/>
        <v>0</v>
      </c>
      <c r="AE175">
        <f t="shared" si="155"/>
        <v>0</v>
      </c>
      <c r="AF175">
        <f t="shared" si="156"/>
        <v>0</v>
      </c>
      <c r="AG175">
        <f t="shared" si="157"/>
        <v>0</v>
      </c>
      <c r="AH175">
        <f t="shared" si="158"/>
        <v>0</v>
      </c>
      <c r="AI175">
        <f t="shared" si="159"/>
        <v>0</v>
      </c>
      <c r="AJ175">
        <f t="shared" si="160"/>
        <v>0</v>
      </c>
      <c r="AK175">
        <f t="shared" si="161"/>
        <v>0</v>
      </c>
      <c r="AL175">
        <f t="shared" si="162"/>
        <v>0</v>
      </c>
      <c r="AM175">
        <f t="shared" si="163"/>
        <v>0</v>
      </c>
      <c r="AN175">
        <f t="shared" si="164"/>
        <v>0</v>
      </c>
      <c r="AO175">
        <f t="shared" si="165"/>
        <v>0</v>
      </c>
      <c r="AP175">
        <f t="shared" si="166"/>
        <v>0</v>
      </c>
      <c r="AQ175">
        <f t="shared" si="167"/>
        <v>0</v>
      </c>
      <c r="AR175">
        <f t="shared" si="168"/>
        <v>0</v>
      </c>
      <c r="AS175">
        <f t="shared" si="169"/>
        <v>0</v>
      </c>
      <c r="AT175">
        <f t="shared" si="170"/>
        <v>0</v>
      </c>
      <c r="AU175">
        <f t="shared" si="171"/>
        <v>0</v>
      </c>
      <c r="AV175">
        <f t="shared" si="172"/>
        <v>0</v>
      </c>
      <c r="AW175">
        <f t="shared" si="173"/>
        <v>0</v>
      </c>
      <c r="AX175">
        <f t="shared" si="174"/>
        <v>0</v>
      </c>
      <c r="AY175">
        <f t="shared" si="175"/>
        <v>0</v>
      </c>
      <c r="AZ175">
        <f t="shared" si="176"/>
        <v>0</v>
      </c>
    </row>
    <row r="176" spans="1:52" hidden="1" x14ac:dyDescent="0.25">
      <c r="A176">
        <f t="shared" si="131"/>
        <v>0</v>
      </c>
      <c r="B176">
        <f t="shared" si="132"/>
        <v>0</v>
      </c>
      <c r="C176">
        <f t="shared" si="133"/>
        <v>0</v>
      </c>
      <c r="D176">
        <f t="shared" si="134"/>
        <v>0</v>
      </c>
      <c r="E176">
        <f t="shared" si="135"/>
        <v>0</v>
      </c>
      <c r="F176">
        <f t="shared" si="136"/>
        <v>0</v>
      </c>
      <c r="J176">
        <f t="shared" si="177"/>
        <v>0</v>
      </c>
      <c r="L176">
        <f t="shared" si="178"/>
        <v>0</v>
      </c>
      <c r="M176">
        <f t="shared" si="137"/>
        <v>0</v>
      </c>
      <c r="N176">
        <f t="shared" si="138"/>
        <v>0</v>
      </c>
      <c r="O176">
        <f t="shared" si="139"/>
        <v>0</v>
      </c>
      <c r="P176">
        <f t="shared" si="140"/>
        <v>0</v>
      </c>
      <c r="Q176">
        <f t="shared" si="141"/>
        <v>0</v>
      </c>
      <c r="R176">
        <f t="shared" si="142"/>
        <v>0</v>
      </c>
      <c r="S176">
        <f t="shared" si="143"/>
        <v>0</v>
      </c>
      <c r="T176">
        <f t="shared" si="144"/>
        <v>0</v>
      </c>
      <c r="U176">
        <f t="shared" si="145"/>
        <v>0</v>
      </c>
      <c r="V176">
        <f t="shared" si="146"/>
        <v>0</v>
      </c>
      <c r="W176">
        <f t="shared" si="147"/>
        <v>0</v>
      </c>
      <c r="X176">
        <f t="shared" si="148"/>
        <v>0</v>
      </c>
      <c r="Y176">
        <f t="shared" si="149"/>
        <v>0</v>
      </c>
      <c r="Z176">
        <f t="shared" si="150"/>
        <v>0</v>
      </c>
      <c r="AA176">
        <f t="shared" si="151"/>
        <v>0</v>
      </c>
      <c r="AB176">
        <f t="shared" si="152"/>
        <v>0</v>
      </c>
      <c r="AC176">
        <f t="shared" si="153"/>
        <v>0</v>
      </c>
      <c r="AD176">
        <f t="shared" si="154"/>
        <v>0</v>
      </c>
      <c r="AE176">
        <f t="shared" si="155"/>
        <v>0</v>
      </c>
      <c r="AF176">
        <f t="shared" si="156"/>
        <v>0</v>
      </c>
      <c r="AG176">
        <f t="shared" si="157"/>
        <v>0</v>
      </c>
      <c r="AH176">
        <f t="shared" si="158"/>
        <v>0</v>
      </c>
      <c r="AI176">
        <f t="shared" si="159"/>
        <v>0</v>
      </c>
      <c r="AJ176">
        <f t="shared" si="160"/>
        <v>0</v>
      </c>
      <c r="AK176">
        <f t="shared" si="161"/>
        <v>0</v>
      </c>
      <c r="AL176">
        <f t="shared" si="162"/>
        <v>0</v>
      </c>
      <c r="AM176">
        <f t="shared" si="163"/>
        <v>0</v>
      </c>
      <c r="AN176">
        <f t="shared" si="164"/>
        <v>0</v>
      </c>
      <c r="AO176">
        <f t="shared" si="165"/>
        <v>0</v>
      </c>
      <c r="AP176">
        <f t="shared" si="166"/>
        <v>0</v>
      </c>
      <c r="AQ176">
        <f t="shared" si="167"/>
        <v>0</v>
      </c>
      <c r="AR176">
        <f t="shared" si="168"/>
        <v>0</v>
      </c>
      <c r="AS176">
        <f t="shared" si="169"/>
        <v>0</v>
      </c>
      <c r="AT176">
        <f t="shared" si="170"/>
        <v>0</v>
      </c>
      <c r="AU176">
        <f t="shared" si="171"/>
        <v>0</v>
      </c>
      <c r="AV176">
        <f t="shared" si="172"/>
        <v>0</v>
      </c>
      <c r="AW176">
        <f t="shared" si="173"/>
        <v>0</v>
      </c>
      <c r="AX176">
        <f t="shared" si="174"/>
        <v>0</v>
      </c>
      <c r="AY176">
        <f t="shared" si="175"/>
        <v>0</v>
      </c>
      <c r="AZ176">
        <f t="shared" si="176"/>
        <v>0</v>
      </c>
    </row>
    <row r="177" spans="1:52" hidden="1" x14ac:dyDescent="0.25">
      <c r="A177">
        <f t="shared" si="131"/>
        <v>0</v>
      </c>
      <c r="B177">
        <f t="shared" si="132"/>
        <v>0</v>
      </c>
      <c r="C177">
        <f t="shared" si="133"/>
        <v>0</v>
      </c>
      <c r="D177">
        <f t="shared" si="134"/>
        <v>0</v>
      </c>
      <c r="E177">
        <f t="shared" si="135"/>
        <v>0</v>
      </c>
      <c r="F177">
        <f t="shared" si="136"/>
        <v>0</v>
      </c>
      <c r="J177">
        <f t="shared" si="177"/>
        <v>0</v>
      </c>
      <c r="L177">
        <f t="shared" si="178"/>
        <v>0</v>
      </c>
      <c r="M177">
        <f t="shared" si="137"/>
        <v>0</v>
      </c>
      <c r="N177">
        <f t="shared" si="138"/>
        <v>0</v>
      </c>
      <c r="O177">
        <f t="shared" si="139"/>
        <v>0</v>
      </c>
      <c r="P177">
        <f t="shared" si="140"/>
        <v>0</v>
      </c>
      <c r="Q177">
        <f t="shared" si="141"/>
        <v>0</v>
      </c>
      <c r="R177">
        <f t="shared" si="142"/>
        <v>0</v>
      </c>
      <c r="S177">
        <f t="shared" si="143"/>
        <v>0</v>
      </c>
      <c r="T177">
        <f t="shared" si="144"/>
        <v>0</v>
      </c>
      <c r="U177">
        <f t="shared" si="145"/>
        <v>0</v>
      </c>
      <c r="V177">
        <f t="shared" si="146"/>
        <v>0</v>
      </c>
      <c r="W177">
        <f t="shared" si="147"/>
        <v>0</v>
      </c>
      <c r="X177">
        <f t="shared" si="148"/>
        <v>0</v>
      </c>
      <c r="Y177">
        <f t="shared" si="149"/>
        <v>0</v>
      </c>
      <c r="Z177">
        <f t="shared" si="150"/>
        <v>0</v>
      </c>
      <c r="AA177">
        <f t="shared" si="151"/>
        <v>0</v>
      </c>
      <c r="AB177">
        <f t="shared" si="152"/>
        <v>0</v>
      </c>
      <c r="AC177">
        <f t="shared" si="153"/>
        <v>0</v>
      </c>
      <c r="AD177">
        <f t="shared" si="154"/>
        <v>0</v>
      </c>
      <c r="AE177">
        <f t="shared" si="155"/>
        <v>0</v>
      </c>
      <c r="AF177">
        <f t="shared" si="156"/>
        <v>0</v>
      </c>
      <c r="AG177">
        <f t="shared" si="157"/>
        <v>0</v>
      </c>
      <c r="AH177">
        <f t="shared" si="158"/>
        <v>0</v>
      </c>
      <c r="AI177">
        <f t="shared" si="159"/>
        <v>0</v>
      </c>
      <c r="AJ177">
        <f t="shared" si="160"/>
        <v>0</v>
      </c>
      <c r="AK177">
        <f t="shared" si="161"/>
        <v>0</v>
      </c>
      <c r="AL177">
        <f t="shared" si="162"/>
        <v>0</v>
      </c>
      <c r="AM177">
        <f t="shared" si="163"/>
        <v>0</v>
      </c>
      <c r="AN177">
        <f t="shared" si="164"/>
        <v>0</v>
      </c>
      <c r="AO177">
        <f t="shared" si="165"/>
        <v>0</v>
      </c>
      <c r="AP177">
        <f t="shared" si="166"/>
        <v>0</v>
      </c>
      <c r="AQ177">
        <f t="shared" si="167"/>
        <v>0</v>
      </c>
      <c r="AR177">
        <f t="shared" si="168"/>
        <v>0</v>
      </c>
      <c r="AS177">
        <f t="shared" si="169"/>
        <v>0</v>
      </c>
      <c r="AT177">
        <f t="shared" si="170"/>
        <v>0</v>
      </c>
      <c r="AU177">
        <f t="shared" si="171"/>
        <v>0</v>
      </c>
      <c r="AV177">
        <f t="shared" si="172"/>
        <v>0</v>
      </c>
      <c r="AW177">
        <f t="shared" si="173"/>
        <v>0</v>
      </c>
      <c r="AX177">
        <f t="shared" si="174"/>
        <v>0</v>
      </c>
      <c r="AY177">
        <f t="shared" si="175"/>
        <v>0</v>
      </c>
      <c r="AZ177">
        <f t="shared" si="176"/>
        <v>0</v>
      </c>
    </row>
    <row r="178" spans="1:52" hidden="1" x14ac:dyDescent="0.25">
      <c r="A178">
        <f t="shared" si="131"/>
        <v>0</v>
      </c>
      <c r="B178">
        <f t="shared" si="132"/>
        <v>0</v>
      </c>
      <c r="C178">
        <f t="shared" si="133"/>
        <v>0</v>
      </c>
      <c r="D178">
        <f t="shared" si="134"/>
        <v>0</v>
      </c>
      <c r="E178">
        <f t="shared" si="135"/>
        <v>0</v>
      </c>
      <c r="F178">
        <f t="shared" si="136"/>
        <v>0</v>
      </c>
      <c r="J178">
        <f t="shared" si="177"/>
        <v>0</v>
      </c>
      <c r="L178">
        <f t="shared" si="178"/>
        <v>0</v>
      </c>
      <c r="M178">
        <f t="shared" si="137"/>
        <v>0</v>
      </c>
      <c r="N178">
        <f t="shared" si="138"/>
        <v>0</v>
      </c>
      <c r="O178">
        <f t="shared" si="139"/>
        <v>0</v>
      </c>
      <c r="P178">
        <f t="shared" si="140"/>
        <v>0</v>
      </c>
      <c r="Q178">
        <f t="shared" si="141"/>
        <v>0</v>
      </c>
      <c r="R178">
        <f t="shared" si="142"/>
        <v>0</v>
      </c>
      <c r="S178">
        <f t="shared" si="143"/>
        <v>0</v>
      </c>
      <c r="T178">
        <f t="shared" si="144"/>
        <v>0</v>
      </c>
      <c r="U178">
        <f t="shared" si="145"/>
        <v>0</v>
      </c>
      <c r="V178">
        <f t="shared" si="146"/>
        <v>0</v>
      </c>
      <c r="W178">
        <f t="shared" si="147"/>
        <v>0</v>
      </c>
      <c r="X178">
        <f t="shared" si="148"/>
        <v>0</v>
      </c>
      <c r="Y178">
        <f t="shared" si="149"/>
        <v>0</v>
      </c>
      <c r="Z178">
        <f t="shared" si="150"/>
        <v>0</v>
      </c>
      <c r="AA178">
        <f t="shared" si="151"/>
        <v>0</v>
      </c>
      <c r="AB178">
        <f t="shared" si="152"/>
        <v>0</v>
      </c>
      <c r="AC178">
        <f t="shared" si="153"/>
        <v>0</v>
      </c>
      <c r="AD178">
        <f t="shared" si="154"/>
        <v>0</v>
      </c>
      <c r="AE178">
        <f t="shared" si="155"/>
        <v>0</v>
      </c>
      <c r="AF178">
        <f t="shared" si="156"/>
        <v>0</v>
      </c>
      <c r="AG178">
        <f t="shared" si="157"/>
        <v>0</v>
      </c>
      <c r="AH178">
        <f t="shared" si="158"/>
        <v>0</v>
      </c>
      <c r="AI178">
        <f t="shared" si="159"/>
        <v>0</v>
      </c>
      <c r="AJ178">
        <f t="shared" si="160"/>
        <v>0</v>
      </c>
      <c r="AK178">
        <f t="shared" si="161"/>
        <v>0</v>
      </c>
      <c r="AL178">
        <f t="shared" si="162"/>
        <v>0</v>
      </c>
      <c r="AM178">
        <f t="shared" si="163"/>
        <v>0</v>
      </c>
      <c r="AN178">
        <f t="shared" si="164"/>
        <v>0</v>
      </c>
      <c r="AO178">
        <f t="shared" si="165"/>
        <v>0</v>
      </c>
      <c r="AP178">
        <f t="shared" si="166"/>
        <v>0</v>
      </c>
      <c r="AQ178">
        <f t="shared" si="167"/>
        <v>0</v>
      </c>
      <c r="AR178">
        <f t="shared" si="168"/>
        <v>0</v>
      </c>
      <c r="AS178">
        <f t="shared" si="169"/>
        <v>0</v>
      </c>
      <c r="AT178">
        <f t="shared" si="170"/>
        <v>0</v>
      </c>
      <c r="AU178">
        <f t="shared" si="171"/>
        <v>0</v>
      </c>
      <c r="AV178">
        <f t="shared" si="172"/>
        <v>0</v>
      </c>
      <c r="AW178">
        <f t="shared" si="173"/>
        <v>0</v>
      </c>
      <c r="AX178">
        <f t="shared" si="174"/>
        <v>0</v>
      </c>
      <c r="AY178">
        <f t="shared" si="175"/>
        <v>0</v>
      </c>
      <c r="AZ178">
        <f t="shared" si="176"/>
        <v>0</v>
      </c>
    </row>
    <row r="179" spans="1:52" hidden="1" x14ac:dyDescent="0.25">
      <c r="A179">
        <f>SUM(A145:A178)</f>
        <v>0</v>
      </c>
      <c r="C179">
        <f t="shared" ref="C179:F179" si="179">SUM(C145:C178)</f>
        <v>0</v>
      </c>
      <c r="D179">
        <f t="shared" si="179"/>
        <v>0</v>
      </c>
      <c r="E179">
        <f t="shared" si="179"/>
        <v>0</v>
      </c>
      <c r="F179">
        <f t="shared" si="179"/>
        <v>0</v>
      </c>
    </row>
    <row r="180" spans="1:52" hidden="1" x14ac:dyDescent="0.25"/>
    <row r="181" spans="1:52" hidden="1" x14ac:dyDescent="0.25">
      <c r="L181" s="6" t="str">
        <f>instellingen!A7</f>
        <v>I</v>
      </c>
      <c r="M181" s="6">
        <v>1</v>
      </c>
      <c r="N181" s="6">
        <v>2</v>
      </c>
      <c r="O181" s="6">
        <v>3</v>
      </c>
      <c r="P181" s="6">
        <v>4</v>
      </c>
      <c r="Q181" s="6">
        <v>5</v>
      </c>
      <c r="R181" s="6">
        <v>6</v>
      </c>
      <c r="S181" s="6">
        <v>7</v>
      </c>
      <c r="T181" s="6">
        <v>8</v>
      </c>
      <c r="U181" s="6">
        <v>9</v>
      </c>
      <c r="V181" s="6">
        <v>10</v>
      </c>
      <c r="W181" s="6">
        <v>11</v>
      </c>
      <c r="X181" s="6">
        <v>12</v>
      </c>
      <c r="Y181" s="6">
        <v>13</v>
      </c>
      <c r="Z181" s="6">
        <v>14</v>
      </c>
      <c r="AA181" s="6">
        <v>15</v>
      </c>
      <c r="AB181" s="6">
        <v>16</v>
      </c>
      <c r="AC181" s="6">
        <v>17</v>
      </c>
      <c r="AD181" s="6">
        <v>18</v>
      </c>
      <c r="AE181" s="6">
        <v>19</v>
      </c>
      <c r="AF181" s="6">
        <v>20</v>
      </c>
      <c r="AG181" s="6">
        <v>21</v>
      </c>
      <c r="AH181" s="6">
        <v>22</v>
      </c>
      <c r="AI181" s="6">
        <v>23</v>
      </c>
      <c r="AJ181" s="6">
        <v>24</v>
      </c>
      <c r="AK181" s="6">
        <v>25</v>
      </c>
      <c r="AL181" s="6">
        <v>26</v>
      </c>
      <c r="AM181" s="6">
        <v>27</v>
      </c>
      <c r="AN181" s="6">
        <v>28</v>
      </c>
      <c r="AO181" s="6">
        <v>29</v>
      </c>
      <c r="AP181" s="6">
        <v>30</v>
      </c>
      <c r="AQ181" s="6">
        <v>31</v>
      </c>
      <c r="AR181" s="6">
        <v>32</v>
      </c>
      <c r="AS181" s="6">
        <v>33</v>
      </c>
      <c r="AT181" s="6">
        <v>34</v>
      </c>
      <c r="AU181" s="6">
        <v>35</v>
      </c>
      <c r="AV181" s="6">
        <v>36</v>
      </c>
      <c r="AW181" s="6">
        <v>37</v>
      </c>
      <c r="AX181" s="6">
        <v>38</v>
      </c>
      <c r="AY181" s="6">
        <v>39</v>
      </c>
      <c r="AZ181" s="6">
        <v>40</v>
      </c>
    </row>
    <row r="182" spans="1:52" hidden="1" x14ac:dyDescent="0.25">
      <c r="J182">
        <f>J145</f>
        <v>0</v>
      </c>
      <c r="L182">
        <f>SUM(M182:AZ182)</f>
        <v>0</v>
      </c>
      <c r="M182">
        <f t="shared" ref="M182:M215" si="180">$M$63*$M7</f>
        <v>0</v>
      </c>
      <c r="N182">
        <f t="shared" ref="N182:N215" si="181">$N$63*$N7</f>
        <v>0</v>
      </c>
      <c r="O182">
        <f t="shared" ref="O182:O215" si="182">$O$63*$O7</f>
        <v>0</v>
      </c>
      <c r="P182">
        <f t="shared" ref="P182:P215" si="183">$P$63*$P7</f>
        <v>0</v>
      </c>
      <c r="Q182">
        <f t="shared" ref="Q182:Q215" si="184">$Q$63*$Q7</f>
        <v>0</v>
      </c>
      <c r="R182">
        <f t="shared" ref="R182:R215" si="185">$R$63*$R7</f>
        <v>0</v>
      </c>
      <c r="S182">
        <f t="shared" ref="S182:S215" si="186">$S$63*$S7</f>
        <v>0</v>
      </c>
      <c r="T182">
        <f t="shared" ref="T182:T215" si="187">$T$63*$T7</f>
        <v>0</v>
      </c>
      <c r="U182">
        <f t="shared" ref="U182:U215" si="188">$U$63*$U7</f>
        <v>0</v>
      </c>
      <c r="V182">
        <f t="shared" ref="V182:V215" si="189">$V$63*$V7</f>
        <v>0</v>
      </c>
      <c r="W182">
        <f t="shared" ref="W182:W215" si="190">$W$63*$W7</f>
        <v>0</v>
      </c>
      <c r="X182">
        <f t="shared" ref="X182:X215" si="191">$X$63*$X7</f>
        <v>0</v>
      </c>
      <c r="Y182">
        <f t="shared" ref="Y182:Y215" si="192">$Y$63*$Y7</f>
        <v>0</v>
      </c>
      <c r="Z182">
        <f t="shared" ref="Z182:Z215" si="193">$Z$63*$Z7</f>
        <v>0</v>
      </c>
      <c r="AA182">
        <f t="shared" ref="AA182:AA215" si="194">$AA$63*$AA7</f>
        <v>0</v>
      </c>
      <c r="AB182">
        <f t="shared" ref="AB182:AB215" si="195">$AB$63*$AB7</f>
        <v>0</v>
      </c>
      <c r="AC182">
        <f t="shared" ref="AC182:AC215" si="196">$AC$63*$AC7</f>
        <v>0</v>
      </c>
      <c r="AD182">
        <f t="shared" ref="AD182:AD215" si="197">$AD$63*$AD7</f>
        <v>0</v>
      </c>
      <c r="AE182">
        <f t="shared" ref="AE182:AE215" si="198">$AE$63*$AE7</f>
        <v>0</v>
      </c>
      <c r="AF182">
        <f t="shared" ref="AF182:AF215" si="199">$AF$63*$AF7</f>
        <v>0</v>
      </c>
      <c r="AG182">
        <f t="shared" ref="AG182:AG215" si="200">$AG$63*$AG7</f>
        <v>0</v>
      </c>
      <c r="AH182">
        <f t="shared" ref="AH182:AH215" si="201">$AH$63*$AH7</f>
        <v>0</v>
      </c>
      <c r="AI182">
        <f t="shared" ref="AI182:AI215" si="202">$AI$63*$AI7</f>
        <v>0</v>
      </c>
      <c r="AJ182">
        <f t="shared" ref="AJ182:AJ215" si="203">$AJ$63*$AJ7</f>
        <v>0</v>
      </c>
      <c r="AK182">
        <f t="shared" ref="AK182:AK215" si="204">$AK$63*$AK7</f>
        <v>0</v>
      </c>
      <c r="AL182">
        <f t="shared" ref="AL182:AL215" si="205">$AL$63*$AL7</f>
        <v>0</v>
      </c>
      <c r="AM182">
        <f t="shared" ref="AM182:AM215" si="206">$AM$63*$AM7</f>
        <v>0</v>
      </c>
      <c r="AN182">
        <f t="shared" ref="AN182:AN215" si="207">$AN$63*$AN7</f>
        <v>0</v>
      </c>
      <c r="AO182">
        <f t="shared" ref="AO182:AO215" si="208">$AO$63*$AO7</f>
        <v>0</v>
      </c>
      <c r="AP182">
        <f t="shared" ref="AP182:AP215" si="209">$AP$63*$AP7</f>
        <v>0</v>
      </c>
      <c r="AQ182">
        <f t="shared" ref="AQ182:AQ215" si="210">$AQ$63*$AQ7</f>
        <v>0</v>
      </c>
      <c r="AR182">
        <f t="shared" ref="AR182:AR215" si="211">$AR$63*$AR7</f>
        <v>0</v>
      </c>
      <c r="AS182">
        <f t="shared" ref="AS182:AS215" si="212">$AS$63*$AS7</f>
        <v>0</v>
      </c>
      <c r="AT182">
        <f t="shared" ref="AT182:AT215" si="213">$AT$63*$AT7</f>
        <v>0</v>
      </c>
      <c r="AU182">
        <f t="shared" ref="AU182:AU215" si="214">$AU$63*$AU7</f>
        <v>0</v>
      </c>
      <c r="AV182">
        <f t="shared" ref="AV182:AV215" si="215">$AV$63*$AV7</f>
        <v>0</v>
      </c>
      <c r="AW182">
        <f t="shared" ref="AW182:AW215" si="216">$AW$63*$AW7</f>
        <v>0</v>
      </c>
      <c r="AX182">
        <f t="shared" ref="AX182:AX215" si="217">$AX$63*$AX7</f>
        <v>0</v>
      </c>
      <c r="AY182">
        <f t="shared" ref="AY182:AY215" si="218">$AY$63*$AY7</f>
        <v>0</v>
      </c>
      <c r="AZ182">
        <f t="shared" ref="AZ182:AZ215" si="219">$AZ$63*$AZ7</f>
        <v>0</v>
      </c>
    </row>
    <row r="183" spans="1:52" hidden="1" x14ac:dyDescent="0.25">
      <c r="J183">
        <f t="shared" ref="J183:J215" si="220">J146</f>
        <v>0</v>
      </c>
      <c r="L183">
        <f t="shared" ref="L183:L215" si="221">SUM(M183:AZ183)</f>
        <v>0</v>
      </c>
      <c r="M183">
        <f t="shared" si="180"/>
        <v>0</v>
      </c>
      <c r="N183">
        <f t="shared" si="181"/>
        <v>0</v>
      </c>
      <c r="O183">
        <f t="shared" si="182"/>
        <v>0</v>
      </c>
      <c r="P183">
        <f t="shared" si="183"/>
        <v>0</v>
      </c>
      <c r="Q183">
        <f t="shared" si="184"/>
        <v>0</v>
      </c>
      <c r="R183">
        <f t="shared" si="185"/>
        <v>0</v>
      </c>
      <c r="S183">
        <f t="shared" si="186"/>
        <v>0</v>
      </c>
      <c r="T183">
        <f t="shared" si="187"/>
        <v>0</v>
      </c>
      <c r="U183">
        <f t="shared" si="188"/>
        <v>0</v>
      </c>
      <c r="V183">
        <f t="shared" si="189"/>
        <v>0</v>
      </c>
      <c r="W183">
        <f t="shared" si="190"/>
        <v>0</v>
      </c>
      <c r="X183">
        <f t="shared" si="191"/>
        <v>0</v>
      </c>
      <c r="Y183">
        <f t="shared" si="192"/>
        <v>0</v>
      </c>
      <c r="Z183">
        <f t="shared" si="193"/>
        <v>0</v>
      </c>
      <c r="AA183">
        <f t="shared" si="194"/>
        <v>0</v>
      </c>
      <c r="AB183">
        <f t="shared" si="195"/>
        <v>0</v>
      </c>
      <c r="AC183">
        <f t="shared" si="196"/>
        <v>0</v>
      </c>
      <c r="AD183">
        <f t="shared" si="197"/>
        <v>0</v>
      </c>
      <c r="AE183">
        <f t="shared" si="198"/>
        <v>0</v>
      </c>
      <c r="AF183">
        <f t="shared" si="199"/>
        <v>0</v>
      </c>
      <c r="AG183">
        <f t="shared" si="200"/>
        <v>0</v>
      </c>
      <c r="AH183">
        <f t="shared" si="201"/>
        <v>0</v>
      </c>
      <c r="AI183">
        <f t="shared" si="202"/>
        <v>0</v>
      </c>
      <c r="AJ183">
        <f t="shared" si="203"/>
        <v>0</v>
      </c>
      <c r="AK183">
        <f t="shared" si="204"/>
        <v>0</v>
      </c>
      <c r="AL183">
        <f t="shared" si="205"/>
        <v>0</v>
      </c>
      <c r="AM183">
        <f t="shared" si="206"/>
        <v>0</v>
      </c>
      <c r="AN183">
        <f t="shared" si="207"/>
        <v>0</v>
      </c>
      <c r="AO183">
        <f t="shared" si="208"/>
        <v>0</v>
      </c>
      <c r="AP183">
        <f t="shared" si="209"/>
        <v>0</v>
      </c>
      <c r="AQ183">
        <f t="shared" si="210"/>
        <v>0</v>
      </c>
      <c r="AR183">
        <f t="shared" si="211"/>
        <v>0</v>
      </c>
      <c r="AS183">
        <f t="shared" si="212"/>
        <v>0</v>
      </c>
      <c r="AT183">
        <f t="shared" si="213"/>
        <v>0</v>
      </c>
      <c r="AU183">
        <f t="shared" si="214"/>
        <v>0</v>
      </c>
      <c r="AV183">
        <f t="shared" si="215"/>
        <v>0</v>
      </c>
      <c r="AW183">
        <f t="shared" si="216"/>
        <v>0</v>
      </c>
      <c r="AX183">
        <f t="shared" si="217"/>
        <v>0</v>
      </c>
      <c r="AY183">
        <f t="shared" si="218"/>
        <v>0</v>
      </c>
      <c r="AZ183">
        <f t="shared" si="219"/>
        <v>0</v>
      </c>
    </row>
    <row r="184" spans="1:52" hidden="1" x14ac:dyDescent="0.25">
      <c r="J184">
        <f t="shared" si="220"/>
        <v>0</v>
      </c>
      <c r="L184">
        <f t="shared" si="221"/>
        <v>0</v>
      </c>
      <c r="M184">
        <f t="shared" si="180"/>
        <v>0</v>
      </c>
      <c r="N184">
        <f t="shared" si="181"/>
        <v>0</v>
      </c>
      <c r="O184">
        <f t="shared" si="182"/>
        <v>0</v>
      </c>
      <c r="P184">
        <f t="shared" si="183"/>
        <v>0</v>
      </c>
      <c r="Q184">
        <f t="shared" si="184"/>
        <v>0</v>
      </c>
      <c r="R184">
        <f t="shared" si="185"/>
        <v>0</v>
      </c>
      <c r="S184">
        <f t="shared" si="186"/>
        <v>0</v>
      </c>
      <c r="T184">
        <f t="shared" si="187"/>
        <v>0</v>
      </c>
      <c r="U184">
        <f t="shared" si="188"/>
        <v>0</v>
      </c>
      <c r="V184">
        <f t="shared" si="189"/>
        <v>0</v>
      </c>
      <c r="W184">
        <f t="shared" si="190"/>
        <v>0</v>
      </c>
      <c r="X184">
        <f t="shared" si="191"/>
        <v>0</v>
      </c>
      <c r="Y184">
        <f t="shared" si="192"/>
        <v>0</v>
      </c>
      <c r="Z184">
        <f t="shared" si="193"/>
        <v>0</v>
      </c>
      <c r="AA184">
        <f t="shared" si="194"/>
        <v>0</v>
      </c>
      <c r="AB184">
        <f t="shared" si="195"/>
        <v>0</v>
      </c>
      <c r="AC184">
        <f t="shared" si="196"/>
        <v>0</v>
      </c>
      <c r="AD184">
        <f t="shared" si="197"/>
        <v>0</v>
      </c>
      <c r="AE184">
        <f t="shared" si="198"/>
        <v>0</v>
      </c>
      <c r="AF184">
        <f t="shared" si="199"/>
        <v>0</v>
      </c>
      <c r="AG184">
        <f t="shared" si="200"/>
        <v>0</v>
      </c>
      <c r="AH184">
        <f t="shared" si="201"/>
        <v>0</v>
      </c>
      <c r="AI184">
        <f t="shared" si="202"/>
        <v>0</v>
      </c>
      <c r="AJ184">
        <f t="shared" si="203"/>
        <v>0</v>
      </c>
      <c r="AK184">
        <f t="shared" si="204"/>
        <v>0</v>
      </c>
      <c r="AL184">
        <f t="shared" si="205"/>
        <v>0</v>
      </c>
      <c r="AM184">
        <f t="shared" si="206"/>
        <v>0</v>
      </c>
      <c r="AN184">
        <f t="shared" si="207"/>
        <v>0</v>
      </c>
      <c r="AO184">
        <f t="shared" si="208"/>
        <v>0</v>
      </c>
      <c r="AP184">
        <f t="shared" si="209"/>
        <v>0</v>
      </c>
      <c r="AQ184">
        <f t="shared" si="210"/>
        <v>0</v>
      </c>
      <c r="AR184">
        <f t="shared" si="211"/>
        <v>0</v>
      </c>
      <c r="AS184">
        <f t="shared" si="212"/>
        <v>0</v>
      </c>
      <c r="AT184">
        <f t="shared" si="213"/>
        <v>0</v>
      </c>
      <c r="AU184">
        <f t="shared" si="214"/>
        <v>0</v>
      </c>
      <c r="AV184">
        <f t="shared" si="215"/>
        <v>0</v>
      </c>
      <c r="AW184">
        <f t="shared" si="216"/>
        <v>0</v>
      </c>
      <c r="AX184">
        <f t="shared" si="217"/>
        <v>0</v>
      </c>
      <c r="AY184">
        <f t="shared" si="218"/>
        <v>0</v>
      </c>
      <c r="AZ184">
        <f t="shared" si="219"/>
        <v>0</v>
      </c>
    </row>
    <row r="185" spans="1:52" hidden="1" x14ac:dyDescent="0.25">
      <c r="J185">
        <f t="shared" si="220"/>
        <v>0</v>
      </c>
      <c r="L185">
        <f t="shared" si="221"/>
        <v>0</v>
      </c>
      <c r="M185">
        <f t="shared" si="180"/>
        <v>0</v>
      </c>
      <c r="N185">
        <f t="shared" si="181"/>
        <v>0</v>
      </c>
      <c r="O185">
        <f t="shared" si="182"/>
        <v>0</v>
      </c>
      <c r="P185">
        <f t="shared" si="183"/>
        <v>0</v>
      </c>
      <c r="Q185">
        <f t="shared" si="184"/>
        <v>0</v>
      </c>
      <c r="R185">
        <f t="shared" si="185"/>
        <v>0</v>
      </c>
      <c r="S185">
        <f t="shared" si="186"/>
        <v>0</v>
      </c>
      <c r="T185">
        <f t="shared" si="187"/>
        <v>0</v>
      </c>
      <c r="U185">
        <f t="shared" si="188"/>
        <v>0</v>
      </c>
      <c r="V185">
        <f t="shared" si="189"/>
        <v>0</v>
      </c>
      <c r="W185">
        <f t="shared" si="190"/>
        <v>0</v>
      </c>
      <c r="X185">
        <f t="shared" si="191"/>
        <v>0</v>
      </c>
      <c r="Y185">
        <f t="shared" si="192"/>
        <v>0</v>
      </c>
      <c r="Z185">
        <f t="shared" si="193"/>
        <v>0</v>
      </c>
      <c r="AA185">
        <f t="shared" si="194"/>
        <v>0</v>
      </c>
      <c r="AB185">
        <f t="shared" si="195"/>
        <v>0</v>
      </c>
      <c r="AC185">
        <f t="shared" si="196"/>
        <v>0</v>
      </c>
      <c r="AD185">
        <f t="shared" si="197"/>
        <v>0</v>
      </c>
      <c r="AE185">
        <f t="shared" si="198"/>
        <v>0</v>
      </c>
      <c r="AF185">
        <f t="shared" si="199"/>
        <v>0</v>
      </c>
      <c r="AG185">
        <f t="shared" si="200"/>
        <v>0</v>
      </c>
      <c r="AH185">
        <f t="shared" si="201"/>
        <v>0</v>
      </c>
      <c r="AI185">
        <f t="shared" si="202"/>
        <v>0</v>
      </c>
      <c r="AJ185">
        <f t="shared" si="203"/>
        <v>0</v>
      </c>
      <c r="AK185">
        <f t="shared" si="204"/>
        <v>0</v>
      </c>
      <c r="AL185">
        <f t="shared" si="205"/>
        <v>0</v>
      </c>
      <c r="AM185">
        <f t="shared" si="206"/>
        <v>0</v>
      </c>
      <c r="AN185">
        <f t="shared" si="207"/>
        <v>0</v>
      </c>
      <c r="AO185">
        <f t="shared" si="208"/>
        <v>0</v>
      </c>
      <c r="AP185">
        <f t="shared" si="209"/>
        <v>0</v>
      </c>
      <c r="AQ185">
        <f t="shared" si="210"/>
        <v>0</v>
      </c>
      <c r="AR185">
        <f t="shared" si="211"/>
        <v>0</v>
      </c>
      <c r="AS185">
        <f t="shared" si="212"/>
        <v>0</v>
      </c>
      <c r="AT185">
        <f t="shared" si="213"/>
        <v>0</v>
      </c>
      <c r="AU185">
        <f t="shared" si="214"/>
        <v>0</v>
      </c>
      <c r="AV185">
        <f t="shared" si="215"/>
        <v>0</v>
      </c>
      <c r="AW185">
        <f t="shared" si="216"/>
        <v>0</v>
      </c>
      <c r="AX185">
        <f t="shared" si="217"/>
        <v>0</v>
      </c>
      <c r="AY185">
        <f t="shared" si="218"/>
        <v>0</v>
      </c>
      <c r="AZ185">
        <f t="shared" si="219"/>
        <v>0</v>
      </c>
    </row>
    <row r="186" spans="1:52" hidden="1" x14ac:dyDescent="0.25">
      <c r="J186">
        <f t="shared" si="220"/>
        <v>0</v>
      </c>
      <c r="L186">
        <f t="shared" si="221"/>
        <v>0</v>
      </c>
      <c r="M186">
        <f t="shared" si="180"/>
        <v>0</v>
      </c>
      <c r="N186">
        <f t="shared" si="181"/>
        <v>0</v>
      </c>
      <c r="O186">
        <f t="shared" si="182"/>
        <v>0</v>
      </c>
      <c r="P186">
        <f t="shared" si="183"/>
        <v>0</v>
      </c>
      <c r="Q186">
        <f t="shared" si="184"/>
        <v>0</v>
      </c>
      <c r="R186">
        <f t="shared" si="185"/>
        <v>0</v>
      </c>
      <c r="S186">
        <f t="shared" si="186"/>
        <v>0</v>
      </c>
      <c r="T186">
        <f t="shared" si="187"/>
        <v>0</v>
      </c>
      <c r="U186">
        <f t="shared" si="188"/>
        <v>0</v>
      </c>
      <c r="V186">
        <f t="shared" si="189"/>
        <v>0</v>
      </c>
      <c r="W186">
        <f t="shared" si="190"/>
        <v>0</v>
      </c>
      <c r="X186">
        <f t="shared" si="191"/>
        <v>0</v>
      </c>
      <c r="Y186">
        <f t="shared" si="192"/>
        <v>0</v>
      </c>
      <c r="Z186">
        <f t="shared" si="193"/>
        <v>0</v>
      </c>
      <c r="AA186">
        <f t="shared" si="194"/>
        <v>0</v>
      </c>
      <c r="AB186">
        <f t="shared" si="195"/>
        <v>0</v>
      </c>
      <c r="AC186">
        <f t="shared" si="196"/>
        <v>0</v>
      </c>
      <c r="AD186">
        <f t="shared" si="197"/>
        <v>0</v>
      </c>
      <c r="AE186">
        <f t="shared" si="198"/>
        <v>0</v>
      </c>
      <c r="AF186">
        <f t="shared" si="199"/>
        <v>0</v>
      </c>
      <c r="AG186">
        <f t="shared" si="200"/>
        <v>0</v>
      </c>
      <c r="AH186">
        <f t="shared" si="201"/>
        <v>0</v>
      </c>
      <c r="AI186">
        <f t="shared" si="202"/>
        <v>0</v>
      </c>
      <c r="AJ186">
        <f t="shared" si="203"/>
        <v>0</v>
      </c>
      <c r="AK186">
        <f t="shared" si="204"/>
        <v>0</v>
      </c>
      <c r="AL186">
        <f t="shared" si="205"/>
        <v>0</v>
      </c>
      <c r="AM186">
        <f t="shared" si="206"/>
        <v>0</v>
      </c>
      <c r="AN186">
        <f t="shared" si="207"/>
        <v>0</v>
      </c>
      <c r="AO186">
        <f t="shared" si="208"/>
        <v>0</v>
      </c>
      <c r="AP186">
        <f t="shared" si="209"/>
        <v>0</v>
      </c>
      <c r="AQ186">
        <f t="shared" si="210"/>
        <v>0</v>
      </c>
      <c r="AR186">
        <f t="shared" si="211"/>
        <v>0</v>
      </c>
      <c r="AS186">
        <f t="shared" si="212"/>
        <v>0</v>
      </c>
      <c r="AT186">
        <f t="shared" si="213"/>
        <v>0</v>
      </c>
      <c r="AU186">
        <f t="shared" si="214"/>
        <v>0</v>
      </c>
      <c r="AV186">
        <f t="shared" si="215"/>
        <v>0</v>
      </c>
      <c r="AW186">
        <f t="shared" si="216"/>
        <v>0</v>
      </c>
      <c r="AX186">
        <f t="shared" si="217"/>
        <v>0</v>
      </c>
      <c r="AY186">
        <f t="shared" si="218"/>
        <v>0</v>
      </c>
      <c r="AZ186">
        <f t="shared" si="219"/>
        <v>0</v>
      </c>
    </row>
    <row r="187" spans="1:52" hidden="1" x14ac:dyDescent="0.25">
      <c r="J187">
        <f t="shared" si="220"/>
        <v>0</v>
      </c>
      <c r="L187">
        <f t="shared" si="221"/>
        <v>0</v>
      </c>
      <c r="M187">
        <f t="shared" si="180"/>
        <v>0</v>
      </c>
      <c r="N187">
        <f t="shared" si="181"/>
        <v>0</v>
      </c>
      <c r="O187">
        <f t="shared" si="182"/>
        <v>0</v>
      </c>
      <c r="P187">
        <f t="shared" si="183"/>
        <v>0</v>
      </c>
      <c r="Q187">
        <f t="shared" si="184"/>
        <v>0</v>
      </c>
      <c r="R187">
        <f t="shared" si="185"/>
        <v>0</v>
      </c>
      <c r="S187">
        <f t="shared" si="186"/>
        <v>0</v>
      </c>
      <c r="T187">
        <f t="shared" si="187"/>
        <v>0</v>
      </c>
      <c r="U187">
        <f t="shared" si="188"/>
        <v>0</v>
      </c>
      <c r="V187">
        <f t="shared" si="189"/>
        <v>0</v>
      </c>
      <c r="W187">
        <f t="shared" si="190"/>
        <v>0</v>
      </c>
      <c r="X187">
        <f t="shared" si="191"/>
        <v>0</v>
      </c>
      <c r="Y187">
        <f t="shared" si="192"/>
        <v>0</v>
      </c>
      <c r="Z187">
        <f t="shared" si="193"/>
        <v>0</v>
      </c>
      <c r="AA187">
        <f t="shared" si="194"/>
        <v>0</v>
      </c>
      <c r="AB187">
        <f t="shared" si="195"/>
        <v>0</v>
      </c>
      <c r="AC187">
        <f t="shared" si="196"/>
        <v>0</v>
      </c>
      <c r="AD187">
        <f t="shared" si="197"/>
        <v>0</v>
      </c>
      <c r="AE187">
        <f t="shared" si="198"/>
        <v>0</v>
      </c>
      <c r="AF187">
        <f t="shared" si="199"/>
        <v>0</v>
      </c>
      <c r="AG187">
        <f t="shared" si="200"/>
        <v>0</v>
      </c>
      <c r="AH187">
        <f t="shared" si="201"/>
        <v>0</v>
      </c>
      <c r="AI187">
        <f t="shared" si="202"/>
        <v>0</v>
      </c>
      <c r="AJ187">
        <f t="shared" si="203"/>
        <v>0</v>
      </c>
      <c r="AK187">
        <f t="shared" si="204"/>
        <v>0</v>
      </c>
      <c r="AL187">
        <f t="shared" si="205"/>
        <v>0</v>
      </c>
      <c r="AM187">
        <f t="shared" si="206"/>
        <v>0</v>
      </c>
      <c r="AN187">
        <f t="shared" si="207"/>
        <v>0</v>
      </c>
      <c r="AO187">
        <f t="shared" si="208"/>
        <v>0</v>
      </c>
      <c r="AP187">
        <f t="shared" si="209"/>
        <v>0</v>
      </c>
      <c r="AQ187">
        <f t="shared" si="210"/>
        <v>0</v>
      </c>
      <c r="AR187">
        <f t="shared" si="211"/>
        <v>0</v>
      </c>
      <c r="AS187">
        <f t="shared" si="212"/>
        <v>0</v>
      </c>
      <c r="AT187">
        <f t="shared" si="213"/>
        <v>0</v>
      </c>
      <c r="AU187">
        <f t="shared" si="214"/>
        <v>0</v>
      </c>
      <c r="AV187">
        <f t="shared" si="215"/>
        <v>0</v>
      </c>
      <c r="AW187">
        <f t="shared" si="216"/>
        <v>0</v>
      </c>
      <c r="AX187">
        <f t="shared" si="217"/>
        <v>0</v>
      </c>
      <c r="AY187">
        <f t="shared" si="218"/>
        <v>0</v>
      </c>
      <c r="AZ187">
        <f t="shared" si="219"/>
        <v>0</v>
      </c>
    </row>
    <row r="188" spans="1:52" hidden="1" x14ac:dyDescent="0.25">
      <c r="J188">
        <f t="shared" si="220"/>
        <v>0</v>
      </c>
      <c r="L188">
        <f t="shared" si="221"/>
        <v>0</v>
      </c>
      <c r="M188">
        <f t="shared" si="180"/>
        <v>0</v>
      </c>
      <c r="N188">
        <f t="shared" si="181"/>
        <v>0</v>
      </c>
      <c r="O188">
        <f t="shared" si="182"/>
        <v>0</v>
      </c>
      <c r="P188">
        <f t="shared" si="183"/>
        <v>0</v>
      </c>
      <c r="Q188">
        <f t="shared" si="184"/>
        <v>0</v>
      </c>
      <c r="R188">
        <f t="shared" si="185"/>
        <v>0</v>
      </c>
      <c r="S188">
        <f t="shared" si="186"/>
        <v>0</v>
      </c>
      <c r="T188">
        <f t="shared" si="187"/>
        <v>0</v>
      </c>
      <c r="U188">
        <f t="shared" si="188"/>
        <v>0</v>
      </c>
      <c r="V188">
        <f t="shared" si="189"/>
        <v>0</v>
      </c>
      <c r="W188">
        <f t="shared" si="190"/>
        <v>0</v>
      </c>
      <c r="X188">
        <f t="shared" si="191"/>
        <v>0</v>
      </c>
      <c r="Y188">
        <f t="shared" si="192"/>
        <v>0</v>
      </c>
      <c r="Z188">
        <f t="shared" si="193"/>
        <v>0</v>
      </c>
      <c r="AA188">
        <f t="shared" si="194"/>
        <v>0</v>
      </c>
      <c r="AB188">
        <f t="shared" si="195"/>
        <v>0</v>
      </c>
      <c r="AC188">
        <f t="shared" si="196"/>
        <v>0</v>
      </c>
      <c r="AD188">
        <f t="shared" si="197"/>
        <v>0</v>
      </c>
      <c r="AE188">
        <f t="shared" si="198"/>
        <v>0</v>
      </c>
      <c r="AF188">
        <f t="shared" si="199"/>
        <v>0</v>
      </c>
      <c r="AG188">
        <f t="shared" si="200"/>
        <v>0</v>
      </c>
      <c r="AH188">
        <f t="shared" si="201"/>
        <v>0</v>
      </c>
      <c r="AI188">
        <f t="shared" si="202"/>
        <v>0</v>
      </c>
      <c r="AJ188">
        <f t="shared" si="203"/>
        <v>0</v>
      </c>
      <c r="AK188">
        <f t="shared" si="204"/>
        <v>0</v>
      </c>
      <c r="AL188">
        <f t="shared" si="205"/>
        <v>0</v>
      </c>
      <c r="AM188">
        <f t="shared" si="206"/>
        <v>0</v>
      </c>
      <c r="AN188">
        <f t="shared" si="207"/>
        <v>0</v>
      </c>
      <c r="AO188">
        <f t="shared" si="208"/>
        <v>0</v>
      </c>
      <c r="AP188">
        <f t="shared" si="209"/>
        <v>0</v>
      </c>
      <c r="AQ188">
        <f t="shared" si="210"/>
        <v>0</v>
      </c>
      <c r="AR188">
        <f t="shared" si="211"/>
        <v>0</v>
      </c>
      <c r="AS188">
        <f t="shared" si="212"/>
        <v>0</v>
      </c>
      <c r="AT188">
        <f t="shared" si="213"/>
        <v>0</v>
      </c>
      <c r="AU188">
        <f t="shared" si="214"/>
        <v>0</v>
      </c>
      <c r="AV188">
        <f t="shared" si="215"/>
        <v>0</v>
      </c>
      <c r="AW188">
        <f t="shared" si="216"/>
        <v>0</v>
      </c>
      <c r="AX188">
        <f t="shared" si="217"/>
        <v>0</v>
      </c>
      <c r="AY188">
        <f t="shared" si="218"/>
        <v>0</v>
      </c>
      <c r="AZ188">
        <f t="shared" si="219"/>
        <v>0</v>
      </c>
    </row>
    <row r="189" spans="1:52" hidden="1" x14ac:dyDescent="0.25">
      <c r="J189">
        <f t="shared" si="220"/>
        <v>0</v>
      </c>
      <c r="L189">
        <f t="shared" si="221"/>
        <v>0</v>
      </c>
      <c r="M189">
        <f t="shared" si="180"/>
        <v>0</v>
      </c>
      <c r="N189">
        <f t="shared" si="181"/>
        <v>0</v>
      </c>
      <c r="O189">
        <f t="shared" si="182"/>
        <v>0</v>
      </c>
      <c r="P189">
        <f t="shared" si="183"/>
        <v>0</v>
      </c>
      <c r="Q189">
        <f t="shared" si="184"/>
        <v>0</v>
      </c>
      <c r="R189">
        <f t="shared" si="185"/>
        <v>0</v>
      </c>
      <c r="S189">
        <f t="shared" si="186"/>
        <v>0</v>
      </c>
      <c r="T189">
        <f t="shared" si="187"/>
        <v>0</v>
      </c>
      <c r="U189">
        <f t="shared" si="188"/>
        <v>0</v>
      </c>
      <c r="V189">
        <f t="shared" si="189"/>
        <v>0</v>
      </c>
      <c r="W189">
        <f t="shared" si="190"/>
        <v>0</v>
      </c>
      <c r="X189">
        <f t="shared" si="191"/>
        <v>0</v>
      </c>
      <c r="Y189">
        <f t="shared" si="192"/>
        <v>0</v>
      </c>
      <c r="Z189">
        <f t="shared" si="193"/>
        <v>0</v>
      </c>
      <c r="AA189">
        <f t="shared" si="194"/>
        <v>0</v>
      </c>
      <c r="AB189">
        <f t="shared" si="195"/>
        <v>0</v>
      </c>
      <c r="AC189">
        <f t="shared" si="196"/>
        <v>0</v>
      </c>
      <c r="AD189">
        <f t="shared" si="197"/>
        <v>0</v>
      </c>
      <c r="AE189">
        <f t="shared" si="198"/>
        <v>0</v>
      </c>
      <c r="AF189">
        <f t="shared" si="199"/>
        <v>0</v>
      </c>
      <c r="AG189">
        <f t="shared" si="200"/>
        <v>0</v>
      </c>
      <c r="AH189">
        <f t="shared" si="201"/>
        <v>0</v>
      </c>
      <c r="AI189">
        <f t="shared" si="202"/>
        <v>0</v>
      </c>
      <c r="AJ189">
        <f t="shared" si="203"/>
        <v>0</v>
      </c>
      <c r="AK189">
        <f t="shared" si="204"/>
        <v>0</v>
      </c>
      <c r="AL189">
        <f t="shared" si="205"/>
        <v>0</v>
      </c>
      <c r="AM189">
        <f t="shared" si="206"/>
        <v>0</v>
      </c>
      <c r="AN189">
        <f t="shared" si="207"/>
        <v>0</v>
      </c>
      <c r="AO189">
        <f t="shared" si="208"/>
        <v>0</v>
      </c>
      <c r="AP189">
        <f t="shared" si="209"/>
        <v>0</v>
      </c>
      <c r="AQ189">
        <f t="shared" si="210"/>
        <v>0</v>
      </c>
      <c r="AR189">
        <f t="shared" si="211"/>
        <v>0</v>
      </c>
      <c r="AS189">
        <f t="shared" si="212"/>
        <v>0</v>
      </c>
      <c r="AT189">
        <f t="shared" si="213"/>
        <v>0</v>
      </c>
      <c r="AU189">
        <f t="shared" si="214"/>
        <v>0</v>
      </c>
      <c r="AV189">
        <f t="shared" si="215"/>
        <v>0</v>
      </c>
      <c r="AW189">
        <f t="shared" si="216"/>
        <v>0</v>
      </c>
      <c r="AX189">
        <f t="shared" si="217"/>
        <v>0</v>
      </c>
      <c r="AY189">
        <f t="shared" si="218"/>
        <v>0</v>
      </c>
      <c r="AZ189">
        <f t="shared" si="219"/>
        <v>0</v>
      </c>
    </row>
    <row r="190" spans="1:52" hidden="1" x14ac:dyDescent="0.25">
      <c r="J190">
        <f t="shared" si="220"/>
        <v>0</v>
      </c>
      <c r="L190">
        <f t="shared" si="221"/>
        <v>0</v>
      </c>
      <c r="M190">
        <f t="shared" si="180"/>
        <v>0</v>
      </c>
      <c r="N190">
        <f t="shared" si="181"/>
        <v>0</v>
      </c>
      <c r="O190">
        <f t="shared" si="182"/>
        <v>0</v>
      </c>
      <c r="P190">
        <f t="shared" si="183"/>
        <v>0</v>
      </c>
      <c r="Q190">
        <f t="shared" si="184"/>
        <v>0</v>
      </c>
      <c r="R190">
        <f t="shared" si="185"/>
        <v>0</v>
      </c>
      <c r="S190">
        <f t="shared" si="186"/>
        <v>0</v>
      </c>
      <c r="T190">
        <f t="shared" si="187"/>
        <v>0</v>
      </c>
      <c r="U190">
        <f t="shared" si="188"/>
        <v>0</v>
      </c>
      <c r="V190">
        <f t="shared" si="189"/>
        <v>0</v>
      </c>
      <c r="W190">
        <f t="shared" si="190"/>
        <v>0</v>
      </c>
      <c r="X190">
        <f t="shared" si="191"/>
        <v>0</v>
      </c>
      <c r="Y190">
        <f t="shared" si="192"/>
        <v>0</v>
      </c>
      <c r="Z190">
        <f t="shared" si="193"/>
        <v>0</v>
      </c>
      <c r="AA190">
        <f t="shared" si="194"/>
        <v>0</v>
      </c>
      <c r="AB190">
        <f t="shared" si="195"/>
        <v>0</v>
      </c>
      <c r="AC190">
        <f t="shared" si="196"/>
        <v>0</v>
      </c>
      <c r="AD190">
        <f t="shared" si="197"/>
        <v>0</v>
      </c>
      <c r="AE190">
        <f t="shared" si="198"/>
        <v>0</v>
      </c>
      <c r="AF190">
        <f t="shared" si="199"/>
        <v>0</v>
      </c>
      <c r="AG190">
        <f t="shared" si="200"/>
        <v>0</v>
      </c>
      <c r="AH190">
        <f t="shared" si="201"/>
        <v>0</v>
      </c>
      <c r="AI190">
        <f t="shared" si="202"/>
        <v>0</v>
      </c>
      <c r="AJ190">
        <f t="shared" si="203"/>
        <v>0</v>
      </c>
      <c r="AK190">
        <f t="shared" si="204"/>
        <v>0</v>
      </c>
      <c r="AL190">
        <f t="shared" si="205"/>
        <v>0</v>
      </c>
      <c r="AM190">
        <f t="shared" si="206"/>
        <v>0</v>
      </c>
      <c r="AN190">
        <f t="shared" si="207"/>
        <v>0</v>
      </c>
      <c r="AO190">
        <f t="shared" si="208"/>
        <v>0</v>
      </c>
      <c r="AP190">
        <f t="shared" si="209"/>
        <v>0</v>
      </c>
      <c r="AQ190">
        <f t="shared" si="210"/>
        <v>0</v>
      </c>
      <c r="AR190">
        <f t="shared" si="211"/>
        <v>0</v>
      </c>
      <c r="AS190">
        <f t="shared" si="212"/>
        <v>0</v>
      </c>
      <c r="AT190">
        <f t="shared" si="213"/>
        <v>0</v>
      </c>
      <c r="AU190">
        <f t="shared" si="214"/>
        <v>0</v>
      </c>
      <c r="AV190">
        <f t="shared" si="215"/>
        <v>0</v>
      </c>
      <c r="AW190">
        <f t="shared" si="216"/>
        <v>0</v>
      </c>
      <c r="AX190">
        <f t="shared" si="217"/>
        <v>0</v>
      </c>
      <c r="AY190">
        <f t="shared" si="218"/>
        <v>0</v>
      </c>
      <c r="AZ190">
        <f t="shared" si="219"/>
        <v>0</v>
      </c>
    </row>
    <row r="191" spans="1:52" hidden="1" x14ac:dyDescent="0.25">
      <c r="J191">
        <f t="shared" si="220"/>
        <v>0</v>
      </c>
      <c r="L191">
        <f t="shared" si="221"/>
        <v>0</v>
      </c>
      <c r="M191">
        <f t="shared" si="180"/>
        <v>0</v>
      </c>
      <c r="N191">
        <f t="shared" si="181"/>
        <v>0</v>
      </c>
      <c r="O191">
        <f t="shared" si="182"/>
        <v>0</v>
      </c>
      <c r="P191">
        <f t="shared" si="183"/>
        <v>0</v>
      </c>
      <c r="Q191">
        <f t="shared" si="184"/>
        <v>0</v>
      </c>
      <c r="R191">
        <f t="shared" si="185"/>
        <v>0</v>
      </c>
      <c r="S191">
        <f t="shared" si="186"/>
        <v>0</v>
      </c>
      <c r="T191">
        <f t="shared" si="187"/>
        <v>0</v>
      </c>
      <c r="U191">
        <f t="shared" si="188"/>
        <v>0</v>
      </c>
      <c r="V191">
        <f t="shared" si="189"/>
        <v>0</v>
      </c>
      <c r="W191">
        <f t="shared" si="190"/>
        <v>0</v>
      </c>
      <c r="X191">
        <f t="shared" si="191"/>
        <v>0</v>
      </c>
      <c r="Y191">
        <f t="shared" si="192"/>
        <v>0</v>
      </c>
      <c r="Z191">
        <f t="shared" si="193"/>
        <v>0</v>
      </c>
      <c r="AA191">
        <f t="shared" si="194"/>
        <v>0</v>
      </c>
      <c r="AB191">
        <f t="shared" si="195"/>
        <v>0</v>
      </c>
      <c r="AC191">
        <f t="shared" si="196"/>
        <v>0</v>
      </c>
      <c r="AD191">
        <f t="shared" si="197"/>
        <v>0</v>
      </c>
      <c r="AE191">
        <f t="shared" si="198"/>
        <v>0</v>
      </c>
      <c r="AF191">
        <f t="shared" si="199"/>
        <v>0</v>
      </c>
      <c r="AG191">
        <f t="shared" si="200"/>
        <v>0</v>
      </c>
      <c r="AH191">
        <f t="shared" si="201"/>
        <v>0</v>
      </c>
      <c r="AI191">
        <f t="shared" si="202"/>
        <v>0</v>
      </c>
      <c r="AJ191">
        <f t="shared" si="203"/>
        <v>0</v>
      </c>
      <c r="AK191">
        <f t="shared" si="204"/>
        <v>0</v>
      </c>
      <c r="AL191">
        <f t="shared" si="205"/>
        <v>0</v>
      </c>
      <c r="AM191">
        <f t="shared" si="206"/>
        <v>0</v>
      </c>
      <c r="AN191">
        <f t="shared" si="207"/>
        <v>0</v>
      </c>
      <c r="AO191">
        <f t="shared" si="208"/>
        <v>0</v>
      </c>
      <c r="AP191">
        <f t="shared" si="209"/>
        <v>0</v>
      </c>
      <c r="AQ191">
        <f t="shared" si="210"/>
        <v>0</v>
      </c>
      <c r="AR191">
        <f t="shared" si="211"/>
        <v>0</v>
      </c>
      <c r="AS191">
        <f t="shared" si="212"/>
        <v>0</v>
      </c>
      <c r="AT191">
        <f t="shared" si="213"/>
        <v>0</v>
      </c>
      <c r="AU191">
        <f t="shared" si="214"/>
        <v>0</v>
      </c>
      <c r="AV191">
        <f t="shared" si="215"/>
        <v>0</v>
      </c>
      <c r="AW191">
        <f t="shared" si="216"/>
        <v>0</v>
      </c>
      <c r="AX191">
        <f t="shared" si="217"/>
        <v>0</v>
      </c>
      <c r="AY191">
        <f t="shared" si="218"/>
        <v>0</v>
      </c>
      <c r="AZ191">
        <f t="shared" si="219"/>
        <v>0</v>
      </c>
    </row>
    <row r="192" spans="1:52" hidden="1" x14ac:dyDescent="0.25">
      <c r="J192">
        <f t="shared" si="220"/>
        <v>0</v>
      </c>
      <c r="L192">
        <f t="shared" si="221"/>
        <v>0</v>
      </c>
      <c r="M192">
        <f t="shared" si="180"/>
        <v>0</v>
      </c>
      <c r="N192">
        <f t="shared" si="181"/>
        <v>0</v>
      </c>
      <c r="O192">
        <f t="shared" si="182"/>
        <v>0</v>
      </c>
      <c r="P192">
        <f t="shared" si="183"/>
        <v>0</v>
      </c>
      <c r="Q192">
        <f t="shared" si="184"/>
        <v>0</v>
      </c>
      <c r="R192">
        <f t="shared" si="185"/>
        <v>0</v>
      </c>
      <c r="S192">
        <f t="shared" si="186"/>
        <v>0</v>
      </c>
      <c r="T192">
        <f t="shared" si="187"/>
        <v>0</v>
      </c>
      <c r="U192">
        <f t="shared" si="188"/>
        <v>0</v>
      </c>
      <c r="V192">
        <f t="shared" si="189"/>
        <v>0</v>
      </c>
      <c r="W192">
        <f t="shared" si="190"/>
        <v>0</v>
      </c>
      <c r="X192">
        <f t="shared" si="191"/>
        <v>0</v>
      </c>
      <c r="Y192">
        <f t="shared" si="192"/>
        <v>0</v>
      </c>
      <c r="Z192">
        <f t="shared" si="193"/>
        <v>0</v>
      </c>
      <c r="AA192">
        <f t="shared" si="194"/>
        <v>0</v>
      </c>
      <c r="AB192">
        <f t="shared" si="195"/>
        <v>0</v>
      </c>
      <c r="AC192">
        <f t="shared" si="196"/>
        <v>0</v>
      </c>
      <c r="AD192">
        <f t="shared" si="197"/>
        <v>0</v>
      </c>
      <c r="AE192">
        <f t="shared" si="198"/>
        <v>0</v>
      </c>
      <c r="AF192">
        <f t="shared" si="199"/>
        <v>0</v>
      </c>
      <c r="AG192">
        <f t="shared" si="200"/>
        <v>0</v>
      </c>
      <c r="AH192">
        <f t="shared" si="201"/>
        <v>0</v>
      </c>
      <c r="AI192">
        <f t="shared" si="202"/>
        <v>0</v>
      </c>
      <c r="AJ192">
        <f t="shared" si="203"/>
        <v>0</v>
      </c>
      <c r="AK192">
        <f t="shared" si="204"/>
        <v>0</v>
      </c>
      <c r="AL192">
        <f t="shared" si="205"/>
        <v>0</v>
      </c>
      <c r="AM192">
        <f t="shared" si="206"/>
        <v>0</v>
      </c>
      <c r="AN192">
        <f t="shared" si="207"/>
        <v>0</v>
      </c>
      <c r="AO192">
        <f t="shared" si="208"/>
        <v>0</v>
      </c>
      <c r="AP192">
        <f t="shared" si="209"/>
        <v>0</v>
      </c>
      <c r="AQ192">
        <f t="shared" si="210"/>
        <v>0</v>
      </c>
      <c r="AR192">
        <f t="shared" si="211"/>
        <v>0</v>
      </c>
      <c r="AS192">
        <f t="shared" si="212"/>
        <v>0</v>
      </c>
      <c r="AT192">
        <f t="shared" si="213"/>
        <v>0</v>
      </c>
      <c r="AU192">
        <f t="shared" si="214"/>
        <v>0</v>
      </c>
      <c r="AV192">
        <f t="shared" si="215"/>
        <v>0</v>
      </c>
      <c r="AW192">
        <f t="shared" si="216"/>
        <v>0</v>
      </c>
      <c r="AX192">
        <f t="shared" si="217"/>
        <v>0</v>
      </c>
      <c r="AY192">
        <f t="shared" si="218"/>
        <v>0</v>
      </c>
      <c r="AZ192">
        <f t="shared" si="219"/>
        <v>0</v>
      </c>
    </row>
    <row r="193" spans="10:52" hidden="1" x14ac:dyDescent="0.25">
      <c r="J193">
        <f t="shared" si="220"/>
        <v>0</v>
      </c>
      <c r="L193">
        <f t="shared" si="221"/>
        <v>0</v>
      </c>
      <c r="M193">
        <f t="shared" si="180"/>
        <v>0</v>
      </c>
      <c r="N193">
        <f t="shared" si="181"/>
        <v>0</v>
      </c>
      <c r="O193">
        <f t="shared" si="182"/>
        <v>0</v>
      </c>
      <c r="P193">
        <f t="shared" si="183"/>
        <v>0</v>
      </c>
      <c r="Q193">
        <f t="shared" si="184"/>
        <v>0</v>
      </c>
      <c r="R193">
        <f t="shared" si="185"/>
        <v>0</v>
      </c>
      <c r="S193">
        <f t="shared" si="186"/>
        <v>0</v>
      </c>
      <c r="T193">
        <f t="shared" si="187"/>
        <v>0</v>
      </c>
      <c r="U193">
        <f t="shared" si="188"/>
        <v>0</v>
      </c>
      <c r="V193">
        <f t="shared" si="189"/>
        <v>0</v>
      </c>
      <c r="W193">
        <f t="shared" si="190"/>
        <v>0</v>
      </c>
      <c r="X193">
        <f t="shared" si="191"/>
        <v>0</v>
      </c>
      <c r="Y193">
        <f t="shared" si="192"/>
        <v>0</v>
      </c>
      <c r="Z193">
        <f t="shared" si="193"/>
        <v>0</v>
      </c>
      <c r="AA193">
        <f t="shared" si="194"/>
        <v>0</v>
      </c>
      <c r="AB193">
        <f t="shared" si="195"/>
        <v>0</v>
      </c>
      <c r="AC193">
        <f t="shared" si="196"/>
        <v>0</v>
      </c>
      <c r="AD193">
        <f t="shared" si="197"/>
        <v>0</v>
      </c>
      <c r="AE193">
        <f t="shared" si="198"/>
        <v>0</v>
      </c>
      <c r="AF193">
        <f t="shared" si="199"/>
        <v>0</v>
      </c>
      <c r="AG193">
        <f t="shared" si="200"/>
        <v>0</v>
      </c>
      <c r="AH193">
        <f t="shared" si="201"/>
        <v>0</v>
      </c>
      <c r="AI193">
        <f t="shared" si="202"/>
        <v>0</v>
      </c>
      <c r="AJ193">
        <f t="shared" si="203"/>
        <v>0</v>
      </c>
      <c r="AK193">
        <f t="shared" si="204"/>
        <v>0</v>
      </c>
      <c r="AL193">
        <f t="shared" si="205"/>
        <v>0</v>
      </c>
      <c r="AM193">
        <f t="shared" si="206"/>
        <v>0</v>
      </c>
      <c r="AN193">
        <f t="shared" si="207"/>
        <v>0</v>
      </c>
      <c r="AO193">
        <f t="shared" si="208"/>
        <v>0</v>
      </c>
      <c r="AP193">
        <f t="shared" si="209"/>
        <v>0</v>
      </c>
      <c r="AQ193">
        <f t="shared" si="210"/>
        <v>0</v>
      </c>
      <c r="AR193">
        <f t="shared" si="211"/>
        <v>0</v>
      </c>
      <c r="AS193">
        <f t="shared" si="212"/>
        <v>0</v>
      </c>
      <c r="AT193">
        <f t="shared" si="213"/>
        <v>0</v>
      </c>
      <c r="AU193">
        <f t="shared" si="214"/>
        <v>0</v>
      </c>
      <c r="AV193">
        <f t="shared" si="215"/>
        <v>0</v>
      </c>
      <c r="AW193">
        <f t="shared" si="216"/>
        <v>0</v>
      </c>
      <c r="AX193">
        <f t="shared" si="217"/>
        <v>0</v>
      </c>
      <c r="AY193">
        <f t="shared" si="218"/>
        <v>0</v>
      </c>
      <c r="AZ193">
        <f t="shared" si="219"/>
        <v>0</v>
      </c>
    </row>
    <row r="194" spans="10:52" hidden="1" x14ac:dyDescent="0.25">
      <c r="J194">
        <f t="shared" si="220"/>
        <v>0</v>
      </c>
      <c r="L194">
        <f t="shared" si="221"/>
        <v>0</v>
      </c>
      <c r="M194">
        <f t="shared" si="180"/>
        <v>0</v>
      </c>
      <c r="N194">
        <f t="shared" si="181"/>
        <v>0</v>
      </c>
      <c r="O194">
        <f t="shared" si="182"/>
        <v>0</v>
      </c>
      <c r="P194">
        <f t="shared" si="183"/>
        <v>0</v>
      </c>
      <c r="Q194">
        <f t="shared" si="184"/>
        <v>0</v>
      </c>
      <c r="R194">
        <f t="shared" si="185"/>
        <v>0</v>
      </c>
      <c r="S194">
        <f t="shared" si="186"/>
        <v>0</v>
      </c>
      <c r="T194">
        <f t="shared" si="187"/>
        <v>0</v>
      </c>
      <c r="U194">
        <f t="shared" si="188"/>
        <v>0</v>
      </c>
      <c r="V194">
        <f t="shared" si="189"/>
        <v>0</v>
      </c>
      <c r="W194">
        <f t="shared" si="190"/>
        <v>0</v>
      </c>
      <c r="X194">
        <f t="shared" si="191"/>
        <v>0</v>
      </c>
      <c r="Y194">
        <f t="shared" si="192"/>
        <v>0</v>
      </c>
      <c r="Z194">
        <f t="shared" si="193"/>
        <v>0</v>
      </c>
      <c r="AA194">
        <f t="shared" si="194"/>
        <v>0</v>
      </c>
      <c r="AB194">
        <f t="shared" si="195"/>
        <v>0</v>
      </c>
      <c r="AC194">
        <f t="shared" si="196"/>
        <v>0</v>
      </c>
      <c r="AD194">
        <f t="shared" si="197"/>
        <v>0</v>
      </c>
      <c r="AE194">
        <f t="shared" si="198"/>
        <v>0</v>
      </c>
      <c r="AF194">
        <f t="shared" si="199"/>
        <v>0</v>
      </c>
      <c r="AG194">
        <f t="shared" si="200"/>
        <v>0</v>
      </c>
      <c r="AH194">
        <f t="shared" si="201"/>
        <v>0</v>
      </c>
      <c r="AI194">
        <f t="shared" si="202"/>
        <v>0</v>
      </c>
      <c r="AJ194">
        <f t="shared" si="203"/>
        <v>0</v>
      </c>
      <c r="AK194">
        <f t="shared" si="204"/>
        <v>0</v>
      </c>
      <c r="AL194">
        <f t="shared" si="205"/>
        <v>0</v>
      </c>
      <c r="AM194">
        <f t="shared" si="206"/>
        <v>0</v>
      </c>
      <c r="AN194">
        <f t="shared" si="207"/>
        <v>0</v>
      </c>
      <c r="AO194">
        <f t="shared" si="208"/>
        <v>0</v>
      </c>
      <c r="AP194">
        <f t="shared" si="209"/>
        <v>0</v>
      </c>
      <c r="AQ194">
        <f t="shared" si="210"/>
        <v>0</v>
      </c>
      <c r="AR194">
        <f t="shared" si="211"/>
        <v>0</v>
      </c>
      <c r="AS194">
        <f t="shared" si="212"/>
        <v>0</v>
      </c>
      <c r="AT194">
        <f t="shared" si="213"/>
        <v>0</v>
      </c>
      <c r="AU194">
        <f t="shared" si="214"/>
        <v>0</v>
      </c>
      <c r="AV194">
        <f t="shared" si="215"/>
        <v>0</v>
      </c>
      <c r="AW194">
        <f t="shared" si="216"/>
        <v>0</v>
      </c>
      <c r="AX194">
        <f t="shared" si="217"/>
        <v>0</v>
      </c>
      <c r="AY194">
        <f t="shared" si="218"/>
        <v>0</v>
      </c>
      <c r="AZ194">
        <f t="shared" si="219"/>
        <v>0</v>
      </c>
    </row>
    <row r="195" spans="10:52" hidden="1" x14ac:dyDescent="0.25">
      <c r="J195">
        <f t="shared" si="220"/>
        <v>0</v>
      </c>
      <c r="L195">
        <f t="shared" si="221"/>
        <v>0</v>
      </c>
      <c r="M195">
        <f t="shared" si="180"/>
        <v>0</v>
      </c>
      <c r="N195">
        <f t="shared" si="181"/>
        <v>0</v>
      </c>
      <c r="O195">
        <f t="shared" si="182"/>
        <v>0</v>
      </c>
      <c r="P195">
        <f t="shared" si="183"/>
        <v>0</v>
      </c>
      <c r="Q195">
        <f t="shared" si="184"/>
        <v>0</v>
      </c>
      <c r="R195">
        <f t="shared" si="185"/>
        <v>0</v>
      </c>
      <c r="S195">
        <f t="shared" si="186"/>
        <v>0</v>
      </c>
      <c r="T195">
        <f t="shared" si="187"/>
        <v>0</v>
      </c>
      <c r="U195">
        <f t="shared" si="188"/>
        <v>0</v>
      </c>
      <c r="V195">
        <f t="shared" si="189"/>
        <v>0</v>
      </c>
      <c r="W195">
        <f t="shared" si="190"/>
        <v>0</v>
      </c>
      <c r="X195">
        <f t="shared" si="191"/>
        <v>0</v>
      </c>
      <c r="Y195">
        <f t="shared" si="192"/>
        <v>0</v>
      </c>
      <c r="Z195">
        <f t="shared" si="193"/>
        <v>0</v>
      </c>
      <c r="AA195">
        <f t="shared" si="194"/>
        <v>0</v>
      </c>
      <c r="AB195">
        <f t="shared" si="195"/>
        <v>0</v>
      </c>
      <c r="AC195">
        <f t="shared" si="196"/>
        <v>0</v>
      </c>
      <c r="AD195">
        <f t="shared" si="197"/>
        <v>0</v>
      </c>
      <c r="AE195">
        <f t="shared" si="198"/>
        <v>0</v>
      </c>
      <c r="AF195">
        <f t="shared" si="199"/>
        <v>0</v>
      </c>
      <c r="AG195">
        <f t="shared" si="200"/>
        <v>0</v>
      </c>
      <c r="AH195">
        <f t="shared" si="201"/>
        <v>0</v>
      </c>
      <c r="AI195">
        <f t="shared" si="202"/>
        <v>0</v>
      </c>
      <c r="AJ195">
        <f t="shared" si="203"/>
        <v>0</v>
      </c>
      <c r="AK195">
        <f t="shared" si="204"/>
        <v>0</v>
      </c>
      <c r="AL195">
        <f t="shared" si="205"/>
        <v>0</v>
      </c>
      <c r="AM195">
        <f t="shared" si="206"/>
        <v>0</v>
      </c>
      <c r="AN195">
        <f t="shared" si="207"/>
        <v>0</v>
      </c>
      <c r="AO195">
        <f t="shared" si="208"/>
        <v>0</v>
      </c>
      <c r="AP195">
        <f t="shared" si="209"/>
        <v>0</v>
      </c>
      <c r="AQ195">
        <f t="shared" si="210"/>
        <v>0</v>
      </c>
      <c r="AR195">
        <f t="shared" si="211"/>
        <v>0</v>
      </c>
      <c r="AS195">
        <f t="shared" si="212"/>
        <v>0</v>
      </c>
      <c r="AT195">
        <f t="shared" si="213"/>
        <v>0</v>
      </c>
      <c r="AU195">
        <f t="shared" si="214"/>
        <v>0</v>
      </c>
      <c r="AV195">
        <f t="shared" si="215"/>
        <v>0</v>
      </c>
      <c r="AW195">
        <f t="shared" si="216"/>
        <v>0</v>
      </c>
      <c r="AX195">
        <f t="shared" si="217"/>
        <v>0</v>
      </c>
      <c r="AY195">
        <f t="shared" si="218"/>
        <v>0</v>
      </c>
      <c r="AZ195">
        <f t="shared" si="219"/>
        <v>0</v>
      </c>
    </row>
    <row r="196" spans="10:52" hidden="1" x14ac:dyDescent="0.25">
      <c r="J196">
        <f t="shared" si="220"/>
        <v>0</v>
      </c>
      <c r="L196">
        <f t="shared" si="221"/>
        <v>0</v>
      </c>
      <c r="M196">
        <f t="shared" si="180"/>
        <v>0</v>
      </c>
      <c r="N196">
        <f t="shared" si="181"/>
        <v>0</v>
      </c>
      <c r="O196">
        <f t="shared" si="182"/>
        <v>0</v>
      </c>
      <c r="P196">
        <f t="shared" si="183"/>
        <v>0</v>
      </c>
      <c r="Q196">
        <f t="shared" si="184"/>
        <v>0</v>
      </c>
      <c r="R196">
        <f t="shared" si="185"/>
        <v>0</v>
      </c>
      <c r="S196">
        <f t="shared" si="186"/>
        <v>0</v>
      </c>
      <c r="T196">
        <f t="shared" si="187"/>
        <v>0</v>
      </c>
      <c r="U196">
        <f t="shared" si="188"/>
        <v>0</v>
      </c>
      <c r="V196">
        <f t="shared" si="189"/>
        <v>0</v>
      </c>
      <c r="W196">
        <f t="shared" si="190"/>
        <v>0</v>
      </c>
      <c r="X196">
        <f t="shared" si="191"/>
        <v>0</v>
      </c>
      <c r="Y196">
        <f t="shared" si="192"/>
        <v>0</v>
      </c>
      <c r="Z196">
        <f t="shared" si="193"/>
        <v>0</v>
      </c>
      <c r="AA196">
        <f t="shared" si="194"/>
        <v>0</v>
      </c>
      <c r="AB196">
        <f t="shared" si="195"/>
        <v>0</v>
      </c>
      <c r="AC196">
        <f t="shared" si="196"/>
        <v>0</v>
      </c>
      <c r="AD196">
        <f t="shared" si="197"/>
        <v>0</v>
      </c>
      <c r="AE196">
        <f t="shared" si="198"/>
        <v>0</v>
      </c>
      <c r="AF196">
        <f t="shared" si="199"/>
        <v>0</v>
      </c>
      <c r="AG196">
        <f t="shared" si="200"/>
        <v>0</v>
      </c>
      <c r="AH196">
        <f t="shared" si="201"/>
        <v>0</v>
      </c>
      <c r="AI196">
        <f t="shared" si="202"/>
        <v>0</v>
      </c>
      <c r="AJ196">
        <f t="shared" si="203"/>
        <v>0</v>
      </c>
      <c r="AK196">
        <f t="shared" si="204"/>
        <v>0</v>
      </c>
      <c r="AL196">
        <f t="shared" si="205"/>
        <v>0</v>
      </c>
      <c r="AM196">
        <f t="shared" si="206"/>
        <v>0</v>
      </c>
      <c r="AN196">
        <f t="shared" si="207"/>
        <v>0</v>
      </c>
      <c r="AO196">
        <f t="shared" si="208"/>
        <v>0</v>
      </c>
      <c r="AP196">
        <f t="shared" si="209"/>
        <v>0</v>
      </c>
      <c r="AQ196">
        <f t="shared" si="210"/>
        <v>0</v>
      </c>
      <c r="AR196">
        <f t="shared" si="211"/>
        <v>0</v>
      </c>
      <c r="AS196">
        <f t="shared" si="212"/>
        <v>0</v>
      </c>
      <c r="AT196">
        <f t="shared" si="213"/>
        <v>0</v>
      </c>
      <c r="AU196">
        <f t="shared" si="214"/>
        <v>0</v>
      </c>
      <c r="AV196">
        <f t="shared" si="215"/>
        <v>0</v>
      </c>
      <c r="AW196">
        <f t="shared" si="216"/>
        <v>0</v>
      </c>
      <c r="AX196">
        <f t="shared" si="217"/>
        <v>0</v>
      </c>
      <c r="AY196">
        <f t="shared" si="218"/>
        <v>0</v>
      </c>
      <c r="AZ196">
        <f t="shared" si="219"/>
        <v>0</v>
      </c>
    </row>
    <row r="197" spans="10:52" hidden="1" x14ac:dyDescent="0.25">
      <c r="J197">
        <f t="shared" si="220"/>
        <v>0</v>
      </c>
      <c r="L197">
        <f t="shared" si="221"/>
        <v>0</v>
      </c>
      <c r="M197">
        <f t="shared" si="180"/>
        <v>0</v>
      </c>
      <c r="N197">
        <f t="shared" si="181"/>
        <v>0</v>
      </c>
      <c r="O197">
        <f t="shared" si="182"/>
        <v>0</v>
      </c>
      <c r="P197">
        <f t="shared" si="183"/>
        <v>0</v>
      </c>
      <c r="Q197">
        <f t="shared" si="184"/>
        <v>0</v>
      </c>
      <c r="R197">
        <f t="shared" si="185"/>
        <v>0</v>
      </c>
      <c r="S197">
        <f t="shared" si="186"/>
        <v>0</v>
      </c>
      <c r="T197">
        <f t="shared" si="187"/>
        <v>0</v>
      </c>
      <c r="U197">
        <f t="shared" si="188"/>
        <v>0</v>
      </c>
      <c r="V197">
        <f t="shared" si="189"/>
        <v>0</v>
      </c>
      <c r="W197">
        <f t="shared" si="190"/>
        <v>0</v>
      </c>
      <c r="X197">
        <f t="shared" si="191"/>
        <v>0</v>
      </c>
      <c r="Y197">
        <f t="shared" si="192"/>
        <v>0</v>
      </c>
      <c r="Z197">
        <f t="shared" si="193"/>
        <v>0</v>
      </c>
      <c r="AA197">
        <f t="shared" si="194"/>
        <v>0</v>
      </c>
      <c r="AB197">
        <f t="shared" si="195"/>
        <v>0</v>
      </c>
      <c r="AC197">
        <f t="shared" si="196"/>
        <v>0</v>
      </c>
      <c r="AD197">
        <f t="shared" si="197"/>
        <v>0</v>
      </c>
      <c r="AE197">
        <f t="shared" si="198"/>
        <v>0</v>
      </c>
      <c r="AF197">
        <f t="shared" si="199"/>
        <v>0</v>
      </c>
      <c r="AG197">
        <f t="shared" si="200"/>
        <v>0</v>
      </c>
      <c r="AH197">
        <f t="shared" si="201"/>
        <v>0</v>
      </c>
      <c r="AI197">
        <f t="shared" si="202"/>
        <v>0</v>
      </c>
      <c r="AJ197">
        <f t="shared" si="203"/>
        <v>0</v>
      </c>
      <c r="AK197">
        <f t="shared" si="204"/>
        <v>0</v>
      </c>
      <c r="AL197">
        <f t="shared" si="205"/>
        <v>0</v>
      </c>
      <c r="AM197">
        <f t="shared" si="206"/>
        <v>0</v>
      </c>
      <c r="AN197">
        <f t="shared" si="207"/>
        <v>0</v>
      </c>
      <c r="AO197">
        <f t="shared" si="208"/>
        <v>0</v>
      </c>
      <c r="AP197">
        <f t="shared" si="209"/>
        <v>0</v>
      </c>
      <c r="AQ197">
        <f t="shared" si="210"/>
        <v>0</v>
      </c>
      <c r="AR197">
        <f t="shared" si="211"/>
        <v>0</v>
      </c>
      <c r="AS197">
        <f t="shared" si="212"/>
        <v>0</v>
      </c>
      <c r="AT197">
        <f t="shared" si="213"/>
        <v>0</v>
      </c>
      <c r="AU197">
        <f t="shared" si="214"/>
        <v>0</v>
      </c>
      <c r="AV197">
        <f t="shared" si="215"/>
        <v>0</v>
      </c>
      <c r="AW197">
        <f t="shared" si="216"/>
        <v>0</v>
      </c>
      <c r="AX197">
        <f t="shared" si="217"/>
        <v>0</v>
      </c>
      <c r="AY197">
        <f t="shared" si="218"/>
        <v>0</v>
      </c>
      <c r="AZ197">
        <f t="shared" si="219"/>
        <v>0</v>
      </c>
    </row>
    <row r="198" spans="10:52" hidden="1" x14ac:dyDescent="0.25">
      <c r="J198">
        <f t="shared" si="220"/>
        <v>0</v>
      </c>
      <c r="L198">
        <f t="shared" si="221"/>
        <v>0</v>
      </c>
      <c r="M198">
        <f t="shared" si="180"/>
        <v>0</v>
      </c>
      <c r="N198">
        <f t="shared" si="181"/>
        <v>0</v>
      </c>
      <c r="O198">
        <f t="shared" si="182"/>
        <v>0</v>
      </c>
      <c r="P198">
        <f t="shared" si="183"/>
        <v>0</v>
      </c>
      <c r="Q198">
        <f t="shared" si="184"/>
        <v>0</v>
      </c>
      <c r="R198">
        <f t="shared" si="185"/>
        <v>0</v>
      </c>
      <c r="S198">
        <f t="shared" si="186"/>
        <v>0</v>
      </c>
      <c r="T198">
        <f t="shared" si="187"/>
        <v>0</v>
      </c>
      <c r="U198">
        <f t="shared" si="188"/>
        <v>0</v>
      </c>
      <c r="V198">
        <f t="shared" si="189"/>
        <v>0</v>
      </c>
      <c r="W198">
        <f t="shared" si="190"/>
        <v>0</v>
      </c>
      <c r="X198">
        <f t="shared" si="191"/>
        <v>0</v>
      </c>
      <c r="Y198">
        <f t="shared" si="192"/>
        <v>0</v>
      </c>
      <c r="Z198">
        <f t="shared" si="193"/>
        <v>0</v>
      </c>
      <c r="AA198">
        <f t="shared" si="194"/>
        <v>0</v>
      </c>
      <c r="AB198">
        <f t="shared" si="195"/>
        <v>0</v>
      </c>
      <c r="AC198">
        <f t="shared" si="196"/>
        <v>0</v>
      </c>
      <c r="AD198">
        <f t="shared" si="197"/>
        <v>0</v>
      </c>
      <c r="AE198">
        <f t="shared" si="198"/>
        <v>0</v>
      </c>
      <c r="AF198">
        <f t="shared" si="199"/>
        <v>0</v>
      </c>
      <c r="AG198">
        <f t="shared" si="200"/>
        <v>0</v>
      </c>
      <c r="AH198">
        <f t="shared" si="201"/>
        <v>0</v>
      </c>
      <c r="AI198">
        <f t="shared" si="202"/>
        <v>0</v>
      </c>
      <c r="AJ198">
        <f t="shared" si="203"/>
        <v>0</v>
      </c>
      <c r="AK198">
        <f t="shared" si="204"/>
        <v>0</v>
      </c>
      <c r="AL198">
        <f t="shared" si="205"/>
        <v>0</v>
      </c>
      <c r="AM198">
        <f t="shared" si="206"/>
        <v>0</v>
      </c>
      <c r="AN198">
        <f t="shared" si="207"/>
        <v>0</v>
      </c>
      <c r="AO198">
        <f t="shared" si="208"/>
        <v>0</v>
      </c>
      <c r="AP198">
        <f t="shared" si="209"/>
        <v>0</v>
      </c>
      <c r="AQ198">
        <f t="shared" si="210"/>
        <v>0</v>
      </c>
      <c r="AR198">
        <f t="shared" si="211"/>
        <v>0</v>
      </c>
      <c r="AS198">
        <f t="shared" si="212"/>
        <v>0</v>
      </c>
      <c r="AT198">
        <f t="shared" si="213"/>
        <v>0</v>
      </c>
      <c r="AU198">
        <f t="shared" si="214"/>
        <v>0</v>
      </c>
      <c r="AV198">
        <f t="shared" si="215"/>
        <v>0</v>
      </c>
      <c r="AW198">
        <f t="shared" si="216"/>
        <v>0</v>
      </c>
      <c r="AX198">
        <f t="shared" si="217"/>
        <v>0</v>
      </c>
      <c r="AY198">
        <f t="shared" si="218"/>
        <v>0</v>
      </c>
      <c r="AZ198">
        <f t="shared" si="219"/>
        <v>0</v>
      </c>
    </row>
    <row r="199" spans="10:52" hidden="1" x14ac:dyDescent="0.25">
      <c r="J199">
        <f t="shared" si="220"/>
        <v>0</v>
      </c>
      <c r="L199">
        <f t="shared" si="221"/>
        <v>0</v>
      </c>
      <c r="M199">
        <f t="shared" si="180"/>
        <v>0</v>
      </c>
      <c r="N199">
        <f t="shared" si="181"/>
        <v>0</v>
      </c>
      <c r="O199">
        <f t="shared" si="182"/>
        <v>0</v>
      </c>
      <c r="P199">
        <f t="shared" si="183"/>
        <v>0</v>
      </c>
      <c r="Q199">
        <f t="shared" si="184"/>
        <v>0</v>
      </c>
      <c r="R199">
        <f t="shared" si="185"/>
        <v>0</v>
      </c>
      <c r="S199">
        <f t="shared" si="186"/>
        <v>0</v>
      </c>
      <c r="T199">
        <f t="shared" si="187"/>
        <v>0</v>
      </c>
      <c r="U199">
        <f t="shared" si="188"/>
        <v>0</v>
      </c>
      <c r="V199">
        <f t="shared" si="189"/>
        <v>0</v>
      </c>
      <c r="W199">
        <f t="shared" si="190"/>
        <v>0</v>
      </c>
      <c r="X199">
        <f t="shared" si="191"/>
        <v>0</v>
      </c>
      <c r="Y199">
        <f t="shared" si="192"/>
        <v>0</v>
      </c>
      <c r="Z199">
        <f t="shared" si="193"/>
        <v>0</v>
      </c>
      <c r="AA199">
        <f t="shared" si="194"/>
        <v>0</v>
      </c>
      <c r="AB199">
        <f t="shared" si="195"/>
        <v>0</v>
      </c>
      <c r="AC199">
        <f t="shared" si="196"/>
        <v>0</v>
      </c>
      <c r="AD199">
        <f t="shared" si="197"/>
        <v>0</v>
      </c>
      <c r="AE199">
        <f t="shared" si="198"/>
        <v>0</v>
      </c>
      <c r="AF199">
        <f t="shared" si="199"/>
        <v>0</v>
      </c>
      <c r="AG199">
        <f t="shared" si="200"/>
        <v>0</v>
      </c>
      <c r="AH199">
        <f t="shared" si="201"/>
        <v>0</v>
      </c>
      <c r="AI199">
        <f t="shared" si="202"/>
        <v>0</v>
      </c>
      <c r="AJ199">
        <f t="shared" si="203"/>
        <v>0</v>
      </c>
      <c r="AK199">
        <f t="shared" si="204"/>
        <v>0</v>
      </c>
      <c r="AL199">
        <f t="shared" si="205"/>
        <v>0</v>
      </c>
      <c r="AM199">
        <f t="shared" si="206"/>
        <v>0</v>
      </c>
      <c r="AN199">
        <f t="shared" si="207"/>
        <v>0</v>
      </c>
      <c r="AO199">
        <f t="shared" si="208"/>
        <v>0</v>
      </c>
      <c r="AP199">
        <f t="shared" si="209"/>
        <v>0</v>
      </c>
      <c r="AQ199">
        <f t="shared" si="210"/>
        <v>0</v>
      </c>
      <c r="AR199">
        <f t="shared" si="211"/>
        <v>0</v>
      </c>
      <c r="AS199">
        <f t="shared" si="212"/>
        <v>0</v>
      </c>
      <c r="AT199">
        <f t="shared" si="213"/>
        <v>0</v>
      </c>
      <c r="AU199">
        <f t="shared" si="214"/>
        <v>0</v>
      </c>
      <c r="AV199">
        <f t="shared" si="215"/>
        <v>0</v>
      </c>
      <c r="AW199">
        <f t="shared" si="216"/>
        <v>0</v>
      </c>
      <c r="AX199">
        <f t="shared" si="217"/>
        <v>0</v>
      </c>
      <c r="AY199">
        <f t="shared" si="218"/>
        <v>0</v>
      </c>
      <c r="AZ199">
        <f t="shared" si="219"/>
        <v>0</v>
      </c>
    </row>
    <row r="200" spans="10:52" hidden="1" x14ac:dyDescent="0.25">
      <c r="J200">
        <f t="shared" si="220"/>
        <v>0</v>
      </c>
      <c r="L200">
        <f t="shared" si="221"/>
        <v>0</v>
      </c>
      <c r="M200">
        <f t="shared" si="180"/>
        <v>0</v>
      </c>
      <c r="N200">
        <f t="shared" si="181"/>
        <v>0</v>
      </c>
      <c r="O200">
        <f t="shared" si="182"/>
        <v>0</v>
      </c>
      <c r="P200">
        <f t="shared" si="183"/>
        <v>0</v>
      </c>
      <c r="Q200">
        <f t="shared" si="184"/>
        <v>0</v>
      </c>
      <c r="R200">
        <f t="shared" si="185"/>
        <v>0</v>
      </c>
      <c r="S200">
        <f t="shared" si="186"/>
        <v>0</v>
      </c>
      <c r="T200">
        <f t="shared" si="187"/>
        <v>0</v>
      </c>
      <c r="U200">
        <f t="shared" si="188"/>
        <v>0</v>
      </c>
      <c r="V200">
        <f t="shared" si="189"/>
        <v>0</v>
      </c>
      <c r="W200">
        <f t="shared" si="190"/>
        <v>0</v>
      </c>
      <c r="X200">
        <f t="shared" si="191"/>
        <v>0</v>
      </c>
      <c r="Y200">
        <f t="shared" si="192"/>
        <v>0</v>
      </c>
      <c r="Z200">
        <f t="shared" si="193"/>
        <v>0</v>
      </c>
      <c r="AA200">
        <f t="shared" si="194"/>
        <v>0</v>
      </c>
      <c r="AB200">
        <f t="shared" si="195"/>
        <v>0</v>
      </c>
      <c r="AC200">
        <f t="shared" si="196"/>
        <v>0</v>
      </c>
      <c r="AD200">
        <f t="shared" si="197"/>
        <v>0</v>
      </c>
      <c r="AE200">
        <f t="shared" si="198"/>
        <v>0</v>
      </c>
      <c r="AF200">
        <f t="shared" si="199"/>
        <v>0</v>
      </c>
      <c r="AG200">
        <f t="shared" si="200"/>
        <v>0</v>
      </c>
      <c r="AH200">
        <f t="shared" si="201"/>
        <v>0</v>
      </c>
      <c r="AI200">
        <f t="shared" si="202"/>
        <v>0</v>
      </c>
      <c r="AJ200">
        <f t="shared" si="203"/>
        <v>0</v>
      </c>
      <c r="AK200">
        <f t="shared" si="204"/>
        <v>0</v>
      </c>
      <c r="AL200">
        <f t="shared" si="205"/>
        <v>0</v>
      </c>
      <c r="AM200">
        <f t="shared" si="206"/>
        <v>0</v>
      </c>
      <c r="AN200">
        <f t="shared" si="207"/>
        <v>0</v>
      </c>
      <c r="AO200">
        <f t="shared" si="208"/>
        <v>0</v>
      </c>
      <c r="AP200">
        <f t="shared" si="209"/>
        <v>0</v>
      </c>
      <c r="AQ200">
        <f t="shared" si="210"/>
        <v>0</v>
      </c>
      <c r="AR200">
        <f t="shared" si="211"/>
        <v>0</v>
      </c>
      <c r="AS200">
        <f t="shared" si="212"/>
        <v>0</v>
      </c>
      <c r="AT200">
        <f t="shared" si="213"/>
        <v>0</v>
      </c>
      <c r="AU200">
        <f t="shared" si="214"/>
        <v>0</v>
      </c>
      <c r="AV200">
        <f t="shared" si="215"/>
        <v>0</v>
      </c>
      <c r="AW200">
        <f t="shared" si="216"/>
        <v>0</v>
      </c>
      <c r="AX200">
        <f t="shared" si="217"/>
        <v>0</v>
      </c>
      <c r="AY200">
        <f t="shared" si="218"/>
        <v>0</v>
      </c>
      <c r="AZ200">
        <f t="shared" si="219"/>
        <v>0</v>
      </c>
    </row>
    <row r="201" spans="10:52" hidden="1" x14ac:dyDescent="0.25">
      <c r="J201">
        <f t="shared" si="220"/>
        <v>0</v>
      </c>
      <c r="L201">
        <f t="shared" si="221"/>
        <v>0</v>
      </c>
      <c r="M201">
        <f t="shared" si="180"/>
        <v>0</v>
      </c>
      <c r="N201">
        <f t="shared" si="181"/>
        <v>0</v>
      </c>
      <c r="O201">
        <f t="shared" si="182"/>
        <v>0</v>
      </c>
      <c r="P201">
        <f t="shared" si="183"/>
        <v>0</v>
      </c>
      <c r="Q201">
        <f t="shared" si="184"/>
        <v>0</v>
      </c>
      <c r="R201">
        <f t="shared" si="185"/>
        <v>0</v>
      </c>
      <c r="S201">
        <f t="shared" si="186"/>
        <v>0</v>
      </c>
      <c r="T201">
        <f t="shared" si="187"/>
        <v>0</v>
      </c>
      <c r="U201">
        <f t="shared" si="188"/>
        <v>0</v>
      </c>
      <c r="V201">
        <f t="shared" si="189"/>
        <v>0</v>
      </c>
      <c r="W201">
        <f t="shared" si="190"/>
        <v>0</v>
      </c>
      <c r="X201">
        <f t="shared" si="191"/>
        <v>0</v>
      </c>
      <c r="Y201">
        <f t="shared" si="192"/>
        <v>0</v>
      </c>
      <c r="Z201">
        <f t="shared" si="193"/>
        <v>0</v>
      </c>
      <c r="AA201">
        <f t="shared" si="194"/>
        <v>0</v>
      </c>
      <c r="AB201">
        <f t="shared" si="195"/>
        <v>0</v>
      </c>
      <c r="AC201">
        <f t="shared" si="196"/>
        <v>0</v>
      </c>
      <c r="AD201">
        <f t="shared" si="197"/>
        <v>0</v>
      </c>
      <c r="AE201">
        <f t="shared" si="198"/>
        <v>0</v>
      </c>
      <c r="AF201">
        <f t="shared" si="199"/>
        <v>0</v>
      </c>
      <c r="AG201">
        <f t="shared" si="200"/>
        <v>0</v>
      </c>
      <c r="AH201">
        <f t="shared" si="201"/>
        <v>0</v>
      </c>
      <c r="AI201">
        <f t="shared" si="202"/>
        <v>0</v>
      </c>
      <c r="AJ201">
        <f t="shared" si="203"/>
        <v>0</v>
      </c>
      <c r="AK201">
        <f t="shared" si="204"/>
        <v>0</v>
      </c>
      <c r="AL201">
        <f t="shared" si="205"/>
        <v>0</v>
      </c>
      <c r="AM201">
        <f t="shared" si="206"/>
        <v>0</v>
      </c>
      <c r="AN201">
        <f t="shared" si="207"/>
        <v>0</v>
      </c>
      <c r="AO201">
        <f t="shared" si="208"/>
        <v>0</v>
      </c>
      <c r="AP201">
        <f t="shared" si="209"/>
        <v>0</v>
      </c>
      <c r="AQ201">
        <f t="shared" si="210"/>
        <v>0</v>
      </c>
      <c r="AR201">
        <f t="shared" si="211"/>
        <v>0</v>
      </c>
      <c r="AS201">
        <f t="shared" si="212"/>
        <v>0</v>
      </c>
      <c r="AT201">
        <f t="shared" si="213"/>
        <v>0</v>
      </c>
      <c r="AU201">
        <f t="shared" si="214"/>
        <v>0</v>
      </c>
      <c r="AV201">
        <f t="shared" si="215"/>
        <v>0</v>
      </c>
      <c r="AW201">
        <f t="shared" si="216"/>
        <v>0</v>
      </c>
      <c r="AX201">
        <f t="shared" si="217"/>
        <v>0</v>
      </c>
      <c r="AY201">
        <f t="shared" si="218"/>
        <v>0</v>
      </c>
      <c r="AZ201">
        <f t="shared" si="219"/>
        <v>0</v>
      </c>
    </row>
    <row r="202" spans="10:52" hidden="1" x14ac:dyDescent="0.25">
      <c r="J202">
        <f t="shared" si="220"/>
        <v>0</v>
      </c>
      <c r="L202">
        <f t="shared" si="221"/>
        <v>0</v>
      </c>
      <c r="M202">
        <f t="shared" si="180"/>
        <v>0</v>
      </c>
      <c r="N202">
        <f t="shared" si="181"/>
        <v>0</v>
      </c>
      <c r="O202">
        <f t="shared" si="182"/>
        <v>0</v>
      </c>
      <c r="P202">
        <f t="shared" si="183"/>
        <v>0</v>
      </c>
      <c r="Q202">
        <f t="shared" si="184"/>
        <v>0</v>
      </c>
      <c r="R202">
        <f t="shared" si="185"/>
        <v>0</v>
      </c>
      <c r="S202">
        <f t="shared" si="186"/>
        <v>0</v>
      </c>
      <c r="T202">
        <f t="shared" si="187"/>
        <v>0</v>
      </c>
      <c r="U202">
        <f t="shared" si="188"/>
        <v>0</v>
      </c>
      <c r="V202">
        <f t="shared" si="189"/>
        <v>0</v>
      </c>
      <c r="W202">
        <f t="shared" si="190"/>
        <v>0</v>
      </c>
      <c r="X202">
        <f t="shared" si="191"/>
        <v>0</v>
      </c>
      <c r="Y202">
        <f t="shared" si="192"/>
        <v>0</v>
      </c>
      <c r="Z202">
        <f t="shared" si="193"/>
        <v>0</v>
      </c>
      <c r="AA202">
        <f t="shared" si="194"/>
        <v>0</v>
      </c>
      <c r="AB202">
        <f t="shared" si="195"/>
        <v>0</v>
      </c>
      <c r="AC202">
        <f t="shared" si="196"/>
        <v>0</v>
      </c>
      <c r="AD202">
        <f t="shared" si="197"/>
        <v>0</v>
      </c>
      <c r="AE202">
        <f t="shared" si="198"/>
        <v>0</v>
      </c>
      <c r="AF202">
        <f t="shared" si="199"/>
        <v>0</v>
      </c>
      <c r="AG202">
        <f t="shared" si="200"/>
        <v>0</v>
      </c>
      <c r="AH202">
        <f t="shared" si="201"/>
        <v>0</v>
      </c>
      <c r="AI202">
        <f t="shared" si="202"/>
        <v>0</v>
      </c>
      <c r="AJ202">
        <f t="shared" si="203"/>
        <v>0</v>
      </c>
      <c r="AK202">
        <f t="shared" si="204"/>
        <v>0</v>
      </c>
      <c r="AL202">
        <f t="shared" si="205"/>
        <v>0</v>
      </c>
      <c r="AM202">
        <f t="shared" si="206"/>
        <v>0</v>
      </c>
      <c r="AN202">
        <f t="shared" si="207"/>
        <v>0</v>
      </c>
      <c r="AO202">
        <f t="shared" si="208"/>
        <v>0</v>
      </c>
      <c r="AP202">
        <f t="shared" si="209"/>
        <v>0</v>
      </c>
      <c r="AQ202">
        <f t="shared" si="210"/>
        <v>0</v>
      </c>
      <c r="AR202">
        <f t="shared" si="211"/>
        <v>0</v>
      </c>
      <c r="AS202">
        <f t="shared" si="212"/>
        <v>0</v>
      </c>
      <c r="AT202">
        <f t="shared" si="213"/>
        <v>0</v>
      </c>
      <c r="AU202">
        <f t="shared" si="214"/>
        <v>0</v>
      </c>
      <c r="AV202">
        <f t="shared" si="215"/>
        <v>0</v>
      </c>
      <c r="AW202">
        <f t="shared" si="216"/>
        <v>0</v>
      </c>
      <c r="AX202">
        <f t="shared" si="217"/>
        <v>0</v>
      </c>
      <c r="AY202">
        <f t="shared" si="218"/>
        <v>0</v>
      </c>
      <c r="AZ202">
        <f t="shared" si="219"/>
        <v>0</v>
      </c>
    </row>
    <row r="203" spans="10:52" hidden="1" x14ac:dyDescent="0.25">
      <c r="J203">
        <f t="shared" si="220"/>
        <v>0</v>
      </c>
      <c r="L203">
        <f t="shared" si="221"/>
        <v>0</v>
      </c>
      <c r="M203">
        <f t="shared" si="180"/>
        <v>0</v>
      </c>
      <c r="N203">
        <f t="shared" si="181"/>
        <v>0</v>
      </c>
      <c r="O203">
        <f t="shared" si="182"/>
        <v>0</v>
      </c>
      <c r="P203">
        <f t="shared" si="183"/>
        <v>0</v>
      </c>
      <c r="Q203">
        <f t="shared" si="184"/>
        <v>0</v>
      </c>
      <c r="R203">
        <f t="shared" si="185"/>
        <v>0</v>
      </c>
      <c r="S203">
        <f t="shared" si="186"/>
        <v>0</v>
      </c>
      <c r="T203">
        <f t="shared" si="187"/>
        <v>0</v>
      </c>
      <c r="U203">
        <f t="shared" si="188"/>
        <v>0</v>
      </c>
      <c r="V203">
        <f t="shared" si="189"/>
        <v>0</v>
      </c>
      <c r="W203">
        <f t="shared" si="190"/>
        <v>0</v>
      </c>
      <c r="X203">
        <f t="shared" si="191"/>
        <v>0</v>
      </c>
      <c r="Y203">
        <f t="shared" si="192"/>
        <v>0</v>
      </c>
      <c r="Z203">
        <f t="shared" si="193"/>
        <v>0</v>
      </c>
      <c r="AA203">
        <f t="shared" si="194"/>
        <v>0</v>
      </c>
      <c r="AB203">
        <f t="shared" si="195"/>
        <v>0</v>
      </c>
      <c r="AC203">
        <f t="shared" si="196"/>
        <v>0</v>
      </c>
      <c r="AD203">
        <f t="shared" si="197"/>
        <v>0</v>
      </c>
      <c r="AE203">
        <f t="shared" si="198"/>
        <v>0</v>
      </c>
      <c r="AF203">
        <f t="shared" si="199"/>
        <v>0</v>
      </c>
      <c r="AG203">
        <f t="shared" si="200"/>
        <v>0</v>
      </c>
      <c r="AH203">
        <f t="shared" si="201"/>
        <v>0</v>
      </c>
      <c r="AI203">
        <f t="shared" si="202"/>
        <v>0</v>
      </c>
      <c r="AJ203">
        <f t="shared" si="203"/>
        <v>0</v>
      </c>
      <c r="AK203">
        <f t="shared" si="204"/>
        <v>0</v>
      </c>
      <c r="AL203">
        <f t="shared" si="205"/>
        <v>0</v>
      </c>
      <c r="AM203">
        <f t="shared" si="206"/>
        <v>0</v>
      </c>
      <c r="AN203">
        <f t="shared" si="207"/>
        <v>0</v>
      </c>
      <c r="AO203">
        <f t="shared" si="208"/>
        <v>0</v>
      </c>
      <c r="AP203">
        <f t="shared" si="209"/>
        <v>0</v>
      </c>
      <c r="AQ203">
        <f t="shared" si="210"/>
        <v>0</v>
      </c>
      <c r="AR203">
        <f t="shared" si="211"/>
        <v>0</v>
      </c>
      <c r="AS203">
        <f t="shared" si="212"/>
        <v>0</v>
      </c>
      <c r="AT203">
        <f t="shared" si="213"/>
        <v>0</v>
      </c>
      <c r="AU203">
        <f t="shared" si="214"/>
        <v>0</v>
      </c>
      <c r="AV203">
        <f t="shared" si="215"/>
        <v>0</v>
      </c>
      <c r="AW203">
        <f t="shared" si="216"/>
        <v>0</v>
      </c>
      <c r="AX203">
        <f t="shared" si="217"/>
        <v>0</v>
      </c>
      <c r="AY203">
        <f t="shared" si="218"/>
        <v>0</v>
      </c>
      <c r="AZ203">
        <f t="shared" si="219"/>
        <v>0</v>
      </c>
    </row>
    <row r="204" spans="10:52" hidden="1" x14ac:dyDescent="0.25">
      <c r="J204">
        <f t="shared" si="220"/>
        <v>0</v>
      </c>
      <c r="L204">
        <f t="shared" si="221"/>
        <v>0</v>
      </c>
      <c r="M204">
        <f t="shared" si="180"/>
        <v>0</v>
      </c>
      <c r="N204">
        <f t="shared" si="181"/>
        <v>0</v>
      </c>
      <c r="O204">
        <f t="shared" si="182"/>
        <v>0</v>
      </c>
      <c r="P204">
        <f t="shared" si="183"/>
        <v>0</v>
      </c>
      <c r="Q204">
        <f t="shared" si="184"/>
        <v>0</v>
      </c>
      <c r="R204">
        <f t="shared" si="185"/>
        <v>0</v>
      </c>
      <c r="S204">
        <f t="shared" si="186"/>
        <v>0</v>
      </c>
      <c r="T204">
        <f t="shared" si="187"/>
        <v>0</v>
      </c>
      <c r="U204">
        <f t="shared" si="188"/>
        <v>0</v>
      </c>
      <c r="V204">
        <f t="shared" si="189"/>
        <v>0</v>
      </c>
      <c r="W204">
        <f t="shared" si="190"/>
        <v>0</v>
      </c>
      <c r="X204">
        <f t="shared" si="191"/>
        <v>0</v>
      </c>
      <c r="Y204">
        <f t="shared" si="192"/>
        <v>0</v>
      </c>
      <c r="Z204">
        <f t="shared" si="193"/>
        <v>0</v>
      </c>
      <c r="AA204">
        <f t="shared" si="194"/>
        <v>0</v>
      </c>
      <c r="AB204">
        <f t="shared" si="195"/>
        <v>0</v>
      </c>
      <c r="AC204">
        <f t="shared" si="196"/>
        <v>0</v>
      </c>
      <c r="AD204">
        <f t="shared" si="197"/>
        <v>0</v>
      </c>
      <c r="AE204">
        <f t="shared" si="198"/>
        <v>0</v>
      </c>
      <c r="AF204">
        <f t="shared" si="199"/>
        <v>0</v>
      </c>
      <c r="AG204">
        <f t="shared" si="200"/>
        <v>0</v>
      </c>
      <c r="AH204">
        <f t="shared" si="201"/>
        <v>0</v>
      </c>
      <c r="AI204">
        <f t="shared" si="202"/>
        <v>0</v>
      </c>
      <c r="AJ204">
        <f t="shared" si="203"/>
        <v>0</v>
      </c>
      <c r="AK204">
        <f t="shared" si="204"/>
        <v>0</v>
      </c>
      <c r="AL204">
        <f t="shared" si="205"/>
        <v>0</v>
      </c>
      <c r="AM204">
        <f t="shared" si="206"/>
        <v>0</v>
      </c>
      <c r="AN204">
        <f t="shared" si="207"/>
        <v>0</v>
      </c>
      <c r="AO204">
        <f t="shared" si="208"/>
        <v>0</v>
      </c>
      <c r="AP204">
        <f t="shared" si="209"/>
        <v>0</v>
      </c>
      <c r="AQ204">
        <f t="shared" si="210"/>
        <v>0</v>
      </c>
      <c r="AR204">
        <f t="shared" si="211"/>
        <v>0</v>
      </c>
      <c r="AS204">
        <f t="shared" si="212"/>
        <v>0</v>
      </c>
      <c r="AT204">
        <f t="shared" si="213"/>
        <v>0</v>
      </c>
      <c r="AU204">
        <f t="shared" si="214"/>
        <v>0</v>
      </c>
      <c r="AV204">
        <f t="shared" si="215"/>
        <v>0</v>
      </c>
      <c r="AW204">
        <f t="shared" si="216"/>
        <v>0</v>
      </c>
      <c r="AX204">
        <f t="shared" si="217"/>
        <v>0</v>
      </c>
      <c r="AY204">
        <f t="shared" si="218"/>
        <v>0</v>
      </c>
      <c r="AZ204">
        <f t="shared" si="219"/>
        <v>0</v>
      </c>
    </row>
    <row r="205" spans="10:52" hidden="1" x14ac:dyDescent="0.25">
      <c r="J205">
        <f t="shared" si="220"/>
        <v>0</v>
      </c>
      <c r="L205">
        <f t="shared" si="221"/>
        <v>0</v>
      </c>
      <c r="M205">
        <f t="shared" si="180"/>
        <v>0</v>
      </c>
      <c r="N205">
        <f t="shared" si="181"/>
        <v>0</v>
      </c>
      <c r="O205">
        <f t="shared" si="182"/>
        <v>0</v>
      </c>
      <c r="P205">
        <f t="shared" si="183"/>
        <v>0</v>
      </c>
      <c r="Q205">
        <f t="shared" si="184"/>
        <v>0</v>
      </c>
      <c r="R205">
        <f t="shared" si="185"/>
        <v>0</v>
      </c>
      <c r="S205">
        <f t="shared" si="186"/>
        <v>0</v>
      </c>
      <c r="T205">
        <f t="shared" si="187"/>
        <v>0</v>
      </c>
      <c r="U205">
        <f t="shared" si="188"/>
        <v>0</v>
      </c>
      <c r="V205">
        <f t="shared" si="189"/>
        <v>0</v>
      </c>
      <c r="W205">
        <f t="shared" si="190"/>
        <v>0</v>
      </c>
      <c r="X205">
        <f t="shared" si="191"/>
        <v>0</v>
      </c>
      <c r="Y205">
        <f t="shared" si="192"/>
        <v>0</v>
      </c>
      <c r="Z205">
        <f t="shared" si="193"/>
        <v>0</v>
      </c>
      <c r="AA205">
        <f t="shared" si="194"/>
        <v>0</v>
      </c>
      <c r="AB205">
        <f t="shared" si="195"/>
        <v>0</v>
      </c>
      <c r="AC205">
        <f t="shared" si="196"/>
        <v>0</v>
      </c>
      <c r="AD205">
        <f t="shared" si="197"/>
        <v>0</v>
      </c>
      <c r="AE205">
        <f t="shared" si="198"/>
        <v>0</v>
      </c>
      <c r="AF205">
        <f t="shared" si="199"/>
        <v>0</v>
      </c>
      <c r="AG205">
        <f t="shared" si="200"/>
        <v>0</v>
      </c>
      <c r="AH205">
        <f t="shared" si="201"/>
        <v>0</v>
      </c>
      <c r="AI205">
        <f t="shared" si="202"/>
        <v>0</v>
      </c>
      <c r="AJ205">
        <f t="shared" si="203"/>
        <v>0</v>
      </c>
      <c r="AK205">
        <f t="shared" si="204"/>
        <v>0</v>
      </c>
      <c r="AL205">
        <f t="shared" si="205"/>
        <v>0</v>
      </c>
      <c r="AM205">
        <f t="shared" si="206"/>
        <v>0</v>
      </c>
      <c r="AN205">
        <f t="shared" si="207"/>
        <v>0</v>
      </c>
      <c r="AO205">
        <f t="shared" si="208"/>
        <v>0</v>
      </c>
      <c r="AP205">
        <f t="shared" si="209"/>
        <v>0</v>
      </c>
      <c r="AQ205">
        <f t="shared" si="210"/>
        <v>0</v>
      </c>
      <c r="AR205">
        <f t="shared" si="211"/>
        <v>0</v>
      </c>
      <c r="AS205">
        <f t="shared" si="212"/>
        <v>0</v>
      </c>
      <c r="AT205">
        <f t="shared" si="213"/>
        <v>0</v>
      </c>
      <c r="AU205">
        <f t="shared" si="214"/>
        <v>0</v>
      </c>
      <c r="AV205">
        <f t="shared" si="215"/>
        <v>0</v>
      </c>
      <c r="AW205">
        <f t="shared" si="216"/>
        <v>0</v>
      </c>
      <c r="AX205">
        <f t="shared" si="217"/>
        <v>0</v>
      </c>
      <c r="AY205">
        <f t="shared" si="218"/>
        <v>0</v>
      </c>
      <c r="AZ205">
        <f t="shared" si="219"/>
        <v>0</v>
      </c>
    </row>
    <row r="206" spans="10:52" hidden="1" x14ac:dyDescent="0.25">
      <c r="J206">
        <f t="shared" si="220"/>
        <v>0</v>
      </c>
      <c r="L206">
        <f t="shared" si="221"/>
        <v>0</v>
      </c>
      <c r="M206">
        <f t="shared" si="180"/>
        <v>0</v>
      </c>
      <c r="N206">
        <f t="shared" si="181"/>
        <v>0</v>
      </c>
      <c r="O206">
        <f t="shared" si="182"/>
        <v>0</v>
      </c>
      <c r="P206">
        <f t="shared" si="183"/>
        <v>0</v>
      </c>
      <c r="Q206">
        <f t="shared" si="184"/>
        <v>0</v>
      </c>
      <c r="R206">
        <f t="shared" si="185"/>
        <v>0</v>
      </c>
      <c r="S206">
        <f t="shared" si="186"/>
        <v>0</v>
      </c>
      <c r="T206">
        <f t="shared" si="187"/>
        <v>0</v>
      </c>
      <c r="U206">
        <f t="shared" si="188"/>
        <v>0</v>
      </c>
      <c r="V206">
        <f t="shared" si="189"/>
        <v>0</v>
      </c>
      <c r="W206">
        <f t="shared" si="190"/>
        <v>0</v>
      </c>
      <c r="X206">
        <f t="shared" si="191"/>
        <v>0</v>
      </c>
      <c r="Y206">
        <f t="shared" si="192"/>
        <v>0</v>
      </c>
      <c r="Z206">
        <f t="shared" si="193"/>
        <v>0</v>
      </c>
      <c r="AA206">
        <f t="shared" si="194"/>
        <v>0</v>
      </c>
      <c r="AB206">
        <f t="shared" si="195"/>
        <v>0</v>
      </c>
      <c r="AC206">
        <f t="shared" si="196"/>
        <v>0</v>
      </c>
      <c r="AD206">
        <f t="shared" si="197"/>
        <v>0</v>
      </c>
      <c r="AE206">
        <f t="shared" si="198"/>
        <v>0</v>
      </c>
      <c r="AF206">
        <f t="shared" si="199"/>
        <v>0</v>
      </c>
      <c r="AG206">
        <f t="shared" si="200"/>
        <v>0</v>
      </c>
      <c r="AH206">
        <f t="shared" si="201"/>
        <v>0</v>
      </c>
      <c r="AI206">
        <f t="shared" si="202"/>
        <v>0</v>
      </c>
      <c r="AJ206">
        <f t="shared" si="203"/>
        <v>0</v>
      </c>
      <c r="AK206">
        <f t="shared" si="204"/>
        <v>0</v>
      </c>
      <c r="AL206">
        <f t="shared" si="205"/>
        <v>0</v>
      </c>
      <c r="AM206">
        <f t="shared" si="206"/>
        <v>0</v>
      </c>
      <c r="AN206">
        <f t="shared" si="207"/>
        <v>0</v>
      </c>
      <c r="AO206">
        <f t="shared" si="208"/>
        <v>0</v>
      </c>
      <c r="AP206">
        <f t="shared" si="209"/>
        <v>0</v>
      </c>
      <c r="AQ206">
        <f t="shared" si="210"/>
        <v>0</v>
      </c>
      <c r="AR206">
        <f t="shared" si="211"/>
        <v>0</v>
      </c>
      <c r="AS206">
        <f t="shared" si="212"/>
        <v>0</v>
      </c>
      <c r="AT206">
        <f t="shared" si="213"/>
        <v>0</v>
      </c>
      <c r="AU206">
        <f t="shared" si="214"/>
        <v>0</v>
      </c>
      <c r="AV206">
        <f t="shared" si="215"/>
        <v>0</v>
      </c>
      <c r="AW206">
        <f t="shared" si="216"/>
        <v>0</v>
      </c>
      <c r="AX206">
        <f t="shared" si="217"/>
        <v>0</v>
      </c>
      <c r="AY206">
        <f t="shared" si="218"/>
        <v>0</v>
      </c>
      <c r="AZ206">
        <f t="shared" si="219"/>
        <v>0</v>
      </c>
    </row>
    <row r="207" spans="10:52" hidden="1" x14ac:dyDescent="0.25">
      <c r="J207">
        <f t="shared" si="220"/>
        <v>0</v>
      </c>
      <c r="L207">
        <f t="shared" si="221"/>
        <v>0</v>
      </c>
      <c r="M207">
        <f t="shared" si="180"/>
        <v>0</v>
      </c>
      <c r="N207">
        <f t="shared" si="181"/>
        <v>0</v>
      </c>
      <c r="O207">
        <f t="shared" si="182"/>
        <v>0</v>
      </c>
      <c r="P207">
        <f t="shared" si="183"/>
        <v>0</v>
      </c>
      <c r="Q207">
        <f t="shared" si="184"/>
        <v>0</v>
      </c>
      <c r="R207">
        <f t="shared" si="185"/>
        <v>0</v>
      </c>
      <c r="S207">
        <f t="shared" si="186"/>
        <v>0</v>
      </c>
      <c r="T207">
        <f t="shared" si="187"/>
        <v>0</v>
      </c>
      <c r="U207">
        <f t="shared" si="188"/>
        <v>0</v>
      </c>
      <c r="V207">
        <f t="shared" si="189"/>
        <v>0</v>
      </c>
      <c r="W207">
        <f t="shared" si="190"/>
        <v>0</v>
      </c>
      <c r="X207">
        <f t="shared" si="191"/>
        <v>0</v>
      </c>
      <c r="Y207">
        <f t="shared" si="192"/>
        <v>0</v>
      </c>
      <c r="Z207">
        <f t="shared" si="193"/>
        <v>0</v>
      </c>
      <c r="AA207">
        <f t="shared" si="194"/>
        <v>0</v>
      </c>
      <c r="AB207">
        <f t="shared" si="195"/>
        <v>0</v>
      </c>
      <c r="AC207">
        <f t="shared" si="196"/>
        <v>0</v>
      </c>
      <c r="AD207">
        <f t="shared" si="197"/>
        <v>0</v>
      </c>
      <c r="AE207">
        <f t="shared" si="198"/>
        <v>0</v>
      </c>
      <c r="AF207">
        <f t="shared" si="199"/>
        <v>0</v>
      </c>
      <c r="AG207">
        <f t="shared" si="200"/>
        <v>0</v>
      </c>
      <c r="AH207">
        <f t="shared" si="201"/>
        <v>0</v>
      </c>
      <c r="AI207">
        <f t="shared" si="202"/>
        <v>0</v>
      </c>
      <c r="AJ207">
        <f t="shared" si="203"/>
        <v>0</v>
      </c>
      <c r="AK207">
        <f t="shared" si="204"/>
        <v>0</v>
      </c>
      <c r="AL207">
        <f t="shared" si="205"/>
        <v>0</v>
      </c>
      <c r="AM207">
        <f t="shared" si="206"/>
        <v>0</v>
      </c>
      <c r="AN207">
        <f t="shared" si="207"/>
        <v>0</v>
      </c>
      <c r="AO207">
        <f t="shared" si="208"/>
        <v>0</v>
      </c>
      <c r="AP207">
        <f t="shared" si="209"/>
        <v>0</v>
      </c>
      <c r="AQ207">
        <f t="shared" si="210"/>
        <v>0</v>
      </c>
      <c r="AR207">
        <f t="shared" si="211"/>
        <v>0</v>
      </c>
      <c r="AS207">
        <f t="shared" si="212"/>
        <v>0</v>
      </c>
      <c r="AT207">
        <f t="shared" si="213"/>
        <v>0</v>
      </c>
      <c r="AU207">
        <f t="shared" si="214"/>
        <v>0</v>
      </c>
      <c r="AV207">
        <f t="shared" si="215"/>
        <v>0</v>
      </c>
      <c r="AW207">
        <f t="shared" si="216"/>
        <v>0</v>
      </c>
      <c r="AX207">
        <f t="shared" si="217"/>
        <v>0</v>
      </c>
      <c r="AY207">
        <f t="shared" si="218"/>
        <v>0</v>
      </c>
      <c r="AZ207">
        <f t="shared" si="219"/>
        <v>0</v>
      </c>
    </row>
    <row r="208" spans="10:52" hidden="1" x14ac:dyDescent="0.25">
      <c r="J208">
        <f t="shared" si="220"/>
        <v>0</v>
      </c>
      <c r="L208">
        <f t="shared" si="221"/>
        <v>0</v>
      </c>
      <c r="M208">
        <f t="shared" si="180"/>
        <v>0</v>
      </c>
      <c r="N208">
        <f t="shared" si="181"/>
        <v>0</v>
      </c>
      <c r="O208">
        <f t="shared" si="182"/>
        <v>0</v>
      </c>
      <c r="P208">
        <f t="shared" si="183"/>
        <v>0</v>
      </c>
      <c r="Q208">
        <f t="shared" si="184"/>
        <v>0</v>
      </c>
      <c r="R208">
        <f t="shared" si="185"/>
        <v>0</v>
      </c>
      <c r="S208">
        <f t="shared" si="186"/>
        <v>0</v>
      </c>
      <c r="T208">
        <f t="shared" si="187"/>
        <v>0</v>
      </c>
      <c r="U208">
        <f t="shared" si="188"/>
        <v>0</v>
      </c>
      <c r="V208">
        <f t="shared" si="189"/>
        <v>0</v>
      </c>
      <c r="W208">
        <f t="shared" si="190"/>
        <v>0</v>
      </c>
      <c r="X208">
        <f t="shared" si="191"/>
        <v>0</v>
      </c>
      <c r="Y208">
        <f t="shared" si="192"/>
        <v>0</v>
      </c>
      <c r="Z208">
        <f t="shared" si="193"/>
        <v>0</v>
      </c>
      <c r="AA208">
        <f t="shared" si="194"/>
        <v>0</v>
      </c>
      <c r="AB208">
        <f t="shared" si="195"/>
        <v>0</v>
      </c>
      <c r="AC208">
        <f t="shared" si="196"/>
        <v>0</v>
      </c>
      <c r="AD208">
        <f t="shared" si="197"/>
        <v>0</v>
      </c>
      <c r="AE208">
        <f t="shared" si="198"/>
        <v>0</v>
      </c>
      <c r="AF208">
        <f t="shared" si="199"/>
        <v>0</v>
      </c>
      <c r="AG208">
        <f t="shared" si="200"/>
        <v>0</v>
      </c>
      <c r="AH208">
        <f t="shared" si="201"/>
        <v>0</v>
      </c>
      <c r="AI208">
        <f t="shared" si="202"/>
        <v>0</v>
      </c>
      <c r="AJ208">
        <f t="shared" si="203"/>
        <v>0</v>
      </c>
      <c r="AK208">
        <f t="shared" si="204"/>
        <v>0</v>
      </c>
      <c r="AL208">
        <f t="shared" si="205"/>
        <v>0</v>
      </c>
      <c r="AM208">
        <f t="shared" si="206"/>
        <v>0</v>
      </c>
      <c r="AN208">
        <f t="shared" si="207"/>
        <v>0</v>
      </c>
      <c r="AO208">
        <f t="shared" si="208"/>
        <v>0</v>
      </c>
      <c r="AP208">
        <f t="shared" si="209"/>
        <v>0</v>
      </c>
      <c r="AQ208">
        <f t="shared" si="210"/>
        <v>0</v>
      </c>
      <c r="AR208">
        <f t="shared" si="211"/>
        <v>0</v>
      </c>
      <c r="AS208">
        <f t="shared" si="212"/>
        <v>0</v>
      </c>
      <c r="AT208">
        <f t="shared" si="213"/>
        <v>0</v>
      </c>
      <c r="AU208">
        <f t="shared" si="214"/>
        <v>0</v>
      </c>
      <c r="AV208">
        <f t="shared" si="215"/>
        <v>0</v>
      </c>
      <c r="AW208">
        <f t="shared" si="216"/>
        <v>0</v>
      </c>
      <c r="AX208">
        <f t="shared" si="217"/>
        <v>0</v>
      </c>
      <c r="AY208">
        <f t="shared" si="218"/>
        <v>0</v>
      </c>
      <c r="AZ208">
        <f t="shared" si="219"/>
        <v>0</v>
      </c>
    </row>
    <row r="209" spans="10:52" hidden="1" x14ac:dyDescent="0.25">
      <c r="J209">
        <f t="shared" si="220"/>
        <v>0</v>
      </c>
      <c r="L209">
        <f t="shared" si="221"/>
        <v>0</v>
      </c>
      <c r="M209">
        <f t="shared" si="180"/>
        <v>0</v>
      </c>
      <c r="N209">
        <f t="shared" si="181"/>
        <v>0</v>
      </c>
      <c r="O209">
        <f t="shared" si="182"/>
        <v>0</v>
      </c>
      <c r="P209">
        <f t="shared" si="183"/>
        <v>0</v>
      </c>
      <c r="Q209">
        <f t="shared" si="184"/>
        <v>0</v>
      </c>
      <c r="R209">
        <f t="shared" si="185"/>
        <v>0</v>
      </c>
      <c r="S209">
        <f t="shared" si="186"/>
        <v>0</v>
      </c>
      <c r="T209">
        <f t="shared" si="187"/>
        <v>0</v>
      </c>
      <c r="U209">
        <f t="shared" si="188"/>
        <v>0</v>
      </c>
      <c r="V209">
        <f t="shared" si="189"/>
        <v>0</v>
      </c>
      <c r="W209">
        <f t="shared" si="190"/>
        <v>0</v>
      </c>
      <c r="X209">
        <f t="shared" si="191"/>
        <v>0</v>
      </c>
      <c r="Y209">
        <f t="shared" si="192"/>
        <v>0</v>
      </c>
      <c r="Z209">
        <f t="shared" si="193"/>
        <v>0</v>
      </c>
      <c r="AA209">
        <f t="shared" si="194"/>
        <v>0</v>
      </c>
      <c r="AB209">
        <f t="shared" si="195"/>
        <v>0</v>
      </c>
      <c r="AC209">
        <f t="shared" si="196"/>
        <v>0</v>
      </c>
      <c r="AD209">
        <f t="shared" si="197"/>
        <v>0</v>
      </c>
      <c r="AE209">
        <f t="shared" si="198"/>
        <v>0</v>
      </c>
      <c r="AF209">
        <f t="shared" si="199"/>
        <v>0</v>
      </c>
      <c r="AG209">
        <f t="shared" si="200"/>
        <v>0</v>
      </c>
      <c r="AH209">
        <f t="shared" si="201"/>
        <v>0</v>
      </c>
      <c r="AI209">
        <f t="shared" si="202"/>
        <v>0</v>
      </c>
      <c r="AJ209">
        <f t="shared" si="203"/>
        <v>0</v>
      </c>
      <c r="AK209">
        <f t="shared" si="204"/>
        <v>0</v>
      </c>
      <c r="AL209">
        <f t="shared" si="205"/>
        <v>0</v>
      </c>
      <c r="AM209">
        <f t="shared" si="206"/>
        <v>0</v>
      </c>
      <c r="AN209">
        <f t="shared" si="207"/>
        <v>0</v>
      </c>
      <c r="AO209">
        <f t="shared" si="208"/>
        <v>0</v>
      </c>
      <c r="AP209">
        <f t="shared" si="209"/>
        <v>0</v>
      </c>
      <c r="AQ209">
        <f t="shared" si="210"/>
        <v>0</v>
      </c>
      <c r="AR209">
        <f t="shared" si="211"/>
        <v>0</v>
      </c>
      <c r="AS209">
        <f t="shared" si="212"/>
        <v>0</v>
      </c>
      <c r="AT209">
        <f t="shared" si="213"/>
        <v>0</v>
      </c>
      <c r="AU209">
        <f t="shared" si="214"/>
        <v>0</v>
      </c>
      <c r="AV209">
        <f t="shared" si="215"/>
        <v>0</v>
      </c>
      <c r="AW209">
        <f t="shared" si="216"/>
        <v>0</v>
      </c>
      <c r="AX209">
        <f t="shared" si="217"/>
        <v>0</v>
      </c>
      <c r="AY209">
        <f t="shared" si="218"/>
        <v>0</v>
      </c>
      <c r="AZ209">
        <f t="shared" si="219"/>
        <v>0</v>
      </c>
    </row>
    <row r="210" spans="10:52" hidden="1" x14ac:dyDescent="0.25">
      <c r="J210">
        <f t="shared" si="220"/>
        <v>0</v>
      </c>
      <c r="L210">
        <f t="shared" si="221"/>
        <v>0</v>
      </c>
      <c r="M210">
        <f t="shared" si="180"/>
        <v>0</v>
      </c>
      <c r="N210">
        <f t="shared" si="181"/>
        <v>0</v>
      </c>
      <c r="O210">
        <f t="shared" si="182"/>
        <v>0</v>
      </c>
      <c r="P210">
        <f t="shared" si="183"/>
        <v>0</v>
      </c>
      <c r="Q210">
        <f t="shared" si="184"/>
        <v>0</v>
      </c>
      <c r="R210">
        <f t="shared" si="185"/>
        <v>0</v>
      </c>
      <c r="S210">
        <f t="shared" si="186"/>
        <v>0</v>
      </c>
      <c r="T210">
        <f t="shared" si="187"/>
        <v>0</v>
      </c>
      <c r="U210">
        <f t="shared" si="188"/>
        <v>0</v>
      </c>
      <c r="V210">
        <f t="shared" si="189"/>
        <v>0</v>
      </c>
      <c r="W210">
        <f t="shared" si="190"/>
        <v>0</v>
      </c>
      <c r="X210">
        <f t="shared" si="191"/>
        <v>0</v>
      </c>
      <c r="Y210">
        <f t="shared" si="192"/>
        <v>0</v>
      </c>
      <c r="Z210">
        <f t="shared" si="193"/>
        <v>0</v>
      </c>
      <c r="AA210">
        <f t="shared" si="194"/>
        <v>0</v>
      </c>
      <c r="AB210">
        <f t="shared" si="195"/>
        <v>0</v>
      </c>
      <c r="AC210">
        <f t="shared" si="196"/>
        <v>0</v>
      </c>
      <c r="AD210">
        <f t="shared" si="197"/>
        <v>0</v>
      </c>
      <c r="AE210">
        <f t="shared" si="198"/>
        <v>0</v>
      </c>
      <c r="AF210">
        <f t="shared" si="199"/>
        <v>0</v>
      </c>
      <c r="AG210">
        <f t="shared" si="200"/>
        <v>0</v>
      </c>
      <c r="AH210">
        <f t="shared" si="201"/>
        <v>0</v>
      </c>
      <c r="AI210">
        <f t="shared" si="202"/>
        <v>0</v>
      </c>
      <c r="AJ210">
        <f t="shared" si="203"/>
        <v>0</v>
      </c>
      <c r="AK210">
        <f t="shared" si="204"/>
        <v>0</v>
      </c>
      <c r="AL210">
        <f t="shared" si="205"/>
        <v>0</v>
      </c>
      <c r="AM210">
        <f t="shared" si="206"/>
        <v>0</v>
      </c>
      <c r="AN210">
        <f t="shared" si="207"/>
        <v>0</v>
      </c>
      <c r="AO210">
        <f t="shared" si="208"/>
        <v>0</v>
      </c>
      <c r="AP210">
        <f t="shared" si="209"/>
        <v>0</v>
      </c>
      <c r="AQ210">
        <f t="shared" si="210"/>
        <v>0</v>
      </c>
      <c r="AR210">
        <f t="shared" si="211"/>
        <v>0</v>
      </c>
      <c r="AS210">
        <f t="shared" si="212"/>
        <v>0</v>
      </c>
      <c r="AT210">
        <f t="shared" si="213"/>
        <v>0</v>
      </c>
      <c r="AU210">
        <f t="shared" si="214"/>
        <v>0</v>
      </c>
      <c r="AV210">
        <f t="shared" si="215"/>
        <v>0</v>
      </c>
      <c r="AW210">
        <f t="shared" si="216"/>
        <v>0</v>
      </c>
      <c r="AX210">
        <f t="shared" si="217"/>
        <v>0</v>
      </c>
      <c r="AY210">
        <f t="shared" si="218"/>
        <v>0</v>
      </c>
      <c r="AZ210">
        <f t="shared" si="219"/>
        <v>0</v>
      </c>
    </row>
    <row r="211" spans="10:52" hidden="1" x14ac:dyDescent="0.25">
      <c r="J211">
        <f t="shared" si="220"/>
        <v>0</v>
      </c>
      <c r="L211">
        <f t="shared" si="221"/>
        <v>0</v>
      </c>
      <c r="M211">
        <f t="shared" si="180"/>
        <v>0</v>
      </c>
      <c r="N211">
        <f t="shared" si="181"/>
        <v>0</v>
      </c>
      <c r="O211">
        <f t="shared" si="182"/>
        <v>0</v>
      </c>
      <c r="P211">
        <f t="shared" si="183"/>
        <v>0</v>
      </c>
      <c r="Q211">
        <f t="shared" si="184"/>
        <v>0</v>
      </c>
      <c r="R211">
        <f t="shared" si="185"/>
        <v>0</v>
      </c>
      <c r="S211">
        <f t="shared" si="186"/>
        <v>0</v>
      </c>
      <c r="T211">
        <f t="shared" si="187"/>
        <v>0</v>
      </c>
      <c r="U211">
        <f t="shared" si="188"/>
        <v>0</v>
      </c>
      <c r="V211">
        <f t="shared" si="189"/>
        <v>0</v>
      </c>
      <c r="W211">
        <f t="shared" si="190"/>
        <v>0</v>
      </c>
      <c r="X211">
        <f t="shared" si="191"/>
        <v>0</v>
      </c>
      <c r="Y211">
        <f t="shared" si="192"/>
        <v>0</v>
      </c>
      <c r="Z211">
        <f t="shared" si="193"/>
        <v>0</v>
      </c>
      <c r="AA211">
        <f t="shared" si="194"/>
        <v>0</v>
      </c>
      <c r="AB211">
        <f t="shared" si="195"/>
        <v>0</v>
      </c>
      <c r="AC211">
        <f t="shared" si="196"/>
        <v>0</v>
      </c>
      <c r="AD211">
        <f t="shared" si="197"/>
        <v>0</v>
      </c>
      <c r="AE211">
        <f t="shared" si="198"/>
        <v>0</v>
      </c>
      <c r="AF211">
        <f t="shared" si="199"/>
        <v>0</v>
      </c>
      <c r="AG211">
        <f t="shared" si="200"/>
        <v>0</v>
      </c>
      <c r="AH211">
        <f t="shared" si="201"/>
        <v>0</v>
      </c>
      <c r="AI211">
        <f t="shared" si="202"/>
        <v>0</v>
      </c>
      <c r="AJ211">
        <f t="shared" si="203"/>
        <v>0</v>
      </c>
      <c r="AK211">
        <f t="shared" si="204"/>
        <v>0</v>
      </c>
      <c r="AL211">
        <f t="shared" si="205"/>
        <v>0</v>
      </c>
      <c r="AM211">
        <f t="shared" si="206"/>
        <v>0</v>
      </c>
      <c r="AN211">
        <f t="shared" si="207"/>
        <v>0</v>
      </c>
      <c r="AO211">
        <f t="shared" si="208"/>
        <v>0</v>
      </c>
      <c r="AP211">
        <f t="shared" si="209"/>
        <v>0</v>
      </c>
      <c r="AQ211">
        <f t="shared" si="210"/>
        <v>0</v>
      </c>
      <c r="AR211">
        <f t="shared" si="211"/>
        <v>0</v>
      </c>
      <c r="AS211">
        <f t="shared" si="212"/>
        <v>0</v>
      </c>
      <c r="AT211">
        <f t="shared" si="213"/>
        <v>0</v>
      </c>
      <c r="AU211">
        <f t="shared" si="214"/>
        <v>0</v>
      </c>
      <c r="AV211">
        <f t="shared" si="215"/>
        <v>0</v>
      </c>
      <c r="AW211">
        <f t="shared" si="216"/>
        <v>0</v>
      </c>
      <c r="AX211">
        <f t="shared" si="217"/>
        <v>0</v>
      </c>
      <c r="AY211">
        <f t="shared" si="218"/>
        <v>0</v>
      </c>
      <c r="AZ211">
        <f t="shared" si="219"/>
        <v>0</v>
      </c>
    </row>
    <row r="212" spans="10:52" hidden="1" x14ac:dyDescent="0.25">
      <c r="J212">
        <f t="shared" si="220"/>
        <v>0</v>
      </c>
      <c r="L212">
        <f t="shared" si="221"/>
        <v>0</v>
      </c>
      <c r="M212">
        <f t="shared" si="180"/>
        <v>0</v>
      </c>
      <c r="N212">
        <f t="shared" si="181"/>
        <v>0</v>
      </c>
      <c r="O212">
        <f t="shared" si="182"/>
        <v>0</v>
      </c>
      <c r="P212">
        <f t="shared" si="183"/>
        <v>0</v>
      </c>
      <c r="Q212">
        <f t="shared" si="184"/>
        <v>0</v>
      </c>
      <c r="R212">
        <f t="shared" si="185"/>
        <v>0</v>
      </c>
      <c r="S212">
        <f t="shared" si="186"/>
        <v>0</v>
      </c>
      <c r="T212">
        <f t="shared" si="187"/>
        <v>0</v>
      </c>
      <c r="U212">
        <f t="shared" si="188"/>
        <v>0</v>
      </c>
      <c r="V212">
        <f t="shared" si="189"/>
        <v>0</v>
      </c>
      <c r="W212">
        <f t="shared" si="190"/>
        <v>0</v>
      </c>
      <c r="X212">
        <f t="shared" si="191"/>
        <v>0</v>
      </c>
      <c r="Y212">
        <f t="shared" si="192"/>
        <v>0</v>
      </c>
      <c r="Z212">
        <f t="shared" si="193"/>
        <v>0</v>
      </c>
      <c r="AA212">
        <f t="shared" si="194"/>
        <v>0</v>
      </c>
      <c r="AB212">
        <f t="shared" si="195"/>
        <v>0</v>
      </c>
      <c r="AC212">
        <f t="shared" si="196"/>
        <v>0</v>
      </c>
      <c r="AD212">
        <f t="shared" si="197"/>
        <v>0</v>
      </c>
      <c r="AE212">
        <f t="shared" si="198"/>
        <v>0</v>
      </c>
      <c r="AF212">
        <f t="shared" si="199"/>
        <v>0</v>
      </c>
      <c r="AG212">
        <f t="shared" si="200"/>
        <v>0</v>
      </c>
      <c r="AH212">
        <f t="shared" si="201"/>
        <v>0</v>
      </c>
      <c r="AI212">
        <f t="shared" si="202"/>
        <v>0</v>
      </c>
      <c r="AJ212">
        <f t="shared" si="203"/>
        <v>0</v>
      </c>
      <c r="AK212">
        <f t="shared" si="204"/>
        <v>0</v>
      </c>
      <c r="AL212">
        <f t="shared" si="205"/>
        <v>0</v>
      </c>
      <c r="AM212">
        <f t="shared" si="206"/>
        <v>0</v>
      </c>
      <c r="AN212">
        <f t="shared" si="207"/>
        <v>0</v>
      </c>
      <c r="AO212">
        <f t="shared" si="208"/>
        <v>0</v>
      </c>
      <c r="AP212">
        <f t="shared" si="209"/>
        <v>0</v>
      </c>
      <c r="AQ212">
        <f t="shared" si="210"/>
        <v>0</v>
      </c>
      <c r="AR212">
        <f t="shared" si="211"/>
        <v>0</v>
      </c>
      <c r="AS212">
        <f t="shared" si="212"/>
        <v>0</v>
      </c>
      <c r="AT212">
        <f t="shared" si="213"/>
        <v>0</v>
      </c>
      <c r="AU212">
        <f t="shared" si="214"/>
        <v>0</v>
      </c>
      <c r="AV212">
        <f t="shared" si="215"/>
        <v>0</v>
      </c>
      <c r="AW212">
        <f t="shared" si="216"/>
        <v>0</v>
      </c>
      <c r="AX212">
        <f t="shared" si="217"/>
        <v>0</v>
      </c>
      <c r="AY212">
        <f t="shared" si="218"/>
        <v>0</v>
      </c>
      <c r="AZ212">
        <f t="shared" si="219"/>
        <v>0</v>
      </c>
    </row>
    <row r="213" spans="10:52" hidden="1" x14ac:dyDescent="0.25">
      <c r="J213">
        <f t="shared" si="220"/>
        <v>0</v>
      </c>
      <c r="L213">
        <f t="shared" si="221"/>
        <v>0</v>
      </c>
      <c r="M213">
        <f t="shared" si="180"/>
        <v>0</v>
      </c>
      <c r="N213">
        <f t="shared" si="181"/>
        <v>0</v>
      </c>
      <c r="O213">
        <f t="shared" si="182"/>
        <v>0</v>
      </c>
      <c r="P213">
        <f t="shared" si="183"/>
        <v>0</v>
      </c>
      <c r="Q213">
        <f t="shared" si="184"/>
        <v>0</v>
      </c>
      <c r="R213">
        <f t="shared" si="185"/>
        <v>0</v>
      </c>
      <c r="S213">
        <f t="shared" si="186"/>
        <v>0</v>
      </c>
      <c r="T213">
        <f t="shared" si="187"/>
        <v>0</v>
      </c>
      <c r="U213">
        <f t="shared" si="188"/>
        <v>0</v>
      </c>
      <c r="V213">
        <f t="shared" si="189"/>
        <v>0</v>
      </c>
      <c r="W213">
        <f t="shared" si="190"/>
        <v>0</v>
      </c>
      <c r="X213">
        <f t="shared" si="191"/>
        <v>0</v>
      </c>
      <c r="Y213">
        <f t="shared" si="192"/>
        <v>0</v>
      </c>
      <c r="Z213">
        <f t="shared" si="193"/>
        <v>0</v>
      </c>
      <c r="AA213">
        <f t="shared" si="194"/>
        <v>0</v>
      </c>
      <c r="AB213">
        <f t="shared" si="195"/>
        <v>0</v>
      </c>
      <c r="AC213">
        <f t="shared" si="196"/>
        <v>0</v>
      </c>
      <c r="AD213">
        <f t="shared" si="197"/>
        <v>0</v>
      </c>
      <c r="AE213">
        <f t="shared" si="198"/>
        <v>0</v>
      </c>
      <c r="AF213">
        <f t="shared" si="199"/>
        <v>0</v>
      </c>
      <c r="AG213">
        <f t="shared" si="200"/>
        <v>0</v>
      </c>
      <c r="AH213">
        <f t="shared" si="201"/>
        <v>0</v>
      </c>
      <c r="AI213">
        <f t="shared" si="202"/>
        <v>0</v>
      </c>
      <c r="AJ213">
        <f t="shared" si="203"/>
        <v>0</v>
      </c>
      <c r="AK213">
        <f t="shared" si="204"/>
        <v>0</v>
      </c>
      <c r="AL213">
        <f t="shared" si="205"/>
        <v>0</v>
      </c>
      <c r="AM213">
        <f t="shared" si="206"/>
        <v>0</v>
      </c>
      <c r="AN213">
        <f t="shared" si="207"/>
        <v>0</v>
      </c>
      <c r="AO213">
        <f t="shared" si="208"/>
        <v>0</v>
      </c>
      <c r="AP213">
        <f t="shared" si="209"/>
        <v>0</v>
      </c>
      <c r="AQ213">
        <f t="shared" si="210"/>
        <v>0</v>
      </c>
      <c r="AR213">
        <f t="shared" si="211"/>
        <v>0</v>
      </c>
      <c r="AS213">
        <f t="shared" si="212"/>
        <v>0</v>
      </c>
      <c r="AT213">
        <f t="shared" si="213"/>
        <v>0</v>
      </c>
      <c r="AU213">
        <f t="shared" si="214"/>
        <v>0</v>
      </c>
      <c r="AV213">
        <f t="shared" si="215"/>
        <v>0</v>
      </c>
      <c r="AW213">
        <f t="shared" si="216"/>
        <v>0</v>
      </c>
      <c r="AX213">
        <f t="shared" si="217"/>
        <v>0</v>
      </c>
      <c r="AY213">
        <f t="shared" si="218"/>
        <v>0</v>
      </c>
      <c r="AZ213">
        <f t="shared" si="219"/>
        <v>0</v>
      </c>
    </row>
    <row r="214" spans="10:52" hidden="1" x14ac:dyDescent="0.25">
      <c r="J214">
        <f t="shared" si="220"/>
        <v>0</v>
      </c>
      <c r="L214">
        <f t="shared" si="221"/>
        <v>0</v>
      </c>
      <c r="M214">
        <f t="shared" si="180"/>
        <v>0</v>
      </c>
      <c r="N214">
        <f t="shared" si="181"/>
        <v>0</v>
      </c>
      <c r="O214">
        <f t="shared" si="182"/>
        <v>0</v>
      </c>
      <c r="P214">
        <f t="shared" si="183"/>
        <v>0</v>
      </c>
      <c r="Q214">
        <f t="shared" si="184"/>
        <v>0</v>
      </c>
      <c r="R214">
        <f t="shared" si="185"/>
        <v>0</v>
      </c>
      <c r="S214">
        <f t="shared" si="186"/>
        <v>0</v>
      </c>
      <c r="T214">
        <f t="shared" si="187"/>
        <v>0</v>
      </c>
      <c r="U214">
        <f t="shared" si="188"/>
        <v>0</v>
      </c>
      <c r="V214">
        <f t="shared" si="189"/>
        <v>0</v>
      </c>
      <c r="W214">
        <f t="shared" si="190"/>
        <v>0</v>
      </c>
      <c r="X214">
        <f t="shared" si="191"/>
        <v>0</v>
      </c>
      <c r="Y214">
        <f t="shared" si="192"/>
        <v>0</v>
      </c>
      <c r="Z214">
        <f t="shared" si="193"/>
        <v>0</v>
      </c>
      <c r="AA214">
        <f t="shared" si="194"/>
        <v>0</v>
      </c>
      <c r="AB214">
        <f t="shared" si="195"/>
        <v>0</v>
      </c>
      <c r="AC214">
        <f t="shared" si="196"/>
        <v>0</v>
      </c>
      <c r="AD214">
        <f t="shared" si="197"/>
        <v>0</v>
      </c>
      <c r="AE214">
        <f t="shared" si="198"/>
        <v>0</v>
      </c>
      <c r="AF214">
        <f t="shared" si="199"/>
        <v>0</v>
      </c>
      <c r="AG214">
        <f t="shared" si="200"/>
        <v>0</v>
      </c>
      <c r="AH214">
        <f t="shared" si="201"/>
        <v>0</v>
      </c>
      <c r="AI214">
        <f t="shared" si="202"/>
        <v>0</v>
      </c>
      <c r="AJ214">
        <f t="shared" si="203"/>
        <v>0</v>
      </c>
      <c r="AK214">
        <f t="shared" si="204"/>
        <v>0</v>
      </c>
      <c r="AL214">
        <f t="shared" si="205"/>
        <v>0</v>
      </c>
      <c r="AM214">
        <f t="shared" si="206"/>
        <v>0</v>
      </c>
      <c r="AN214">
        <f t="shared" si="207"/>
        <v>0</v>
      </c>
      <c r="AO214">
        <f t="shared" si="208"/>
        <v>0</v>
      </c>
      <c r="AP214">
        <f t="shared" si="209"/>
        <v>0</v>
      </c>
      <c r="AQ214">
        <f t="shared" si="210"/>
        <v>0</v>
      </c>
      <c r="AR214">
        <f t="shared" si="211"/>
        <v>0</v>
      </c>
      <c r="AS214">
        <f t="shared" si="212"/>
        <v>0</v>
      </c>
      <c r="AT214">
        <f t="shared" si="213"/>
        <v>0</v>
      </c>
      <c r="AU214">
        <f t="shared" si="214"/>
        <v>0</v>
      </c>
      <c r="AV214">
        <f t="shared" si="215"/>
        <v>0</v>
      </c>
      <c r="AW214">
        <f t="shared" si="216"/>
        <v>0</v>
      </c>
      <c r="AX214">
        <f t="shared" si="217"/>
        <v>0</v>
      </c>
      <c r="AY214">
        <f t="shared" si="218"/>
        <v>0</v>
      </c>
      <c r="AZ214">
        <f t="shared" si="219"/>
        <v>0</v>
      </c>
    </row>
    <row r="215" spans="10:52" hidden="1" x14ac:dyDescent="0.25">
      <c r="J215">
        <f t="shared" si="220"/>
        <v>0</v>
      </c>
      <c r="L215">
        <f t="shared" si="221"/>
        <v>0</v>
      </c>
      <c r="M215">
        <f t="shared" si="180"/>
        <v>0</v>
      </c>
      <c r="N215">
        <f t="shared" si="181"/>
        <v>0</v>
      </c>
      <c r="O215">
        <f t="shared" si="182"/>
        <v>0</v>
      </c>
      <c r="P215">
        <f t="shared" si="183"/>
        <v>0</v>
      </c>
      <c r="Q215">
        <f t="shared" si="184"/>
        <v>0</v>
      </c>
      <c r="R215">
        <f t="shared" si="185"/>
        <v>0</v>
      </c>
      <c r="S215">
        <f t="shared" si="186"/>
        <v>0</v>
      </c>
      <c r="T215">
        <f t="shared" si="187"/>
        <v>0</v>
      </c>
      <c r="U215">
        <f t="shared" si="188"/>
        <v>0</v>
      </c>
      <c r="V215">
        <f t="shared" si="189"/>
        <v>0</v>
      </c>
      <c r="W215">
        <f t="shared" si="190"/>
        <v>0</v>
      </c>
      <c r="X215">
        <f t="shared" si="191"/>
        <v>0</v>
      </c>
      <c r="Y215">
        <f t="shared" si="192"/>
        <v>0</v>
      </c>
      <c r="Z215">
        <f t="shared" si="193"/>
        <v>0</v>
      </c>
      <c r="AA215">
        <f t="shared" si="194"/>
        <v>0</v>
      </c>
      <c r="AB215">
        <f t="shared" si="195"/>
        <v>0</v>
      </c>
      <c r="AC215">
        <f t="shared" si="196"/>
        <v>0</v>
      </c>
      <c r="AD215">
        <f t="shared" si="197"/>
        <v>0</v>
      </c>
      <c r="AE215">
        <f t="shared" si="198"/>
        <v>0</v>
      </c>
      <c r="AF215">
        <f t="shared" si="199"/>
        <v>0</v>
      </c>
      <c r="AG215">
        <f t="shared" si="200"/>
        <v>0</v>
      </c>
      <c r="AH215">
        <f t="shared" si="201"/>
        <v>0</v>
      </c>
      <c r="AI215">
        <f t="shared" si="202"/>
        <v>0</v>
      </c>
      <c r="AJ215">
        <f t="shared" si="203"/>
        <v>0</v>
      </c>
      <c r="AK215">
        <f t="shared" si="204"/>
        <v>0</v>
      </c>
      <c r="AL215">
        <f t="shared" si="205"/>
        <v>0</v>
      </c>
      <c r="AM215">
        <f t="shared" si="206"/>
        <v>0</v>
      </c>
      <c r="AN215">
        <f t="shared" si="207"/>
        <v>0</v>
      </c>
      <c r="AO215">
        <f t="shared" si="208"/>
        <v>0</v>
      </c>
      <c r="AP215">
        <f t="shared" si="209"/>
        <v>0</v>
      </c>
      <c r="AQ215">
        <f t="shared" si="210"/>
        <v>0</v>
      </c>
      <c r="AR215">
        <f t="shared" si="211"/>
        <v>0</v>
      </c>
      <c r="AS215">
        <f t="shared" si="212"/>
        <v>0</v>
      </c>
      <c r="AT215">
        <f t="shared" si="213"/>
        <v>0</v>
      </c>
      <c r="AU215">
        <f t="shared" si="214"/>
        <v>0</v>
      </c>
      <c r="AV215">
        <f t="shared" si="215"/>
        <v>0</v>
      </c>
      <c r="AW215">
        <f t="shared" si="216"/>
        <v>0</v>
      </c>
      <c r="AX215">
        <f t="shared" si="217"/>
        <v>0</v>
      </c>
      <c r="AY215">
        <f t="shared" si="218"/>
        <v>0</v>
      </c>
      <c r="AZ215">
        <f t="shared" si="219"/>
        <v>0</v>
      </c>
    </row>
    <row r="216" spans="10:52" hidden="1" x14ac:dyDescent="0.25"/>
    <row r="217" spans="10:52" hidden="1" x14ac:dyDescent="0.25"/>
    <row r="218" spans="10:52" hidden="1" x14ac:dyDescent="0.25">
      <c r="L218" s="6" t="str">
        <f>instellingen!A13</f>
        <v>bereken</v>
      </c>
      <c r="M218" s="6">
        <v>1</v>
      </c>
      <c r="N218" s="6">
        <v>2</v>
      </c>
      <c r="O218" s="6">
        <v>3</v>
      </c>
      <c r="P218" s="6">
        <v>4</v>
      </c>
      <c r="Q218" s="6">
        <v>5</v>
      </c>
      <c r="R218" s="6">
        <v>6</v>
      </c>
      <c r="S218" s="6">
        <v>7</v>
      </c>
      <c r="T218" s="6">
        <v>8</v>
      </c>
      <c r="U218" s="6">
        <v>9</v>
      </c>
      <c r="V218" s="6">
        <v>10</v>
      </c>
      <c r="W218" s="6">
        <v>11</v>
      </c>
      <c r="X218" s="6">
        <v>12</v>
      </c>
      <c r="Y218" s="6">
        <v>13</v>
      </c>
      <c r="Z218" s="6">
        <v>14</v>
      </c>
      <c r="AA218" s="6">
        <v>15</v>
      </c>
      <c r="AB218" s="6">
        <v>16</v>
      </c>
      <c r="AC218" s="6">
        <v>17</v>
      </c>
      <c r="AD218" s="6">
        <v>18</v>
      </c>
      <c r="AE218" s="6">
        <v>19</v>
      </c>
      <c r="AF218" s="6">
        <v>20</v>
      </c>
      <c r="AG218" s="6">
        <v>21</v>
      </c>
      <c r="AH218" s="6">
        <v>22</v>
      </c>
      <c r="AI218" s="6">
        <v>23</v>
      </c>
      <c r="AJ218" s="6">
        <v>24</v>
      </c>
      <c r="AK218" s="6">
        <v>25</v>
      </c>
      <c r="AL218" s="6">
        <v>26</v>
      </c>
      <c r="AM218" s="6">
        <v>27</v>
      </c>
      <c r="AN218" s="6">
        <v>28</v>
      </c>
      <c r="AO218" s="6">
        <v>29</v>
      </c>
      <c r="AP218" s="6">
        <v>30</v>
      </c>
      <c r="AQ218" s="6">
        <v>31</v>
      </c>
      <c r="AR218" s="6">
        <v>32</v>
      </c>
      <c r="AS218" s="6">
        <v>33</v>
      </c>
      <c r="AT218" s="6">
        <v>34</v>
      </c>
      <c r="AU218" s="6">
        <v>35</v>
      </c>
      <c r="AV218" s="6">
        <v>36</v>
      </c>
      <c r="AW218" s="6">
        <v>37</v>
      </c>
      <c r="AX218" s="6">
        <v>38</v>
      </c>
      <c r="AY218" s="6">
        <v>39</v>
      </c>
      <c r="AZ218" s="6">
        <v>40</v>
      </c>
    </row>
    <row r="219" spans="10:52" hidden="1" x14ac:dyDescent="0.25">
      <c r="J219">
        <f>J182</f>
        <v>0</v>
      </c>
      <c r="L219">
        <f>SUM(M219:AZ219)</f>
        <v>0</v>
      </c>
      <c r="M219">
        <f t="shared" ref="M219:M252" si="222">$M$65*$M7</f>
        <v>0</v>
      </c>
      <c r="N219">
        <f t="shared" ref="N219:N252" si="223">$N$65*$N7</f>
        <v>0</v>
      </c>
      <c r="O219">
        <f t="shared" ref="O219:O252" si="224">$O$65*$O7</f>
        <v>0</v>
      </c>
      <c r="P219">
        <f t="shared" ref="P219:P252" si="225">$P$65*$P7</f>
        <v>0</v>
      </c>
      <c r="Q219">
        <f t="shared" ref="Q219:Q252" si="226">$Q$65*$Q7</f>
        <v>0</v>
      </c>
      <c r="R219">
        <f t="shared" ref="R219:R252" si="227">$R$65*$R7</f>
        <v>0</v>
      </c>
      <c r="S219">
        <f t="shared" ref="S219:S252" si="228">$S$65*$S7</f>
        <v>0</v>
      </c>
      <c r="T219">
        <f t="shared" ref="T219:T252" si="229">$T$65*$T7</f>
        <v>0</v>
      </c>
      <c r="U219">
        <f t="shared" ref="U219:U252" si="230">$U$65*$U7</f>
        <v>0</v>
      </c>
      <c r="V219">
        <f t="shared" ref="V219:V252" si="231">$V$65*$V7</f>
        <v>0</v>
      </c>
      <c r="W219">
        <f t="shared" ref="W219:W252" si="232">$W$65*$W7</f>
        <v>0</v>
      </c>
      <c r="X219">
        <f t="shared" ref="X219:X252" si="233">$X$65*$X7</f>
        <v>0</v>
      </c>
      <c r="Y219">
        <f t="shared" ref="Y219:Y252" si="234">$Y$65*$Y7</f>
        <v>0</v>
      </c>
      <c r="Z219">
        <f t="shared" ref="Z219:Z252" si="235">$Z$65*$Z7</f>
        <v>0</v>
      </c>
      <c r="AA219">
        <f t="shared" ref="AA219:AA252" si="236">$AA$65*$AA7</f>
        <v>0</v>
      </c>
      <c r="AB219">
        <f t="shared" ref="AB219:AB252" si="237">$AB$65*$AB7</f>
        <v>0</v>
      </c>
      <c r="AC219">
        <f t="shared" ref="AC219:AC252" si="238">$AC$65*$AC7</f>
        <v>0</v>
      </c>
      <c r="AD219">
        <f t="shared" ref="AD219:AD252" si="239">$AD$65*$AD7</f>
        <v>0</v>
      </c>
      <c r="AE219">
        <f t="shared" ref="AE219:AE252" si="240">$AE$65*$AE7</f>
        <v>0</v>
      </c>
      <c r="AF219">
        <f t="shared" ref="AF219:AF252" si="241">$AF$65*$AF7</f>
        <v>0</v>
      </c>
      <c r="AG219">
        <f t="shared" ref="AG219:AG252" si="242">$AG$65*$AG7</f>
        <v>0</v>
      </c>
      <c r="AH219">
        <f t="shared" ref="AH219:AH252" si="243">$AH$65*$AH7</f>
        <v>0</v>
      </c>
      <c r="AI219">
        <f t="shared" ref="AI219:AI252" si="244">$AI$65*$AI7</f>
        <v>0</v>
      </c>
      <c r="AJ219">
        <f t="shared" ref="AJ219:AJ252" si="245">$AJ$65*$AJ7</f>
        <v>0</v>
      </c>
      <c r="AK219">
        <f t="shared" ref="AK219:AK252" si="246">$AK$65*$AK7</f>
        <v>0</v>
      </c>
      <c r="AL219">
        <f t="shared" ref="AL219:AL252" si="247">$AL$65*$AL7</f>
        <v>0</v>
      </c>
      <c r="AM219">
        <f t="shared" ref="AM219:AM252" si="248">$AM$65*$AM7</f>
        <v>0</v>
      </c>
      <c r="AN219">
        <f t="shared" ref="AN219:AN252" si="249">$AN$65*$AN7</f>
        <v>0</v>
      </c>
      <c r="AO219">
        <f t="shared" ref="AO219:AO252" si="250">$AO$65*$AO7</f>
        <v>0</v>
      </c>
      <c r="AP219">
        <f t="shared" ref="AP219:AP252" si="251">$AP$65*$AP7</f>
        <v>0</v>
      </c>
      <c r="AQ219">
        <f t="shared" ref="AQ219:AQ252" si="252">$AQ$65*$AQ7</f>
        <v>0</v>
      </c>
      <c r="AR219">
        <f t="shared" ref="AR219:AR252" si="253">$AR$65*$AR7</f>
        <v>0</v>
      </c>
      <c r="AS219">
        <f t="shared" ref="AS219:AS252" si="254">$AS$65*$AS7</f>
        <v>0</v>
      </c>
      <c r="AT219">
        <f t="shared" ref="AT219:AT252" si="255">$AT$65*$AT7</f>
        <v>0</v>
      </c>
      <c r="AU219">
        <f t="shared" ref="AU219:AU252" si="256">$AU$65*$AU7</f>
        <v>0</v>
      </c>
      <c r="AV219">
        <f t="shared" ref="AV219:AV252" si="257">$AV$65*$AV7</f>
        <v>0</v>
      </c>
      <c r="AW219">
        <f t="shared" ref="AW219:AW252" si="258">$AW$65*$AW7</f>
        <v>0</v>
      </c>
      <c r="AX219">
        <f t="shared" ref="AX219:AX252" si="259">$AX$65*$AX7</f>
        <v>0</v>
      </c>
      <c r="AY219">
        <f t="shared" ref="AY219:AY252" si="260">$AY$65*$AY7</f>
        <v>0</v>
      </c>
      <c r="AZ219">
        <f t="shared" ref="AZ219:AZ252" si="261">$AZ$65*$AZ7</f>
        <v>0</v>
      </c>
    </row>
    <row r="220" spans="10:52" hidden="1" x14ac:dyDescent="0.25">
      <c r="J220">
        <f t="shared" ref="J220:J252" si="262">J183</f>
        <v>0</v>
      </c>
      <c r="L220">
        <f t="shared" ref="L220:L252" si="263">SUM(M220:AZ220)</f>
        <v>0</v>
      </c>
      <c r="M220">
        <f t="shared" si="222"/>
        <v>0</v>
      </c>
      <c r="N220">
        <f t="shared" si="223"/>
        <v>0</v>
      </c>
      <c r="O220">
        <f t="shared" si="224"/>
        <v>0</v>
      </c>
      <c r="P220">
        <f t="shared" si="225"/>
        <v>0</v>
      </c>
      <c r="Q220">
        <f t="shared" si="226"/>
        <v>0</v>
      </c>
      <c r="R220">
        <f t="shared" si="227"/>
        <v>0</v>
      </c>
      <c r="S220">
        <f t="shared" si="228"/>
        <v>0</v>
      </c>
      <c r="T220">
        <f t="shared" si="229"/>
        <v>0</v>
      </c>
      <c r="U220">
        <f t="shared" si="230"/>
        <v>0</v>
      </c>
      <c r="V220">
        <f t="shared" si="231"/>
        <v>0</v>
      </c>
      <c r="W220">
        <f t="shared" si="232"/>
        <v>0</v>
      </c>
      <c r="X220">
        <f t="shared" si="233"/>
        <v>0</v>
      </c>
      <c r="Y220">
        <f t="shared" si="234"/>
        <v>0</v>
      </c>
      <c r="Z220">
        <f t="shared" si="235"/>
        <v>0</v>
      </c>
      <c r="AA220">
        <f t="shared" si="236"/>
        <v>0</v>
      </c>
      <c r="AB220">
        <f t="shared" si="237"/>
        <v>0</v>
      </c>
      <c r="AC220">
        <f t="shared" si="238"/>
        <v>0</v>
      </c>
      <c r="AD220">
        <f t="shared" si="239"/>
        <v>0</v>
      </c>
      <c r="AE220">
        <f t="shared" si="240"/>
        <v>0</v>
      </c>
      <c r="AF220">
        <f t="shared" si="241"/>
        <v>0</v>
      </c>
      <c r="AG220">
        <f t="shared" si="242"/>
        <v>0</v>
      </c>
      <c r="AH220">
        <f t="shared" si="243"/>
        <v>0</v>
      </c>
      <c r="AI220">
        <f t="shared" si="244"/>
        <v>0</v>
      </c>
      <c r="AJ220">
        <f t="shared" si="245"/>
        <v>0</v>
      </c>
      <c r="AK220">
        <f t="shared" si="246"/>
        <v>0</v>
      </c>
      <c r="AL220">
        <f t="shared" si="247"/>
        <v>0</v>
      </c>
      <c r="AM220">
        <f t="shared" si="248"/>
        <v>0</v>
      </c>
      <c r="AN220">
        <f t="shared" si="249"/>
        <v>0</v>
      </c>
      <c r="AO220">
        <f t="shared" si="250"/>
        <v>0</v>
      </c>
      <c r="AP220">
        <f t="shared" si="251"/>
        <v>0</v>
      </c>
      <c r="AQ220">
        <f t="shared" si="252"/>
        <v>0</v>
      </c>
      <c r="AR220">
        <f t="shared" si="253"/>
        <v>0</v>
      </c>
      <c r="AS220">
        <f t="shared" si="254"/>
        <v>0</v>
      </c>
      <c r="AT220">
        <f t="shared" si="255"/>
        <v>0</v>
      </c>
      <c r="AU220">
        <f t="shared" si="256"/>
        <v>0</v>
      </c>
      <c r="AV220">
        <f t="shared" si="257"/>
        <v>0</v>
      </c>
      <c r="AW220">
        <f t="shared" si="258"/>
        <v>0</v>
      </c>
      <c r="AX220">
        <f t="shared" si="259"/>
        <v>0</v>
      </c>
      <c r="AY220">
        <f t="shared" si="260"/>
        <v>0</v>
      </c>
      <c r="AZ220">
        <f t="shared" si="261"/>
        <v>0</v>
      </c>
    </row>
    <row r="221" spans="10:52" hidden="1" x14ac:dyDescent="0.25">
      <c r="J221">
        <f t="shared" si="262"/>
        <v>0</v>
      </c>
      <c r="L221">
        <f t="shared" si="263"/>
        <v>0</v>
      </c>
      <c r="M221">
        <f t="shared" si="222"/>
        <v>0</v>
      </c>
      <c r="N221">
        <f t="shared" si="223"/>
        <v>0</v>
      </c>
      <c r="O221">
        <f t="shared" si="224"/>
        <v>0</v>
      </c>
      <c r="P221">
        <f t="shared" si="225"/>
        <v>0</v>
      </c>
      <c r="Q221">
        <f t="shared" si="226"/>
        <v>0</v>
      </c>
      <c r="R221">
        <f t="shared" si="227"/>
        <v>0</v>
      </c>
      <c r="S221">
        <f t="shared" si="228"/>
        <v>0</v>
      </c>
      <c r="T221">
        <f t="shared" si="229"/>
        <v>0</v>
      </c>
      <c r="U221">
        <f t="shared" si="230"/>
        <v>0</v>
      </c>
      <c r="V221">
        <f t="shared" si="231"/>
        <v>0</v>
      </c>
      <c r="W221">
        <f t="shared" si="232"/>
        <v>0</v>
      </c>
      <c r="X221">
        <f t="shared" si="233"/>
        <v>0</v>
      </c>
      <c r="Y221">
        <f t="shared" si="234"/>
        <v>0</v>
      </c>
      <c r="Z221">
        <f t="shared" si="235"/>
        <v>0</v>
      </c>
      <c r="AA221">
        <f t="shared" si="236"/>
        <v>0</v>
      </c>
      <c r="AB221">
        <f t="shared" si="237"/>
        <v>0</v>
      </c>
      <c r="AC221">
        <f t="shared" si="238"/>
        <v>0</v>
      </c>
      <c r="AD221">
        <f t="shared" si="239"/>
        <v>0</v>
      </c>
      <c r="AE221">
        <f t="shared" si="240"/>
        <v>0</v>
      </c>
      <c r="AF221">
        <f t="shared" si="241"/>
        <v>0</v>
      </c>
      <c r="AG221">
        <f t="shared" si="242"/>
        <v>0</v>
      </c>
      <c r="AH221">
        <f t="shared" si="243"/>
        <v>0</v>
      </c>
      <c r="AI221">
        <f t="shared" si="244"/>
        <v>0</v>
      </c>
      <c r="AJ221">
        <f t="shared" si="245"/>
        <v>0</v>
      </c>
      <c r="AK221">
        <f t="shared" si="246"/>
        <v>0</v>
      </c>
      <c r="AL221">
        <f t="shared" si="247"/>
        <v>0</v>
      </c>
      <c r="AM221">
        <f t="shared" si="248"/>
        <v>0</v>
      </c>
      <c r="AN221">
        <f t="shared" si="249"/>
        <v>0</v>
      </c>
      <c r="AO221">
        <f t="shared" si="250"/>
        <v>0</v>
      </c>
      <c r="AP221">
        <f t="shared" si="251"/>
        <v>0</v>
      </c>
      <c r="AQ221">
        <f t="shared" si="252"/>
        <v>0</v>
      </c>
      <c r="AR221">
        <f t="shared" si="253"/>
        <v>0</v>
      </c>
      <c r="AS221">
        <f t="shared" si="254"/>
        <v>0</v>
      </c>
      <c r="AT221">
        <f t="shared" si="255"/>
        <v>0</v>
      </c>
      <c r="AU221">
        <f t="shared" si="256"/>
        <v>0</v>
      </c>
      <c r="AV221">
        <f t="shared" si="257"/>
        <v>0</v>
      </c>
      <c r="AW221">
        <f t="shared" si="258"/>
        <v>0</v>
      </c>
      <c r="AX221">
        <f t="shared" si="259"/>
        <v>0</v>
      </c>
      <c r="AY221">
        <f t="shared" si="260"/>
        <v>0</v>
      </c>
      <c r="AZ221">
        <f t="shared" si="261"/>
        <v>0</v>
      </c>
    </row>
    <row r="222" spans="10:52" hidden="1" x14ac:dyDescent="0.25">
      <c r="J222">
        <f t="shared" si="262"/>
        <v>0</v>
      </c>
      <c r="L222">
        <f t="shared" si="263"/>
        <v>0</v>
      </c>
      <c r="M222">
        <f t="shared" si="222"/>
        <v>0</v>
      </c>
      <c r="N222">
        <f t="shared" si="223"/>
        <v>0</v>
      </c>
      <c r="O222">
        <f t="shared" si="224"/>
        <v>0</v>
      </c>
      <c r="P222">
        <f t="shared" si="225"/>
        <v>0</v>
      </c>
      <c r="Q222">
        <f t="shared" si="226"/>
        <v>0</v>
      </c>
      <c r="R222">
        <f t="shared" si="227"/>
        <v>0</v>
      </c>
      <c r="S222">
        <f t="shared" si="228"/>
        <v>0</v>
      </c>
      <c r="T222">
        <f t="shared" si="229"/>
        <v>0</v>
      </c>
      <c r="U222">
        <f t="shared" si="230"/>
        <v>0</v>
      </c>
      <c r="V222">
        <f t="shared" si="231"/>
        <v>0</v>
      </c>
      <c r="W222">
        <f t="shared" si="232"/>
        <v>0</v>
      </c>
      <c r="X222">
        <f t="shared" si="233"/>
        <v>0</v>
      </c>
      <c r="Y222">
        <f t="shared" si="234"/>
        <v>0</v>
      </c>
      <c r="Z222">
        <f t="shared" si="235"/>
        <v>0</v>
      </c>
      <c r="AA222">
        <f t="shared" si="236"/>
        <v>0</v>
      </c>
      <c r="AB222">
        <f t="shared" si="237"/>
        <v>0</v>
      </c>
      <c r="AC222">
        <f t="shared" si="238"/>
        <v>0</v>
      </c>
      <c r="AD222">
        <f t="shared" si="239"/>
        <v>0</v>
      </c>
      <c r="AE222">
        <f t="shared" si="240"/>
        <v>0</v>
      </c>
      <c r="AF222">
        <f t="shared" si="241"/>
        <v>0</v>
      </c>
      <c r="AG222">
        <f t="shared" si="242"/>
        <v>0</v>
      </c>
      <c r="AH222">
        <f t="shared" si="243"/>
        <v>0</v>
      </c>
      <c r="AI222">
        <f t="shared" si="244"/>
        <v>0</v>
      </c>
      <c r="AJ222">
        <f t="shared" si="245"/>
        <v>0</v>
      </c>
      <c r="AK222">
        <f t="shared" si="246"/>
        <v>0</v>
      </c>
      <c r="AL222">
        <f t="shared" si="247"/>
        <v>0</v>
      </c>
      <c r="AM222">
        <f t="shared" si="248"/>
        <v>0</v>
      </c>
      <c r="AN222">
        <f t="shared" si="249"/>
        <v>0</v>
      </c>
      <c r="AO222">
        <f t="shared" si="250"/>
        <v>0</v>
      </c>
      <c r="AP222">
        <f t="shared" si="251"/>
        <v>0</v>
      </c>
      <c r="AQ222">
        <f t="shared" si="252"/>
        <v>0</v>
      </c>
      <c r="AR222">
        <f t="shared" si="253"/>
        <v>0</v>
      </c>
      <c r="AS222">
        <f t="shared" si="254"/>
        <v>0</v>
      </c>
      <c r="AT222">
        <f t="shared" si="255"/>
        <v>0</v>
      </c>
      <c r="AU222">
        <f t="shared" si="256"/>
        <v>0</v>
      </c>
      <c r="AV222">
        <f t="shared" si="257"/>
        <v>0</v>
      </c>
      <c r="AW222">
        <f t="shared" si="258"/>
        <v>0</v>
      </c>
      <c r="AX222">
        <f t="shared" si="259"/>
        <v>0</v>
      </c>
      <c r="AY222">
        <f t="shared" si="260"/>
        <v>0</v>
      </c>
      <c r="AZ222">
        <f t="shared" si="261"/>
        <v>0</v>
      </c>
    </row>
    <row r="223" spans="10:52" hidden="1" x14ac:dyDescent="0.25">
      <c r="J223">
        <f t="shared" si="262"/>
        <v>0</v>
      </c>
      <c r="L223">
        <f t="shared" si="263"/>
        <v>0</v>
      </c>
      <c r="M223">
        <f t="shared" si="222"/>
        <v>0</v>
      </c>
      <c r="N223">
        <f t="shared" si="223"/>
        <v>0</v>
      </c>
      <c r="O223">
        <f t="shared" si="224"/>
        <v>0</v>
      </c>
      <c r="P223">
        <f t="shared" si="225"/>
        <v>0</v>
      </c>
      <c r="Q223">
        <f t="shared" si="226"/>
        <v>0</v>
      </c>
      <c r="R223">
        <f t="shared" si="227"/>
        <v>0</v>
      </c>
      <c r="S223">
        <f t="shared" si="228"/>
        <v>0</v>
      </c>
      <c r="T223">
        <f t="shared" si="229"/>
        <v>0</v>
      </c>
      <c r="U223">
        <f t="shared" si="230"/>
        <v>0</v>
      </c>
      <c r="V223">
        <f t="shared" si="231"/>
        <v>0</v>
      </c>
      <c r="W223">
        <f t="shared" si="232"/>
        <v>0</v>
      </c>
      <c r="X223">
        <f t="shared" si="233"/>
        <v>0</v>
      </c>
      <c r="Y223">
        <f t="shared" si="234"/>
        <v>0</v>
      </c>
      <c r="Z223">
        <f t="shared" si="235"/>
        <v>0</v>
      </c>
      <c r="AA223">
        <f t="shared" si="236"/>
        <v>0</v>
      </c>
      <c r="AB223">
        <f t="shared" si="237"/>
        <v>0</v>
      </c>
      <c r="AC223">
        <f t="shared" si="238"/>
        <v>0</v>
      </c>
      <c r="AD223">
        <f t="shared" si="239"/>
        <v>0</v>
      </c>
      <c r="AE223">
        <f t="shared" si="240"/>
        <v>0</v>
      </c>
      <c r="AF223">
        <f t="shared" si="241"/>
        <v>0</v>
      </c>
      <c r="AG223">
        <f t="shared" si="242"/>
        <v>0</v>
      </c>
      <c r="AH223">
        <f t="shared" si="243"/>
        <v>0</v>
      </c>
      <c r="AI223">
        <f t="shared" si="244"/>
        <v>0</v>
      </c>
      <c r="AJ223">
        <f t="shared" si="245"/>
        <v>0</v>
      </c>
      <c r="AK223">
        <f t="shared" si="246"/>
        <v>0</v>
      </c>
      <c r="AL223">
        <f t="shared" si="247"/>
        <v>0</v>
      </c>
      <c r="AM223">
        <f t="shared" si="248"/>
        <v>0</v>
      </c>
      <c r="AN223">
        <f t="shared" si="249"/>
        <v>0</v>
      </c>
      <c r="AO223">
        <f t="shared" si="250"/>
        <v>0</v>
      </c>
      <c r="AP223">
        <f t="shared" si="251"/>
        <v>0</v>
      </c>
      <c r="AQ223">
        <f t="shared" si="252"/>
        <v>0</v>
      </c>
      <c r="AR223">
        <f t="shared" si="253"/>
        <v>0</v>
      </c>
      <c r="AS223">
        <f t="shared" si="254"/>
        <v>0</v>
      </c>
      <c r="AT223">
        <f t="shared" si="255"/>
        <v>0</v>
      </c>
      <c r="AU223">
        <f t="shared" si="256"/>
        <v>0</v>
      </c>
      <c r="AV223">
        <f t="shared" si="257"/>
        <v>0</v>
      </c>
      <c r="AW223">
        <f t="shared" si="258"/>
        <v>0</v>
      </c>
      <c r="AX223">
        <f t="shared" si="259"/>
        <v>0</v>
      </c>
      <c r="AY223">
        <f t="shared" si="260"/>
        <v>0</v>
      </c>
      <c r="AZ223">
        <f t="shared" si="261"/>
        <v>0</v>
      </c>
    </row>
    <row r="224" spans="10:52" hidden="1" x14ac:dyDescent="0.25">
      <c r="J224">
        <f t="shared" si="262"/>
        <v>0</v>
      </c>
      <c r="L224">
        <f t="shared" si="263"/>
        <v>0</v>
      </c>
      <c r="M224">
        <f t="shared" si="222"/>
        <v>0</v>
      </c>
      <c r="N224">
        <f t="shared" si="223"/>
        <v>0</v>
      </c>
      <c r="O224">
        <f t="shared" si="224"/>
        <v>0</v>
      </c>
      <c r="P224">
        <f t="shared" si="225"/>
        <v>0</v>
      </c>
      <c r="Q224">
        <f t="shared" si="226"/>
        <v>0</v>
      </c>
      <c r="R224">
        <f t="shared" si="227"/>
        <v>0</v>
      </c>
      <c r="S224">
        <f t="shared" si="228"/>
        <v>0</v>
      </c>
      <c r="T224">
        <f t="shared" si="229"/>
        <v>0</v>
      </c>
      <c r="U224">
        <f t="shared" si="230"/>
        <v>0</v>
      </c>
      <c r="V224">
        <f t="shared" si="231"/>
        <v>0</v>
      </c>
      <c r="W224">
        <f t="shared" si="232"/>
        <v>0</v>
      </c>
      <c r="X224">
        <f t="shared" si="233"/>
        <v>0</v>
      </c>
      <c r="Y224">
        <f t="shared" si="234"/>
        <v>0</v>
      </c>
      <c r="Z224">
        <f t="shared" si="235"/>
        <v>0</v>
      </c>
      <c r="AA224">
        <f t="shared" si="236"/>
        <v>0</v>
      </c>
      <c r="AB224">
        <f t="shared" si="237"/>
        <v>0</v>
      </c>
      <c r="AC224">
        <f t="shared" si="238"/>
        <v>0</v>
      </c>
      <c r="AD224">
        <f t="shared" si="239"/>
        <v>0</v>
      </c>
      <c r="AE224">
        <f t="shared" si="240"/>
        <v>0</v>
      </c>
      <c r="AF224">
        <f t="shared" si="241"/>
        <v>0</v>
      </c>
      <c r="AG224">
        <f t="shared" si="242"/>
        <v>0</v>
      </c>
      <c r="AH224">
        <f t="shared" si="243"/>
        <v>0</v>
      </c>
      <c r="AI224">
        <f t="shared" si="244"/>
        <v>0</v>
      </c>
      <c r="AJ224">
        <f t="shared" si="245"/>
        <v>0</v>
      </c>
      <c r="AK224">
        <f t="shared" si="246"/>
        <v>0</v>
      </c>
      <c r="AL224">
        <f t="shared" si="247"/>
        <v>0</v>
      </c>
      <c r="AM224">
        <f t="shared" si="248"/>
        <v>0</v>
      </c>
      <c r="AN224">
        <f t="shared" si="249"/>
        <v>0</v>
      </c>
      <c r="AO224">
        <f t="shared" si="250"/>
        <v>0</v>
      </c>
      <c r="AP224">
        <f t="shared" si="251"/>
        <v>0</v>
      </c>
      <c r="AQ224">
        <f t="shared" si="252"/>
        <v>0</v>
      </c>
      <c r="AR224">
        <f t="shared" si="253"/>
        <v>0</v>
      </c>
      <c r="AS224">
        <f t="shared" si="254"/>
        <v>0</v>
      </c>
      <c r="AT224">
        <f t="shared" si="255"/>
        <v>0</v>
      </c>
      <c r="AU224">
        <f t="shared" si="256"/>
        <v>0</v>
      </c>
      <c r="AV224">
        <f t="shared" si="257"/>
        <v>0</v>
      </c>
      <c r="AW224">
        <f t="shared" si="258"/>
        <v>0</v>
      </c>
      <c r="AX224">
        <f t="shared" si="259"/>
        <v>0</v>
      </c>
      <c r="AY224">
        <f t="shared" si="260"/>
        <v>0</v>
      </c>
      <c r="AZ224">
        <f t="shared" si="261"/>
        <v>0</v>
      </c>
    </row>
    <row r="225" spans="10:52" hidden="1" x14ac:dyDescent="0.25">
      <c r="J225">
        <f t="shared" si="262"/>
        <v>0</v>
      </c>
      <c r="L225">
        <f t="shared" si="263"/>
        <v>0</v>
      </c>
      <c r="M225">
        <f t="shared" si="222"/>
        <v>0</v>
      </c>
      <c r="N225">
        <f t="shared" si="223"/>
        <v>0</v>
      </c>
      <c r="O225">
        <f t="shared" si="224"/>
        <v>0</v>
      </c>
      <c r="P225">
        <f t="shared" si="225"/>
        <v>0</v>
      </c>
      <c r="Q225">
        <f t="shared" si="226"/>
        <v>0</v>
      </c>
      <c r="R225">
        <f t="shared" si="227"/>
        <v>0</v>
      </c>
      <c r="S225">
        <f t="shared" si="228"/>
        <v>0</v>
      </c>
      <c r="T225">
        <f t="shared" si="229"/>
        <v>0</v>
      </c>
      <c r="U225">
        <f t="shared" si="230"/>
        <v>0</v>
      </c>
      <c r="V225">
        <f t="shared" si="231"/>
        <v>0</v>
      </c>
      <c r="W225">
        <f t="shared" si="232"/>
        <v>0</v>
      </c>
      <c r="X225">
        <f t="shared" si="233"/>
        <v>0</v>
      </c>
      <c r="Y225">
        <f t="shared" si="234"/>
        <v>0</v>
      </c>
      <c r="Z225">
        <f t="shared" si="235"/>
        <v>0</v>
      </c>
      <c r="AA225">
        <f t="shared" si="236"/>
        <v>0</v>
      </c>
      <c r="AB225">
        <f t="shared" si="237"/>
        <v>0</v>
      </c>
      <c r="AC225">
        <f t="shared" si="238"/>
        <v>0</v>
      </c>
      <c r="AD225">
        <f t="shared" si="239"/>
        <v>0</v>
      </c>
      <c r="AE225">
        <f t="shared" si="240"/>
        <v>0</v>
      </c>
      <c r="AF225">
        <f t="shared" si="241"/>
        <v>0</v>
      </c>
      <c r="AG225">
        <f t="shared" si="242"/>
        <v>0</v>
      </c>
      <c r="AH225">
        <f t="shared" si="243"/>
        <v>0</v>
      </c>
      <c r="AI225">
        <f t="shared" si="244"/>
        <v>0</v>
      </c>
      <c r="AJ225">
        <f t="shared" si="245"/>
        <v>0</v>
      </c>
      <c r="AK225">
        <f t="shared" si="246"/>
        <v>0</v>
      </c>
      <c r="AL225">
        <f t="shared" si="247"/>
        <v>0</v>
      </c>
      <c r="AM225">
        <f t="shared" si="248"/>
        <v>0</v>
      </c>
      <c r="AN225">
        <f t="shared" si="249"/>
        <v>0</v>
      </c>
      <c r="AO225">
        <f t="shared" si="250"/>
        <v>0</v>
      </c>
      <c r="AP225">
        <f t="shared" si="251"/>
        <v>0</v>
      </c>
      <c r="AQ225">
        <f t="shared" si="252"/>
        <v>0</v>
      </c>
      <c r="AR225">
        <f t="shared" si="253"/>
        <v>0</v>
      </c>
      <c r="AS225">
        <f t="shared" si="254"/>
        <v>0</v>
      </c>
      <c r="AT225">
        <f t="shared" si="255"/>
        <v>0</v>
      </c>
      <c r="AU225">
        <f t="shared" si="256"/>
        <v>0</v>
      </c>
      <c r="AV225">
        <f t="shared" si="257"/>
        <v>0</v>
      </c>
      <c r="AW225">
        <f t="shared" si="258"/>
        <v>0</v>
      </c>
      <c r="AX225">
        <f t="shared" si="259"/>
        <v>0</v>
      </c>
      <c r="AY225">
        <f t="shared" si="260"/>
        <v>0</v>
      </c>
      <c r="AZ225">
        <f t="shared" si="261"/>
        <v>0</v>
      </c>
    </row>
    <row r="226" spans="10:52" hidden="1" x14ac:dyDescent="0.25">
      <c r="J226">
        <f t="shared" si="262"/>
        <v>0</v>
      </c>
      <c r="L226">
        <f t="shared" si="263"/>
        <v>0</v>
      </c>
      <c r="M226">
        <f t="shared" si="222"/>
        <v>0</v>
      </c>
      <c r="N226">
        <f t="shared" si="223"/>
        <v>0</v>
      </c>
      <c r="O226">
        <f t="shared" si="224"/>
        <v>0</v>
      </c>
      <c r="P226">
        <f t="shared" si="225"/>
        <v>0</v>
      </c>
      <c r="Q226">
        <f t="shared" si="226"/>
        <v>0</v>
      </c>
      <c r="R226">
        <f t="shared" si="227"/>
        <v>0</v>
      </c>
      <c r="S226">
        <f t="shared" si="228"/>
        <v>0</v>
      </c>
      <c r="T226">
        <f t="shared" si="229"/>
        <v>0</v>
      </c>
      <c r="U226">
        <f t="shared" si="230"/>
        <v>0</v>
      </c>
      <c r="V226">
        <f t="shared" si="231"/>
        <v>0</v>
      </c>
      <c r="W226">
        <f t="shared" si="232"/>
        <v>0</v>
      </c>
      <c r="X226">
        <f t="shared" si="233"/>
        <v>0</v>
      </c>
      <c r="Y226">
        <f t="shared" si="234"/>
        <v>0</v>
      </c>
      <c r="Z226">
        <f t="shared" si="235"/>
        <v>0</v>
      </c>
      <c r="AA226">
        <f t="shared" si="236"/>
        <v>0</v>
      </c>
      <c r="AB226">
        <f t="shared" si="237"/>
        <v>0</v>
      </c>
      <c r="AC226">
        <f t="shared" si="238"/>
        <v>0</v>
      </c>
      <c r="AD226">
        <f t="shared" si="239"/>
        <v>0</v>
      </c>
      <c r="AE226">
        <f t="shared" si="240"/>
        <v>0</v>
      </c>
      <c r="AF226">
        <f t="shared" si="241"/>
        <v>0</v>
      </c>
      <c r="AG226">
        <f t="shared" si="242"/>
        <v>0</v>
      </c>
      <c r="AH226">
        <f t="shared" si="243"/>
        <v>0</v>
      </c>
      <c r="AI226">
        <f t="shared" si="244"/>
        <v>0</v>
      </c>
      <c r="AJ226">
        <f t="shared" si="245"/>
        <v>0</v>
      </c>
      <c r="AK226">
        <f t="shared" si="246"/>
        <v>0</v>
      </c>
      <c r="AL226">
        <f t="shared" si="247"/>
        <v>0</v>
      </c>
      <c r="AM226">
        <f t="shared" si="248"/>
        <v>0</v>
      </c>
      <c r="AN226">
        <f t="shared" si="249"/>
        <v>0</v>
      </c>
      <c r="AO226">
        <f t="shared" si="250"/>
        <v>0</v>
      </c>
      <c r="AP226">
        <f t="shared" si="251"/>
        <v>0</v>
      </c>
      <c r="AQ226">
        <f t="shared" si="252"/>
        <v>0</v>
      </c>
      <c r="AR226">
        <f t="shared" si="253"/>
        <v>0</v>
      </c>
      <c r="AS226">
        <f t="shared" si="254"/>
        <v>0</v>
      </c>
      <c r="AT226">
        <f t="shared" si="255"/>
        <v>0</v>
      </c>
      <c r="AU226">
        <f t="shared" si="256"/>
        <v>0</v>
      </c>
      <c r="AV226">
        <f t="shared" si="257"/>
        <v>0</v>
      </c>
      <c r="AW226">
        <f t="shared" si="258"/>
        <v>0</v>
      </c>
      <c r="AX226">
        <f t="shared" si="259"/>
        <v>0</v>
      </c>
      <c r="AY226">
        <f t="shared" si="260"/>
        <v>0</v>
      </c>
      <c r="AZ226">
        <f t="shared" si="261"/>
        <v>0</v>
      </c>
    </row>
    <row r="227" spans="10:52" hidden="1" x14ac:dyDescent="0.25">
      <c r="J227">
        <f t="shared" si="262"/>
        <v>0</v>
      </c>
      <c r="L227">
        <f t="shared" si="263"/>
        <v>0</v>
      </c>
      <c r="M227">
        <f t="shared" si="222"/>
        <v>0</v>
      </c>
      <c r="N227">
        <f t="shared" si="223"/>
        <v>0</v>
      </c>
      <c r="O227">
        <f t="shared" si="224"/>
        <v>0</v>
      </c>
      <c r="P227">
        <f t="shared" si="225"/>
        <v>0</v>
      </c>
      <c r="Q227">
        <f t="shared" si="226"/>
        <v>0</v>
      </c>
      <c r="R227">
        <f t="shared" si="227"/>
        <v>0</v>
      </c>
      <c r="S227">
        <f t="shared" si="228"/>
        <v>0</v>
      </c>
      <c r="T227">
        <f t="shared" si="229"/>
        <v>0</v>
      </c>
      <c r="U227">
        <f t="shared" si="230"/>
        <v>0</v>
      </c>
      <c r="V227">
        <f t="shared" si="231"/>
        <v>0</v>
      </c>
      <c r="W227">
        <f t="shared" si="232"/>
        <v>0</v>
      </c>
      <c r="X227">
        <f t="shared" si="233"/>
        <v>0</v>
      </c>
      <c r="Y227">
        <f t="shared" si="234"/>
        <v>0</v>
      </c>
      <c r="Z227">
        <f t="shared" si="235"/>
        <v>0</v>
      </c>
      <c r="AA227">
        <f t="shared" si="236"/>
        <v>0</v>
      </c>
      <c r="AB227">
        <f t="shared" si="237"/>
        <v>0</v>
      </c>
      <c r="AC227">
        <f t="shared" si="238"/>
        <v>0</v>
      </c>
      <c r="AD227">
        <f t="shared" si="239"/>
        <v>0</v>
      </c>
      <c r="AE227">
        <f t="shared" si="240"/>
        <v>0</v>
      </c>
      <c r="AF227">
        <f t="shared" si="241"/>
        <v>0</v>
      </c>
      <c r="AG227">
        <f t="shared" si="242"/>
        <v>0</v>
      </c>
      <c r="AH227">
        <f t="shared" si="243"/>
        <v>0</v>
      </c>
      <c r="AI227">
        <f t="shared" si="244"/>
        <v>0</v>
      </c>
      <c r="AJ227">
        <f t="shared" si="245"/>
        <v>0</v>
      </c>
      <c r="AK227">
        <f t="shared" si="246"/>
        <v>0</v>
      </c>
      <c r="AL227">
        <f t="shared" si="247"/>
        <v>0</v>
      </c>
      <c r="AM227">
        <f t="shared" si="248"/>
        <v>0</v>
      </c>
      <c r="AN227">
        <f t="shared" si="249"/>
        <v>0</v>
      </c>
      <c r="AO227">
        <f t="shared" si="250"/>
        <v>0</v>
      </c>
      <c r="AP227">
        <f t="shared" si="251"/>
        <v>0</v>
      </c>
      <c r="AQ227">
        <f t="shared" si="252"/>
        <v>0</v>
      </c>
      <c r="AR227">
        <f t="shared" si="253"/>
        <v>0</v>
      </c>
      <c r="AS227">
        <f t="shared" si="254"/>
        <v>0</v>
      </c>
      <c r="AT227">
        <f t="shared" si="255"/>
        <v>0</v>
      </c>
      <c r="AU227">
        <f t="shared" si="256"/>
        <v>0</v>
      </c>
      <c r="AV227">
        <f t="shared" si="257"/>
        <v>0</v>
      </c>
      <c r="AW227">
        <f t="shared" si="258"/>
        <v>0</v>
      </c>
      <c r="AX227">
        <f t="shared" si="259"/>
        <v>0</v>
      </c>
      <c r="AY227">
        <f t="shared" si="260"/>
        <v>0</v>
      </c>
      <c r="AZ227">
        <f t="shared" si="261"/>
        <v>0</v>
      </c>
    </row>
    <row r="228" spans="10:52" hidden="1" x14ac:dyDescent="0.25">
      <c r="J228">
        <f t="shared" si="262"/>
        <v>0</v>
      </c>
      <c r="L228">
        <f t="shared" si="263"/>
        <v>0</v>
      </c>
      <c r="M228">
        <f t="shared" si="222"/>
        <v>0</v>
      </c>
      <c r="N228">
        <f t="shared" si="223"/>
        <v>0</v>
      </c>
      <c r="O228">
        <f t="shared" si="224"/>
        <v>0</v>
      </c>
      <c r="P228">
        <f t="shared" si="225"/>
        <v>0</v>
      </c>
      <c r="Q228">
        <f t="shared" si="226"/>
        <v>0</v>
      </c>
      <c r="R228">
        <f t="shared" si="227"/>
        <v>0</v>
      </c>
      <c r="S228">
        <f t="shared" si="228"/>
        <v>0</v>
      </c>
      <c r="T228">
        <f t="shared" si="229"/>
        <v>0</v>
      </c>
      <c r="U228">
        <f t="shared" si="230"/>
        <v>0</v>
      </c>
      <c r="V228">
        <f t="shared" si="231"/>
        <v>0</v>
      </c>
      <c r="W228">
        <f t="shared" si="232"/>
        <v>0</v>
      </c>
      <c r="X228">
        <f t="shared" si="233"/>
        <v>0</v>
      </c>
      <c r="Y228">
        <f t="shared" si="234"/>
        <v>0</v>
      </c>
      <c r="Z228">
        <f t="shared" si="235"/>
        <v>0</v>
      </c>
      <c r="AA228">
        <f t="shared" si="236"/>
        <v>0</v>
      </c>
      <c r="AB228">
        <f t="shared" si="237"/>
        <v>0</v>
      </c>
      <c r="AC228">
        <f t="shared" si="238"/>
        <v>0</v>
      </c>
      <c r="AD228">
        <f t="shared" si="239"/>
        <v>0</v>
      </c>
      <c r="AE228">
        <f t="shared" si="240"/>
        <v>0</v>
      </c>
      <c r="AF228">
        <f t="shared" si="241"/>
        <v>0</v>
      </c>
      <c r="AG228">
        <f t="shared" si="242"/>
        <v>0</v>
      </c>
      <c r="AH228">
        <f t="shared" si="243"/>
        <v>0</v>
      </c>
      <c r="AI228">
        <f t="shared" si="244"/>
        <v>0</v>
      </c>
      <c r="AJ228">
        <f t="shared" si="245"/>
        <v>0</v>
      </c>
      <c r="AK228">
        <f t="shared" si="246"/>
        <v>0</v>
      </c>
      <c r="AL228">
        <f t="shared" si="247"/>
        <v>0</v>
      </c>
      <c r="AM228">
        <f t="shared" si="248"/>
        <v>0</v>
      </c>
      <c r="AN228">
        <f t="shared" si="249"/>
        <v>0</v>
      </c>
      <c r="AO228">
        <f t="shared" si="250"/>
        <v>0</v>
      </c>
      <c r="AP228">
        <f t="shared" si="251"/>
        <v>0</v>
      </c>
      <c r="AQ228">
        <f t="shared" si="252"/>
        <v>0</v>
      </c>
      <c r="AR228">
        <f t="shared" si="253"/>
        <v>0</v>
      </c>
      <c r="AS228">
        <f t="shared" si="254"/>
        <v>0</v>
      </c>
      <c r="AT228">
        <f t="shared" si="255"/>
        <v>0</v>
      </c>
      <c r="AU228">
        <f t="shared" si="256"/>
        <v>0</v>
      </c>
      <c r="AV228">
        <f t="shared" si="257"/>
        <v>0</v>
      </c>
      <c r="AW228">
        <f t="shared" si="258"/>
        <v>0</v>
      </c>
      <c r="AX228">
        <f t="shared" si="259"/>
        <v>0</v>
      </c>
      <c r="AY228">
        <f t="shared" si="260"/>
        <v>0</v>
      </c>
      <c r="AZ228">
        <f t="shared" si="261"/>
        <v>0</v>
      </c>
    </row>
    <row r="229" spans="10:52" hidden="1" x14ac:dyDescent="0.25">
      <c r="J229">
        <f t="shared" si="262"/>
        <v>0</v>
      </c>
      <c r="L229">
        <f t="shared" si="263"/>
        <v>0</v>
      </c>
      <c r="M229">
        <f t="shared" si="222"/>
        <v>0</v>
      </c>
      <c r="N229">
        <f t="shared" si="223"/>
        <v>0</v>
      </c>
      <c r="O229">
        <f t="shared" si="224"/>
        <v>0</v>
      </c>
      <c r="P229">
        <f t="shared" si="225"/>
        <v>0</v>
      </c>
      <c r="Q229">
        <f t="shared" si="226"/>
        <v>0</v>
      </c>
      <c r="R229">
        <f t="shared" si="227"/>
        <v>0</v>
      </c>
      <c r="S229">
        <f t="shared" si="228"/>
        <v>0</v>
      </c>
      <c r="T229">
        <f t="shared" si="229"/>
        <v>0</v>
      </c>
      <c r="U229">
        <f t="shared" si="230"/>
        <v>0</v>
      </c>
      <c r="V229">
        <f t="shared" si="231"/>
        <v>0</v>
      </c>
      <c r="W229">
        <f t="shared" si="232"/>
        <v>0</v>
      </c>
      <c r="X229">
        <f t="shared" si="233"/>
        <v>0</v>
      </c>
      <c r="Y229">
        <f t="shared" si="234"/>
        <v>0</v>
      </c>
      <c r="Z229">
        <f t="shared" si="235"/>
        <v>0</v>
      </c>
      <c r="AA229">
        <f t="shared" si="236"/>
        <v>0</v>
      </c>
      <c r="AB229">
        <f t="shared" si="237"/>
        <v>0</v>
      </c>
      <c r="AC229">
        <f t="shared" si="238"/>
        <v>0</v>
      </c>
      <c r="AD229">
        <f t="shared" si="239"/>
        <v>0</v>
      </c>
      <c r="AE229">
        <f t="shared" si="240"/>
        <v>0</v>
      </c>
      <c r="AF229">
        <f t="shared" si="241"/>
        <v>0</v>
      </c>
      <c r="AG229">
        <f t="shared" si="242"/>
        <v>0</v>
      </c>
      <c r="AH229">
        <f t="shared" si="243"/>
        <v>0</v>
      </c>
      <c r="AI229">
        <f t="shared" si="244"/>
        <v>0</v>
      </c>
      <c r="AJ229">
        <f t="shared" si="245"/>
        <v>0</v>
      </c>
      <c r="AK229">
        <f t="shared" si="246"/>
        <v>0</v>
      </c>
      <c r="AL229">
        <f t="shared" si="247"/>
        <v>0</v>
      </c>
      <c r="AM229">
        <f t="shared" si="248"/>
        <v>0</v>
      </c>
      <c r="AN229">
        <f t="shared" si="249"/>
        <v>0</v>
      </c>
      <c r="AO229">
        <f t="shared" si="250"/>
        <v>0</v>
      </c>
      <c r="AP229">
        <f t="shared" si="251"/>
        <v>0</v>
      </c>
      <c r="AQ229">
        <f t="shared" si="252"/>
        <v>0</v>
      </c>
      <c r="AR229">
        <f t="shared" si="253"/>
        <v>0</v>
      </c>
      <c r="AS229">
        <f t="shared" si="254"/>
        <v>0</v>
      </c>
      <c r="AT229">
        <f t="shared" si="255"/>
        <v>0</v>
      </c>
      <c r="AU229">
        <f t="shared" si="256"/>
        <v>0</v>
      </c>
      <c r="AV229">
        <f t="shared" si="257"/>
        <v>0</v>
      </c>
      <c r="AW229">
        <f t="shared" si="258"/>
        <v>0</v>
      </c>
      <c r="AX229">
        <f t="shared" si="259"/>
        <v>0</v>
      </c>
      <c r="AY229">
        <f t="shared" si="260"/>
        <v>0</v>
      </c>
      <c r="AZ229">
        <f t="shared" si="261"/>
        <v>0</v>
      </c>
    </row>
    <row r="230" spans="10:52" hidden="1" x14ac:dyDescent="0.25">
      <c r="J230">
        <f t="shared" si="262"/>
        <v>0</v>
      </c>
      <c r="L230">
        <f t="shared" si="263"/>
        <v>0</v>
      </c>
      <c r="M230">
        <f t="shared" si="222"/>
        <v>0</v>
      </c>
      <c r="N230">
        <f t="shared" si="223"/>
        <v>0</v>
      </c>
      <c r="O230">
        <f t="shared" si="224"/>
        <v>0</v>
      </c>
      <c r="P230">
        <f t="shared" si="225"/>
        <v>0</v>
      </c>
      <c r="Q230">
        <f t="shared" si="226"/>
        <v>0</v>
      </c>
      <c r="R230">
        <f t="shared" si="227"/>
        <v>0</v>
      </c>
      <c r="S230">
        <f t="shared" si="228"/>
        <v>0</v>
      </c>
      <c r="T230">
        <f t="shared" si="229"/>
        <v>0</v>
      </c>
      <c r="U230">
        <f t="shared" si="230"/>
        <v>0</v>
      </c>
      <c r="V230">
        <f t="shared" si="231"/>
        <v>0</v>
      </c>
      <c r="W230">
        <f t="shared" si="232"/>
        <v>0</v>
      </c>
      <c r="X230">
        <f t="shared" si="233"/>
        <v>0</v>
      </c>
      <c r="Y230">
        <f t="shared" si="234"/>
        <v>0</v>
      </c>
      <c r="Z230">
        <f t="shared" si="235"/>
        <v>0</v>
      </c>
      <c r="AA230">
        <f t="shared" si="236"/>
        <v>0</v>
      </c>
      <c r="AB230">
        <f t="shared" si="237"/>
        <v>0</v>
      </c>
      <c r="AC230">
        <f t="shared" si="238"/>
        <v>0</v>
      </c>
      <c r="AD230">
        <f t="shared" si="239"/>
        <v>0</v>
      </c>
      <c r="AE230">
        <f t="shared" si="240"/>
        <v>0</v>
      </c>
      <c r="AF230">
        <f t="shared" si="241"/>
        <v>0</v>
      </c>
      <c r="AG230">
        <f t="shared" si="242"/>
        <v>0</v>
      </c>
      <c r="AH230">
        <f t="shared" si="243"/>
        <v>0</v>
      </c>
      <c r="AI230">
        <f t="shared" si="244"/>
        <v>0</v>
      </c>
      <c r="AJ230">
        <f t="shared" si="245"/>
        <v>0</v>
      </c>
      <c r="AK230">
        <f t="shared" si="246"/>
        <v>0</v>
      </c>
      <c r="AL230">
        <f t="shared" si="247"/>
        <v>0</v>
      </c>
      <c r="AM230">
        <f t="shared" si="248"/>
        <v>0</v>
      </c>
      <c r="AN230">
        <f t="shared" si="249"/>
        <v>0</v>
      </c>
      <c r="AO230">
        <f t="shared" si="250"/>
        <v>0</v>
      </c>
      <c r="AP230">
        <f t="shared" si="251"/>
        <v>0</v>
      </c>
      <c r="AQ230">
        <f t="shared" si="252"/>
        <v>0</v>
      </c>
      <c r="AR230">
        <f t="shared" si="253"/>
        <v>0</v>
      </c>
      <c r="AS230">
        <f t="shared" si="254"/>
        <v>0</v>
      </c>
      <c r="AT230">
        <f t="shared" si="255"/>
        <v>0</v>
      </c>
      <c r="AU230">
        <f t="shared" si="256"/>
        <v>0</v>
      </c>
      <c r="AV230">
        <f t="shared" si="257"/>
        <v>0</v>
      </c>
      <c r="AW230">
        <f t="shared" si="258"/>
        <v>0</v>
      </c>
      <c r="AX230">
        <f t="shared" si="259"/>
        <v>0</v>
      </c>
      <c r="AY230">
        <f t="shared" si="260"/>
        <v>0</v>
      </c>
      <c r="AZ230">
        <f t="shared" si="261"/>
        <v>0</v>
      </c>
    </row>
    <row r="231" spans="10:52" hidden="1" x14ac:dyDescent="0.25">
      <c r="J231">
        <f t="shared" si="262"/>
        <v>0</v>
      </c>
      <c r="L231">
        <f t="shared" si="263"/>
        <v>0</v>
      </c>
      <c r="M231">
        <f t="shared" si="222"/>
        <v>0</v>
      </c>
      <c r="N231">
        <f t="shared" si="223"/>
        <v>0</v>
      </c>
      <c r="O231">
        <f t="shared" si="224"/>
        <v>0</v>
      </c>
      <c r="P231">
        <f t="shared" si="225"/>
        <v>0</v>
      </c>
      <c r="Q231">
        <f t="shared" si="226"/>
        <v>0</v>
      </c>
      <c r="R231">
        <f t="shared" si="227"/>
        <v>0</v>
      </c>
      <c r="S231">
        <f t="shared" si="228"/>
        <v>0</v>
      </c>
      <c r="T231">
        <f t="shared" si="229"/>
        <v>0</v>
      </c>
      <c r="U231">
        <f t="shared" si="230"/>
        <v>0</v>
      </c>
      <c r="V231">
        <f t="shared" si="231"/>
        <v>0</v>
      </c>
      <c r="W231">
        <f t="shared" si="232"/>
        <v>0</v>
      </c>
      <c r="X231">
        <f t="shared" si="233"/>
        <v>0</v>
      </c>
      <c r="Y231">
        <f t="shared" si="234"/>
        <v>0</v>
      </c>
      <c r="Z231">
        <f t="shared" si="235"/>
        <v>0</v>
      </c>
      <c r="AA231">
        <f t="shared" si="236"/>
        <v>0</v>
      </c>
      <c r="AB231">
        <f t="shared" si="237"/>
        <v>0</v>
      </c>
      <c r="AC231">
        <f t="shared" si="238"/>
        <v>0</v>
      </c>
      <c r="AD231">
        <f t="shared" si="239"/>
        <v>0</v>
      </c>
      <c r="AE231">
        <f t="shared" si="240"/>
        <v>0</v>
      </c>
      <c r="AF231">
        <f t="shared" si="241"/>
        <v>0</v>
      </c>
      <c r="AG231">
        <f t="shared" si="242"/>
        <v>0</v>
      </c>
      <c r="AH231">
        <f t="shared" si="243"/>
        <v>0</v>
      </c>
      <c r="AI231">
        <f t="shared" si="244"/>
        <v>0</v>
      </c>
      <c r="AJ231">
        <f t="shared" si="245"/>
        <v>0</v>
      </c>
      <c r="AK231">
        <f t="shared" si="246"/>
        <v>0</v>
      </c>
      <c r="AL231">
        <f t="shared" si="247"/>
        <v>0</v>
      </c>
      <c r="AM231">
        <f t="shared" si="248"/>
        <v>0</v>
      </c>
      <c r="AN231">
        <f t="shared" si="249"/>
        <v>0</v>
      </c>
      <c r="AO231">
        <f t="shared" si="250"/>
        <v>0</v>
      </c>
      <c r="AP231">
        <f t="shared" si="251"/>
        <v>0</v>
      </c>
      <c r="AQ231">
        <f t="shared" si="252"/>
        <v>0</v>
      </c>
      <c r="AR231">
        <f t="shared" si="253"/>
        <v>0</v>
      </c>
      <c r="AS231">
        <f t="shared" si="254"/>
        <v>0</v>
      </c>
      <c r="AT231">
        <f t="shared" si="255"/>
        <v>0</v>
      </c>
      <c r="AU231">
        <f t="shared" si="256"/>
        <v>0</v>
      </c>
      <c r="AV231">
        <f t="shared" si="257"/>
        <v>0</v>
      </c>
      <c r="AW231">
        <f t="shared" si="258"/>
        <v>0</v>
      </c>
      <c r="AX231">
        <f t="shared" si="259"/>
        <v>0</v>
      </c>
      <c r="AY231">
        <f t="shared" si="260"/>
        <v>0</v>
      </c>
      <c r="AZ231">
        <f t="shared" si="261"/>
        <v>0</v>
      </c>
    </row>
    <row r="232" spans="10:52" hidden="1" x14ac:dyDescent="0.25">
      <c r="J232">
        <f t="shared" si="262"/>
        <v>0</v>
      </c>
      <c r="L232">
        <f t="shared" si="263"/>
        <v>0</v>
      </c>
      <c r="M232">
        <f t="shared" si="222"/>
        <v>0</v>
      </c>
      <c r="N232">
        <f t="shared" si="223"/>
        <v>0</v>
      </c>
      <c r="O232">
        <f t="shared" si="224"/>
        <v>0</v>
      </c>
      <c r="P232">
        <f t="shared" si="225"/>
        <v>0</v>
      </c>
      <c r="Q232">
        <f t="shared" si="226"/>
        <v>0</v>
      </c>
      <c r="R232">
        <f t="shared" si="227"/>
        <v>0</v>
      </c>
      <c r="S232">
        <f t="shared" si="228"/>
        <v>0</v>
      </c>
      <c r="T232">
        <f t="shared" si="229"/>
        <v>0</v>
      </c>
      <c r="U232">
        <f t="shared" si="230"/>
        <v>0</v>
      </c>
      <c r="V232">
        <f t="shared" si="231"/>
        <v>0</v>
      </c>
      <c r="W232">
        <f t="shared" si="232"/>
        <v>0</v>
      </c>
      <c r="X232">
        <f t="shared" si="233"/>
        <v>0</v>
      </c>
      <c r="Y232">
        <f t="shared" si="234"/>
        <v>0</v>
      </c>
      <c r="Z232">
        <f t="shared" si="235"/>
        <v>0</v>
      </c>
      <c r="AA232">
        <f t="shared" si="236"/>
        <v>0</v>
      </c>
      <c r="AB232">
        <f t="shared" si="237"/>
        <v>0</v>
      </c>
      <c r="AC232">
        <f t="shared" si="238"/>
        <v>0</v>
      </c>
      <c r="AD232">
        <f t="shared" si="239"/>
        <v>0</v>
      </c>
      <c r="AE232">
        <f t="shared" si="240"/>
        <v>0</v>
      </c>
      <c r="AF232">
        <f t="shared" si="241"/>
        <v>0</v>
      </c>
      <c r="AG232">
        <f t="shared" si="242"/>
        <v>0</v>
      </c>
      <c r="AH232">
        <f t="shared" si="243"/>
        <v>0</v>
      </c>
      <c r="AI232">
        <f t="shared" si="244"/>
        <v>0</v>
      </c>
      <c r="AJ232">
        <f t="shared" si="245"/>
        <v>0</v>
      </c>
      <c r="AK232">
        <f t="shared" si="246"/>
        <v>0</v>
      </c>
      <c r="AL232">
        <f t="shared" si="247"/>
        <v>0</v>
      </c>
      <c r="AM232">
        <f t="shared" si="248"/>
        <v>0</v>
      </c>
      <c r="AN232">
        <f t="shared" si="249"/>
        <v>0</v>
      </c>
      <c r="AO232">
        <f t="shared" si="250"/>
        <v>0</v>
      </c>
      <c r="AP232">
        <f t="shared" si="251"/>
        <v>0</v>
      </c>
      <c r="AQ232">
        <f t="shared" si="252"/>
        <v>0</v>
      </c>
      <c r="AR232">
        <f t="shared" si="253"/>
        <v>0</v>
      </c>
      <c r="AS232">
        <f t="shared" si="254"/>
        <v>0</v>
      </c>
      <c r="AT232">
        <f t="shared" si="255"/>
        <v>0</v>
      </c>
      <c r="AU232">
        <f t="shared" si="256"/>
        <v>0</v>
      </c>
      <c r="AV232">
        <f t="shared" si="257"/>
        <v>0</v>
      </c>
      <c r="AW232">
        <f t="shared" si="258"/>
        <v>0</v>
      </c>
      <c r="AX232">
        <f t="shared" si="259"/>
        <v>0</v>
      </c>
      <c r="AY232">
        <f t="shared" si="260"/>
        <v>0</v>
      </c>
      <c r="AZ232">
        <f t="shared" si="261"/>
        <v>0</v>
      </c>
    </row>
    <row r="233" spans="10:52" hidden="1" x14ac:dyDescent="0.25">
      <c r="J233">
        <f t="shared" si="262"/>
        <v>0</v>
      </c>
      <c r="L233">
        <f t="shared" si="263"/>
        <v>0</v>
      </c>
      <c r="M233">
        <f t="shared" si="222"/>
        <v>0</v>
      </c>
      <c r="N233">
        <f t="shared" si="223"/>
        <v>0</v>
      </c>
      <c r="O233">
        <f t="shared" si="224"/>
        <v>0</v>
      </c>
      <c r="P233">
        <f t="shared" si="225"/>
        <v>0</v>
      </c>
      <c r="Q233">
        <f t="shared" si="226"/>
        <v>0</v>
      </c>
      <c r="R233">
        <f t="shared" si="227"/>
        <v>0</v>
      </c>
      <c r="S233">
        <f t="shared" si="228"/>
        <v>0</v>
      </c>
      <c r="T233">
        <f t="shared" si="229"/>
        <v>0</v>
      </c>
      <c r="U233">
        <f t="shared" si="230"/>
        <v>0</v>
      </c>
      <c r="V233">
        <f t="shared" si="231"/>
        <v>0</v>
      </c>
      <c r="W233">
        <f t="shared" si="232"/>
        <v>0</v>
      </c>
      <c r="X233">
        <f t="shared" si="233"/>
        <v>0</v>
      </c>
      <c r="Y233">
        <f t="shared" si="234"/>
        <v>0</v>
      </c>
      <c r="Z233">
        <f t="shared" si="235"/>
        <v>0</v>
      </c>
      <c r="AA233">
        <f t="shared" si="236"/>
        <v>0</v>
      </c>
      <c r="AB233">
        <f t="shared" si="237"/>
        <v>0</v>
      </c>
      <c r="AC233">
        <f t="shared" si="238"/>
        <v>0</v>
      </c>
      <c r="AD233">
        <f t="shared" si="239"/>
        <v>0</v>
      </c>
      <c r="AE233">
        <f t="shared" si="240"/>
        <v>0</v>
      </c>
      <c r="AF233">
        <f t="shared" si="241"/>
        <v>0</v>
      </c>
      <c r="AG233">
        <f t="shared" si="242"/>
        <v>0</v>
      </c>
      <c r="AH233">
        <f t="shared" si="243"/>
        <v>0</v>
      </c>
      <c r="AI233">
        <f t="shared" si="244"/>
        <v>0</v>
      </c>
      <c r="AJ233">
        <f t="shared" si="245"/>
        <v>0</v>
      </c>
      <c r="AK233">
        <f t="shared" si="246"/>
        <v>0</v>
      </c>
      <c r="AL233">
        <f t="shared" si="247"/>
        <v>0</v>
      </c>
      <c r="AM233">
        <f t="shared" si="248"/>
        <v>0</v>
      </c>
      <c r="AN233">
        <f t="shared" si="249"/>
        <v>0</v>
      </c>
      <c r="AO233">
        <f t="shared" si="250"/>
        <v>0</v>
      </c>
      <c r="AP233">
        <f t="shared" si="251"/>
        <v>0</v>
      </c>
      <c r="AQ233">
        <f t="shared" si="252"/>
        <v>0</v>
      </c>
      <c r="AR233">
        <f t="shared" si="253"/>
        <v>0</v>
      </c>
      <c r="AS233">
        <f t="shared" si="254"/>
        <v>0</v>
      </c>
      <c r="AT233">
        <f t="shared" si="255"/>
        <v>0</v>
      </c>
      <c r="AU233">
        <f t="shared" si="256"/>
        <v>0</v>
      </c>
      <c r="AV233">
        <f t="shared" si="257"/>
        <v>0</v>
      </c>
      <c r="AW233">
        <f t="shared" si="258"/>
        <v>0</v>
      </c>
      <c r="AX233">
        <f t="shared" si="259"/>
        <v>0</v>
      </c>
      <c r="AY233">
        <f t="shared" si="260"/>
        <v>0</v>
      </c>
      <c r="AZ233">
        <f t="shared" si="261"/>
        <v>0</v>
      </c>
    </row>
    <row r="234" spans="10:52" hidden="1" x14ac:dyDescent="0.25">
      <c r="J234">
        <f t="shared" si="262"/>
        <v>0</v>
      </c>
      <c r="L234">
        <f t="shared" si="263"/>
        <v>0</v>
      </c>
      <c r="M234">
        <f t="shared" si="222"/>
        <v>0</v>
      </c>
      <c r="N234">
        <f t="shared" si="223"/>
        <v>0</v>
      </c>
      <c r="O234">
        <f t="shared" si="224"/>
        <v>0</v>
      </c>
      <c r="P234">
        <f t="shared" si="225"/>
        <v>0</v>
      </c>
      <c r="Q234">
        <f t="shared" si="226"/>
        <v>0</v>
      </c>
      <c r="R234">
        <f t="shared" si="227"/>
        <v>0</v>
      </c>
      <c r="S234">
        <f t="shared" si="228"/>
        <v>0</v>
      </c>
      <c r="T234">
        <f t="shared" si="229"/>
        <v>0</v>
      </c>
      <c r="U234">
        <f t="shared" si="230"/>
        <v>0</v>
      </c>
      <c r="V234">
        <f t="shared" si="231"/>
        <v>0</v>
      </c>
      <c r="W234">
        <f t="shared" si="232"/>
        <v>0</v>
      </c>
      <c r="X234">
        <f t="shared" si="233"/>
        <v>0</v>
      </c>
      <c r="Y234">
        <f t="shared" si="234"/>
        <v>0</v>
      </c>
      <c r="Z234">
        <f t="shared" si="235"/>
        <v>0</v>
      </c>
      <c r="AA234">
        <f t="shared" si="236"/>
        <v>0</v>
      </c>
      <c r="AB234">
        <f t="shared" si="237"/>
        <v>0</v>
      </c>
      <c r="AC234">
        <f t="shared" si="238"/>
        <v>0</v>
      </c>
      <c r="AD234">
        <f t="shared" si="239"/>
        <v>0</v>
      </c>
      <c r="AE234">
        <f t="shared" si="240"/>
        <v>0</v>
      </c>
      <c r="AF234">
        <f t="shared" si="241"/>
        <v>0</v>
      </c>
      <c r="AG234">
        <f t="shared" si="242"/>
        <v>0</v>
      </c>
      <c r="AH234">
        <f t="shared" si="243"/>
        <v>0</v>
      </c>
      <c r="AI234">
        <f t="shared" si="244"/>
        <v>0</v>
      </c>
      <c r="AJ234">
        <f t="shared" si="245"/>
        <v>0</v>
      </c>
      <c r="AK234">
        <f t="shared" si="246"/>
        <v>0</v>
      </c>
      <c r="AL234">
        <f t="shared" si="247"/>
        <v>0</v>
      </c>
      <c r="AM234">
        <f t="shared" si="248"/>
        <v>0</v>
      </c>
      <c r="AN234">
        <f t="shared" si="249"/>
        <v>0</v>
      </c>
      <c r="AO234">
        <f t="shared" si="250"/>
        <v>0</v>
      </c>
      <c r="AP234">
        <f t="shared" si="251"/>
        <v>0</v>
      </c>
      <c r="AQ234">
        <f t="shared" si="252"/>
        <v>0</v>
      </c>
      <c r="AR234">
        <f t="shared" si="253"/>
        <v>0</v>
      </c>
      <c r="AS234">
        <f t="shared" si="254"/>
        <v>0</v>
      </c>
      <c r="AT234">
        <f t="shared" si="255"/>
        <v>0</v>
      </c>
      <c r="AU234">
        <f t="shared" si="256"/>
        <v>0</v>
      </c>
      <c r="AV234">
        <f t="shared" si="257"/>
        <v>0</v>
      </c>
      <c r="AW234">
        <f t="shared" si="258"/>
        <v>0</v>
      </c>
      <c r="AX234">
        <f t="shared" si="259"/>
        <v>0</v>
      </c>
      <c r="AY234">
        <f t="shared" si="260"/>
        <v>0</v>
      </c>
      <c r="AZ234">
        <f t="shared" si="261"/>
        <v>0</v>
      </c>
    </row>
    <row r="235" spans="10:52" hidden="1" x14ac:dyDescent="0.25">
      <c r="J235">
        <f t="shared" si="262"/>
        <v>0</v>
      </c>
      <c r="L235">
        <f t="shared" si="263"/>
        <v>0</v>
      </c>
      <c r="M235">
        <f t="shared" si="222"/>
        <v>0</v>
      </c>
      <c r="N235">
        <f t="shared" si="223"/>
        <v>0</v>
      </c>
      <c r="O235">
        <f t="shared" si="224"/>
        <v>0</v>
      </c>
      <c r="P235">
        <f t="shared" si="225"/>
        <v>0</v>
      </c>
      <c r="Q235">
        <f t="shared" si="226"/>
        <v>0</v>
      </c>
      <c r="R235">
        <f t="shared" si="227"/>
        <v>0</v>
      </c>
      <c r="S235">
        <f t="shared" si="228"/>
        <v>0</v>
      </c>
      <c r="T235">
        <f t="shared" si="229"/>
        <v>0</v>
      </c>
      <c r="U235">
        <f t="shared" si="230"/>
        <v>0</v>
      </c>
      <c r="V235">
        <f t="shared" si="231"/>
        <v>0</v>
      </c>
      <c r="W235">
        <f t="shared" si="232"/>
        <v>0</v>
      </c>
      <c r="X235">
        <f t="shared" si="233"/>
        <v>0</v>
      </c>
      <c r="Y235">
        <f t="shared" si="234"/>
        <v>0</v>
      </c>
      <c r="Z235">
        <f t="shared" si="235"/>
        <v>0</v>
      </c>
      <c r="AA235">
        <f t="shared" si="236"/>
        <v>0</v>
      </c>
      <c r="AB235">
        <f t="shared" si="237"/>
        <v>0</v>
      </c>
      <c r="AC235">
        <f t="shared" si="238"/>
        <v>0</v>
      </c>
      <c r="AD235">
        <f t="shared" si="239"/>
        <v>0</v>
      </c>
      <c r="AE235">
        <f t="shared" si="240"/>
        <v>0</v>
      </c>
      <c r="AF235">
        <f t="shared" si="241"/>
        <v>0</v>
      </c>
      <c r="AG235">
        <f t="shared" si="242"/>
        <v>0</v>
      </c>
      <c r="AH235">
        <f t="shared" si="243"/>
        <v>0</v>
      </c>
      <c r="AI235">
        <f t="shared" si="244"/>
        <v>0</v>
      </c>
      <c r="AJ235">
        <f t="shared" si="245"/>
        <v>0</v>
      </c>
      <c r="AK235">
        <f t="shared" si="246"/>
        <v>0</v>
      </c>
      <c r="AL235">
        <f t="shared" si="247"/>
        <v>0</v>
      </c>
      <c r="AM235">
        <f t="shared" si="248"/>
        <v>0</v>
      </c>
      <c r="AN235">
        <f t="shared" si="249"/>
        <v>0</v>
      </c>
      <c r="AO235">
        <f t="shared" si="250"/>
        <v>0</v>
      </c>
      <c r="AP235">
        <f t="shared" si="251"/>
        <v>0</v>
      </c>
      <c r="AQ235">
        <f t="shared" si="252"/>
        <v>0</v>
      </c>
      <c r="AR235">
        <f t="shared" si="253"/>
        <v>0</v>
      </c>
      <c r="AS235">
        <f t="shared" si="254"/>
        <v>0</v>
      </c>
      <c r="AT235">
        <f t="shared" si="255"/>
        <v>0</v>
      </c>
      <c r="AU235">
        <f t="shared" si="256"/>
        <v>0</v>
      </c>
      <c r="AV235">
        <f t="shared" si="257"/>
        <v>0</v>
      </c>
      <c r="AW235">
        <f t="shared" si="258"/>
        <v>0</v>
      </c>
      <c r="AX235">
        <f t="shared" si="259"/>
        <v>0</v>
      </c>
      <c r="AY235">
        <f t="shared" si="260"/>
        <v>0</v>
      </c>
      <c r="AZ235">
        <f t="shared" si="261"/>
        <v>0</v>
      </c>
    </row>
    <row r="236" spans="10:52" hidden="1" x14ac:dyDescent="0.25">
      <c r="J236">
        <f t="shared" si="262"/>
        <v>0</v>
      </c>
      <c r="L236">
        <f t="shared" si="263"/>
        <v>0</v>
      </c>
      <c r="M236">
        <f t="shared" si="222"/>
        <v>0</v>
      </c>
      <c r="N236">
        <f t="shared" si="223"/>
        <v>0</v>
      </c>
      <c r="O236">
        <f t="shared" si="224"/>
        <v>0</v>
      </c>
      <c r="P236">
        <f t="shared" si="225"/>
        <v>0</v>
      </c>
      <c r="Q236">
        <f t="shared" si="226"/>
        <v>0</v>
      </c>
      <c r="R236">
        <f t="shared" si="227"/>
        <v>0</v>
      </c>
      <c r="S236">
        <f t="shared" si="228"/>
        <v>0</v>
      </c>
      <c r="T236">
        <f t="shared" si="229"/>
        <v>0</v>
      </c>
      <c r="U236">
        <f t="shared" si="230"/>
        <v>0</v>
      </c>
      <c r="V236">
        <f t="shared" si="231"/>
        <v>0</v>
      </c>
      <c r="W236">
        <f t="shared" si="232"/>
        <v>0</v>
      </c>
      <c r="X236">
        <f t="shared" si="233"/>
        <v>0</v>
      </c>
      <c r="Y236">
        <f t="shared" si="234"/>
        <v>0</v>
      </c>
      <c r="Z236">
        <f t="shared" si="235"/>
        <v>0</v>
      </c>
      <c r="AA236">
        <f t="shared" si="236"/>
        <v>0</v>
      </c>
      <c r="AB236">
        <f t="shared" si="237"/>
        <v>0</v>
      </c>
      <c r="AC236">
        <f t="shared" si="238"/>
        <v>0</v>
      </c>
      <c r="AD236">
        <f t="shared" si="239"/>
        <v>0</v>
      </c>
      <c r="AE236">
        <f t="shared" si="240"/>
        <v>0</v>
      </c>
      <c r="AF236">
        <f t="shared" si="241"/>
        <v>0</v>
      </c>
      <c r="AG236">
        <f t="shared" si="242"/>
        <v>0</v>
      </c>
      <c r="AH236">
        <f t="shared" si="243"/>
        <v>0</v>
      </c>
      <c r="AI236">
        <f t="shared" si="244"/>
        <v>0</v>
      </c>
      <c r="AJ236">
        <f t="shared" si="245"/>
        <v>0</v>
      </c>
      <c r="AK236">
        <f t="shared" si="246"/>
        <v>0</v>
      </c>
      <c r="AL236">
        <f t="shared" si="247"/>
        <v>0</v>
      </c>
      <c r="AM236">
        <f t="shared" si="248"/>
        <v>0</v>
      </c>
      <c r="AN236">
        <f t="shared" si="249"/>
        <v>0</v>
      </c>
      <c r="AO236">
        <f t="shared" si="250"/>
        <v>0</v>
      </c>
      <c r="AP236">
        <f t="shared" si="251"/>
        <v>0</v>
      </c>
      <c r="AQ236">
        <f t="shared" si="252"/>
        <v>0</v>
      </c>
      <c r="AR236">
        <f t="shared" si="253"/>
        <v>0</v>
      </c>
      <c r="AS236">
        <f t="shared" si="254"/>
        <v>0</v>
      </c>
      <c r="AT236">
        <f t="shared" si="255"/>
        <v>0</v>
      </c>
      <c r="AU236">
        <f t="shared" si="256"/>
        <v>0</v>
      </c>
      <c r="AV236">
        <f t="shared" si="257"/>
        <v>0</v>
      </c>
      <c r="AW236">
        <f t="shared" si="258"/>
        <v>0</v>
      </c>
      <c r="AX236">
        <f t="shared" si="259"/>
        <v>0</v>
      </c>
      <c r="AY236">
        <f t="shared" si="260"/>
        <v>0</v>
      </c>
      <c r="AZ236">
        <f t="shared" si="261"/>
        <v>0</v>
      </c>
    </row>
    <row r="237" spans="10:52" hidden="1" x14ac:dyDescent="0.25">
      <c r="J237">
        <f t="shared" si="262"/>
        <v>0</v>
      </c>
      <c r="L237">
        <f t="shared" si="263"/>
        <v>0</v>
      </c>
      <c r="M237">
        <f t="shared" si="222"/>
        <v>0</v>
      </c>
      <c r="N237">
        <f t="shared" si="223"/>
        <v>0</v>
      </c>
      <c r="O237">
        <f t="shared" si="224"/>
        <v>0</v>
      </c>
      <c r="P237">
        <f t="shared" si="225"/>
        <v>0</v>
      </c>
      <c r="Q237">
        <f t="shared" si="226"/>
        <v>0</v>
      </c>
      <c r="R237">
        <f t="shared" si="227"/>
        <v>0</v>
      </c>
      <c r="S237">
        <f t="shared" si="228"/>
        <v>0</v>
      </c>
      <c r="T237">
        <f t="shared" si="229"/>
        <v>0</v>
      </c>
      <c r="U237">
        <f t="shared" si="230"/>
        <v>0</v>
      </c>
      <c r="V237">
        <f t="shared" si="231"/>
        <v>0</v>
      </c>
      <c r="W237">
        <f t="shared" si="232"/>
        <v>0</v>
      </c>
      <c r="X237">
        <f t="shared" si="233"/>
        <v>0</v>
      </c>
      <c r="Y237">
        <f t="shared" si="234"/>
        <v>0</v>
      </c>
      <c r="Z237">
        <f t="shared" si="235"/>
        <v>0</v>
      </c>
      <c r="AA237">
        <f t="shared" si="236"/>
        <v>0</v>
      </c>
      <c r="AB237">
        <f t="shared" si="237"/>
        <v>0</v>
      </c>
      <c r="AC237">
        <f t="shared" si="238"/>
        <v>0</v>
      </c>
      <c r="AD237">
        <f t="shared" si="239"/>
        <v>0</v>
      </c>
      <c r="AE237">
        <f t="shared" si="240"/>
        <v>0</v>
      </c>
      <c r="AF237">
        <f t="shared" si="241"/>
        <v>0</v>
      </c>
      <c r="AG237">
        <f t="shared" si="242"/>
        <v>0</v>
      </c>
      <c r="AH237">
        <f t="shared" si="243"/>
        <v>0</v>
      </c>
      <c r="AI237">
        <f t="shared" si="244"/>
        <v>0</v>
      </c>
      <c r="AJ237">
        <f t="shared" si="245"/>
        <v>0</v>
      </c>
      <c r="AK237">
        <f t="shared" si="246"/>
        <v>0</v>
      </c>
      <c r="AL237">
        <f t="shared" si="247"/>
        <v>0</v>
      </c>
      <c r="AM237">
        <f t="shared" si="248"/>
        <v>0</v>
      </c>
      <c r="AN237">
        <f t="shared" si="249"/>
        <v>0</v>
      </c>
      <c r="AO237">
        <f t="shared" si="250"/>
        <v>0</v>
      </c>
      <c r="AP237">
        <f t="shared" si="251"/>
        <v>0</v>
      </c>
      <c r="AQ237">
        <f t="shared" si="252"/>
        <v>0</v>
      </c>
      <c r="AR237">
        <f t="shared" si="253"/>
        <v>0</v>
      </c>
      <c r="AS237">
        <f t="shared" si="254"/>
        <v>0</v>
      </c>
      <c r="AT237">
        <f t="shared" si="255"/>
        <v>0</v>
      </c>
      <c r="AU237">
        <f t="shared" si="256"/>
        <v>0</v>
      </c>
      <c r="AV237">
        <f t="shared" si="257"/>
        <v>0</v>
      </c>
      <c r="AW237">
        <f t="shared" si="258"/>
        <v>0</v>
      </c>
      <c r="AX237">
        <f t="shared" si="259"/>
        <v>0</v>
      </c>
      <c r="AY237">
        <f t="shared" si="260"/>
        <v>0</v>
      </c>
      <c r="AZ237">
        <f t="shared" si="261"/>
        <v>0</v>
      </c>
    </row>
    <row r="238" spans="10:52" hidden="1" x14ac:dyDescent="0.25">
      <c r="J238">
        <f t="shared" si="262"/>
        <v>0</v>
      </c>
      <c r="L238">
        <f t="shared" si="263"/>
        <v>0</v>
      </c>
      <c r="M238">
        <f t="shared" si="222"/>
        <v>0</v>
      </c>
      <c r="N238">
        <f t="shared" si="223"/>
        <v>0</v>
      </c>
      <c r="O238">
        <f t="shared" si="224"/>
        <v>0</v>
      </c>
      <c r="P238">
        <f t="shared" si="225"/>
        <v>0</v>
      </c>
      <c r="Q238">
        <f t="shared" si="226"/>
        <v>0</v>
      </c>
      <c r="R238">
        <f t="shared" si="227"/>
        <v>0</v>
      </c>
      <c r="S238">
        <f t="shared" si="228"/>
        <v>0</v>
      </c>
      <c r="T238">
        <f t="shared" si="229"/>
        <v>0</v>
      </c>
      <c r="U238">
        <f t="shared" si="230"/>
        <v>0</v>
      </c>
      <c r="V238">
        <f t="shared" si="231"/>
        <v>0</v>
      </c>
      <c r="W238">
        <f t="shared" si="232"/>
        <v>0</v>
      </c>
      <c r="X238">
        <f t="shared" si="233"/>
        <v>0</v>
      </c>
      <c r="Y238">
        <f t="shared" si="234"/>
        <v>0</v>
      </c>
      <c r="Z238">
        <f t="shared" si="235"/>
        <v>0</v>
      </c>
      <c r="AA238">
        <f t="shared" si="236"/>
        <v>0</v>
      </c>
      <c r="AB238">
        <f t="shared" si="237"/>
        <v>0</v>
      </c>
      <c r="AC238">
        <f t="shared" si="238"/>
        <v>0</v>
      </c>
      <c r="AD238">
        <f t="shared" si="239"/>
        <v>0</v>
      </c>
      <c r="AE238">
        <f t="shared" si="240"/>
        <v>0</v>
      </c>
      <c r="AF238">
        <f t="shared" si="241"/>
        <v>0</v>
      </c>
      <c r="AG238">
        <f t="shared" si="242"/>
        <v>0</v>
      </c>
      <c r="AH238">
        <f t="shared" si="243"/>
        <v>0</v>
      </c>
      <c r="AI238">
        <f t="shared" si="244"/>
        <v>0</v>
      </c>
      <c r="AJ238">
        <f t="shared" si="245"/>
        <v>0</v>
      </c>
      <c r="AK238">
        <f t="shared" si="246"/>
        <v>0</v>
      </c>
      <c r="AL238">
        <f t="shared" si="247"/>
        <v>0</v>
      </c>
      <c r="AM238">
        <f t="shared" si="248"/>
        <v>0</v>
      </c>
      <c r="AN238">
        <f t="shared" si="249"/>
        <v>0</v>
      </c>
      <c r="AO238">
        <f t="shared" si="250"/>
        <v>0</v>
      </c>
      <c r="AP238">
        <f t="shared" si="251"/>
        <v>0</v>
      </c>
      <c r="AQ238">
        <f t="shared" si="252"/>
        <v>0</v>
      </c>
      <c r="AR238">
        <f t="shared" si="253"/>
        <v>0</v>
      </c>
      <c r="AS238">
        <f t="shared" si="254"/>
        <v>0</v>
      </c>
      <c r="AT238">
        <f t="shared" si="255"/>
        <v>0</v>
      </c>
      <c r="AU238">
        <f t="shared" si="256"/>
        <v>0</v>
      </c>
      <c r="AV238">
        <f t="shared" si="257"/>
        <v>0</v>
      </c>
      <c r="AW238">
        <f t="shared" si="258"/>
        <v>0</v>
      </c>
      <c r="AX238">
        <f t="shared" si="259"/>
        <v>0</v>
      </c>
      <c r="AY238">
        <f t="shared" si="260"/>
        <v>0</v>
      </c>
      <c r="AZ238">
        <f t="shared" si="261"/>
        <v>0</v>
      </c>
    </row>
    <row r="239" spans="10:52" hidden="1" x14ac:dyDescent="0.25">
      <c r="J239">
        <f t="shared" si="262"/>
        <v>0</v>
      </c>
      <c r="L239">
        <f t="shared" si="263"/>
        <v>0</v>
      </c>
      <c r="M239">
        <f t="shared" si="222"/>
        <v>0</v>
      </c>
      <c r="N239">
        <f t="shared" si="223"/>
        <v>0</v>
      </c>
      <c r="O239">
        <f t="shared" si="224"/>
        <v>0</v>
      </c>
      <c r="P239">
        <f t="shared" si="225"/>
        <v>0</v>
      </c>
      <c r="Q239">
        <f t="shared" si="226"/>
        <v>0</v>
      </c>
      <c r="R239">
        <f t="shared" si="227"/>
        <v>0</v>
      </c>
      <c r="S239">
        <f t="shared" si="228"/>
        <v>0</v>
      </c>
      <c r="T239">
        <f t="shared" si="229"/>
        <v>0</v>
      </c>
      <c r="U239">
        <f t="shared" si="230"/>
        <v>0</v>
      </c>
      <c r="V239">
        <f t="shared" si="231"/>
        <v>0</v>
      </c>
      <c r="W239">
        <f t="shared" si="232"/>
        <v>0</v>
      </c>
      <c r="X239">
        <f t="shared" si="233"/>
        <v>0</v>
      </c>
      <c r="Y239">
        <f t="shared" si="234"/>
        <v>0</v>
      </c>
      <c r="Z239">
        <f t="shared" si="235"/>
        <v>0</v>
      </c>
      <c r="AA239">
        <f t="shared" si="236"/>
        <v>0</v>
      </c>
      <c r="AB239">
        <f t="shared" si="237"/>
        <v>0</v>
      </c>
      <c r="AC239">
        <f t="shared" si="238"/>
        <v>0</v>
      </c>
      <c r="AD239">
        <f t="shared" si="239"/>
        <v>0</v>
      </c>
      <c r="AE239">
        <f t="shared" si="240"/>
        <v>0</v>
      </c>
      <c r="AF239">
        <f t="shared" si="241"/>
        <v>0</v>
      </c>
      <c r="AG239">
        <f t="shared" si="242"/>
        <v>0</v>
      </c>
      <c r="AH239">
        <f t="shared" si="243"/>
        <v>0</v>
      </c>
      <c r="AI239">
        <f t="shared" si="244"/>
        <v>0</v>
      </c>
      <c r="AJ239">
        <f t="shared" si="245"/>
        <v>0</v>
      </c>
      <c r="AK239">
        <f t="shared" si="246"/>
        <v>0</v>
      </c>
      <c r="AL239">
        <f t="shared" si="247"/>
        <v>0</v>
      </c>
      <c r="AM239">
        <f t="shared" si="248"/>
        <v>0</v>
      </c>
      <c r="AN239">
        <f t="shared" si="249"/>
        <v>0</v>
      </c>
      <c r="AO239">
        <f t="shared" si="250"/>
        <v>0</v>
      </c>
      <c r="AP239">
        <f t="shared" si="251"/>
        <v>0</v>
      </c>
      <c r="AQ239">
        <f t="shared" si="252"/>
        <v>0</v>
      </c>
      <c r="AR239">
        <f t="shared" si="253"/>
        <v>0</v>
      </c>
      <c r="AS239">
        <f t="shared" si="254"/>
        <v>0</v>
      </c>
      <c r="AT239">
        <f t="shared" si="255"/>
        <v>0</v>
      </c>
      <c r="AU239">
        <f t="shared" si="256"/>
        <v>0</v>
      </c>
      <c r="AV239">
        <f t="shared" si="257"/>
        <v>0</v>
      </c>
      <c r="AW239">
        <f t="shared" si="258"/>
        <v>0</v>
      </c>
      <c r="AX239">
        <f t="shared" si="259"/>
        <v>0</v>
      </c>
      <c r="AY239">
        <f t="shared" si="260"/>
        <v>0</v>
      </c>
      <c r="AZ239">
        <f t="shared" si="261"/>
        <v>0</v>
      </c>
    </row>
    <row r="240" spans="10:52" hidden="1" x14ac:dyDescent="0.25">
      <c r="J240">
        <f t="shared" si="262"/>
        <v>0</v>
      </c>
      <c r="L240">
        <f t="shared" si="263"/>
        <v>0</v>
      </c>
      <c r="M240">
        <f t="shared" si="222"/>
        <v>0</v>
      </c>
      <c r="N240">
        <f t="shared" si="223"/>
        <v>0</v>
      </c>
      <c r="O240">
        <f t="shared" si="224"/>
        <v>0</v>
      </c>
      <c r="P240">
        <f t="shared" si="225"/>
        <v>0</v>
      </c>
      <c r="Q240">
        <f t="shared" si="226"/>
        <v>0</v>
      </c>
      <c r="R240">
        <f t="shared" si="227"/>
        <v>0</v>
      </c>
      <c r="S240">
        <f t="shared" si="228"/>
        <v>0</v>
      </c>
      <c r="T240">
        <f t="shared" si="229"/>
        <v>0</v>
      </c>
      <c r="U240">
        <f t="shared" si="230"/>
        <v>0</v>
      </c>
      <c r="V240">
        <f t="shared" si="231"/>
        <v>0</v>
      </c>
      <c r="W240">
        <f t="shared" si="232"/>
        <v>0</v>
      </c>
      <c r="X240">
        <f t="shared" si="233"/>
        <v>0</v>
      </c>
      <c r="Y240">
        <f t="shared" si="234"/>
        <v>0</v>
      </c>
      <c r="Z240">
        <f t="shared" si="235"/>
        <v>0</v>
      </c>
      <c r="AA240">
        <f t="shared" si="236"/>
        <v>0</v>
      </c>
      <c r="AB240">
        <f t="shared" si="237"/>
        <v>0</v>
      </c>
      <c r="AC240">
        <f t="shared" si="238"/>
        <v>0</v>
      </c>
      <c r="AD240">
        <f t="shared" si="239"/>
        <v>0</v>
      </c>
      <c r="AE240">
        <f t="shared" si="240"/>
        <v>0</v>
      </c>
      <c r="AF240">
        <f t="shared" si="241"/>
        <v>0</v>
      </c>
      <c r="AG240">
        <f t="shared" si="242"/>
        <v>0</v>
      </c>
      <c r="AH240">
        <f t="shared" si="243"/>
        <v>0</v>
      </c>
      <c r="AI240">
        <f t="shared" si="244"/>
        <v>0</v>
      </c>
      <c r="AJ240">
        <f t="shared" si="245"/>
        <v>0</v>
      </c>
      <c r="AK240">
        <f t="shared" si="246"/>
        <v>0</v>
      </c>
      <c r="AL240">
        <f t="shared" si="247"/>
        <v>0</v>
      </c>
      <c r="AM240">
        <f t="shared" si="248"/>
        <v>0</v>
      </c>
      <c r="AN240">
        <f t="shared" si="249"/>
        <v>0</v>
      </c>
      <c r="AO240">
        <f t="shared" si="250"/>
        <v>0</v>
      </c>
      <c r="AP240">
        <f t="shared" si="251"/>
        <v>0</v>
      </c>
      <c r="AQ240">
        <f t="shared" si="252"/>
        <v>0</v>
      </c>
      <c r="AR240">
        <f t="shared" si="253"/>
        <v>0</v>
      </c>
      <c r="AS240">
        <f t="shared" si="254"/>
        <v>0</v>
      </c>
      <c r="AT240">
        <f t="shared" si="255"/>
        <v>0</v>
      </c>
      <c r="AU240">
        <f t="shared" si="256"/>
        <v>0</v>
      </c>
      <c r="AV240">
        <f t="shared" si="257"/>
        <v>0</v>
      </c>
      <c r="AW240">
        <f t="shared" si="258"/>
        <v>0</v>
      </c>
      <c r="AX240">
        <f t="shared" si="259"/>
        <v>0</v>
      </c>
      <c r="AY240">
        <f t="shared" si="260"/>
        <v>0</v>
      </c>
      <c r="AZ240">
        <f t="shared" si="261"/>
        <v>0</v>
      </c>
    </row>
    <row r="241" spans="10:52" hidden="1" x14ac:dyDescent="0.25">
      <c r="J241">
        <f t="shared" si="262"/>
        <v>0</v>
      </c>
      <c r="L241">
        <f t="shared" si="263"/>
        <v>0</v>
      </c>
      <c r="M241">
        <f t="shared" si="222"/>
        <v>0</v>
      </c>
      <c r="N241">
        <f t="shared" si="223"/>
        <v>0</v>
      </c>
      <c r="O241">
        <f t="shared" si="224"/>
        <v>0</v>
      </c>
      <c r="P241">
        <f t="shared" si="225"/>
        <v>0</v>
      </c>
      <c r="Q241">
        <f t="shared" si="226"/>
        <v>0</v>
      </c>
      <c r="R241">
        <f t="shared" si="227"/>
        <v>0</v>
      </c>
      <c r="S241">
        <f t="shared" si="228"/>
        <v>0</v>
      </c>
      <c r="T241">
        <f t="shared" si="229"/>
        <v>0</v>
      </c>
      <c r="U241">
        <f t="shared" si="230"/>
        <v>0</v>
      </c>
      <c r="V241">
        <f t="shared" si="231"/>
        <v>0</v>
      </c>
      <c r="W241">
        <f t="shared" si="232"/>
        <v>0</v>
      </c>
      <c r="X241">
        <f t="shared" si="233"/>
        <v>0</v>
      </c>
      <c r="Y241">
        <f t="shared" si="234"/>
        <v>0</v>
      </c>
      <c r="Z241">
        <f t="shared" si="235"/>
        <v>0</v>
      </c>
      <c r="AA241">
        <f t="shared" si="236"/>
        <v>0</v>
      </c>
      <c r="AB241">
        <f t="shared" si="237"/>
        <v>0</v>
      </c>
      <c r="AC241">
        <f t="shared" si="238"/>
        <v>0</v>
      </c>
      <c r="AD241">
        <f t="shared" si="239"/>
        <v>0</v>
      </c>
      <c r="AE241">
        <f t="shared" si="240"/>
        <v>0</v>
      </c>
      <c r="AF241">
        <f t="shared" si="241"/>
        <v>0</v>
      </c>
      <c r="AG241">
        <f t="shared" si="242"/>
        <v>0</v>
      </c>
      <c r="AH241">
        <f t="shared" si="243"/>
        <v>0</v>
      </c>
      <c r="AI241">
        <f t="shared" si="244"/>
        <v>0</v>
      </c>
      <c r="AJ241">
        <f t="shared" si="245"/>
        <v>0</v>
      </c>
      <c r="AK241">
        <f t="shared" si="246"/>
        <v>0</v>
      </c>
      <c r="AL241">
        <f t="shared" si="247"/>
        <v>0</v>
      </c>
      <c r="AM241">
        <f t="shared" si="248"/>
        <v>0</v>
      </c>
      <c r="AN241">
        <f t="shared" si="249"/>
        <v>0</v>
      </c>
      <c r="AO241">
        <f t="shared" si="250"/>
        <v>0</v>
      </c>
      <c r="AP241">
        <f t="shared" si="251"/>
        <v>0</v>
      </c>
      <c r="AQ241">
        <f t="shared" si="252"/>
        <v>0</v>
      </c>
      <c r="AR241">
        <f t="shared" si="253"/>
        <v>0</v>
      </c>
      <c r="AS241">
        <f t="shared" si="254"/>
        <v>0</v>
      </c>
      <c r="AT241">
        <f t="shared" si="255"/>
        <v>0</v>
      </c>
      <c r="AU241">
        <f t="shared" si="256"/>
        <v>0</v>
      </c>
      <c r="AV241">
        <f t="shared" si="257"/>
        <v>0</v>
      </c>
      <c r="AW241">
        <f t="shared" si="258"/>
        <v>0</v>
      </c>
      <c r="AX241">
        <f t="shared" si="259"/>
        <v>0</v>
      </c>
      <c r="AY241">
        <f t="shared" si="260"/>
        <v>0</v>
      </c>
      <c r="AZ241">
        <f t="shared" si="261"/>
        <v>0</v>
      </c>
    </row>
    <row r="242" spans="10:52" hidden="1" x14ac:dyDescent="0.25">
      <c r="J242">
        <f t="shared" si="262"/>
        <v>0</v>
      </c>
      <c r="L242">
        <f t="shared" si="263"/>
        <v>0</v>
      </c>
      <c r="M242">
        <f t="shared" si="222"/>
        <v>0</v>
      </c>
      <c r="N242">
        <f t="shared" si="223"/>
        <v>0</v>
      </c>
      <c r="O242">
        <f t="shared" si="224"/>
        <v>0</v>
      </c>
      <c r="P242">
        <f t="shared" si="225"/>
        <v>0</v>
      </c>
      <c r="Q242">
        <f t="shared" si="226"/>
        <v>0</v>
      </c>
      <c r="R242">
        <f t="shared" si="227"/>
        <v>0</v>
      </c>
      <c r="S242">
        <f t="shared" si="228"/>
        <v>0</v>
      </c>
      <c r="T242">
        <f t="shared" si="229"/>
        <v>0</v>
      </c>
      <c r="U242">
        <f t="shared" si="230"/>
        <v>0</v>
      </c>
      <c r="V242">
        <f t="shared" si="231"/>
        <v>0</v>
      </c>
      <c r="W242">
        <f t="shared" si="232"/>
        <v>0</v>
      </c>
      <c r="X242">
        <f t="shared" si="233"/>
        <v>0</v>
      </c>
      <c r="Y242">
        <f t="shared" si="234"/>
        <v>0</v>
      </c>
      <c r="Z242">
        <f t="shared" si="235"/>
        <v>0</v>
      </c>
      <c r="AA242">
        <f t="shared" si="236"/>
        <v>0</v>
      </c>
      <c r="AB242">
        <f t="shared" si="237"/>
        <v>0</v>
      </c>
      <c r="AC242">
        <f t="shared" si="238"/>
        <v>0</v>
      </c>
      <c r="AD242">
        <f t="shared" si="239"/>
        <v>0</v>
      </c>
      <c r="AE242">
        <f t="shared" si="240"/>
        <v>0</v>
      </c>
      <c r="AF242">
        <f t="shared" si="241"/>
        <v>0</v>
      </c>
      <c r="AG242">
        <f t="shared" si="242"/>
        <v>0</v>
      </c>
      <c r="AH242">
        <f t="shared" si="243"/>
        <v>0</v>
      </c>
      <c r="AI242">
        <f t="shared" si="244"/>
        <v>0</v>
      </c>
      <c r="AJ242">
        <f t="shared" si="245"/>
        <v>0</v>
      </c>
      <c r="AK242">
        <f t="shared" si="246"/>
        <v>0</v>
      </c>
      <c r="AL242">
        <f t="shared" si="247"/>
        <v>0</v>
      </c>
      <c r="AM242">
        <f t="shared" si="248"/>
        <v>0</v>
      </c>
      <c r="AN242">
        <f t="shared" si="249"/>
        <v>0</v>
      </c>
      <c r="AO242">
        <f t="shared" si="250"/>
        <v>0</v>
      </c>
      <c r="AP242">
        <f t="shared" si="251"/>
        <v>0</v>
      </c>
      <c r="AQ242">
        <f t="shared" si="252"/>
        <v>0</v>
      </c>
      <c r="AR242">
        <f t="shared" si="253"/>
        <v>0</v>
      </c>
      <c r="AS242">
        <f t="shared" si="254"/>
        <v>0</v>
      </c>
      <c r="AT242">
        <f t="shared" si="255"/>
        <v>0</v>
      </c>
      <c r="AU242">
        <f t="shared" si="256"/>
        <v>0</v>
      </c>
      <c r="AV242">
        <f t="shared" si="257"/>
        <v>0</v>
      </c>
      <c r="AW242">
        <f t="shared" si="258"/>
        <v>0</v>
      </c>
      <c r="AX242">
        <f t="shared" si="259"/>
        <v>0</v>
      </c>
      <c r="AY242">
        <f t="shared" si="260"/>
        <v>0</v>
      </c>
      <c r="AZ242">
        <f t="shared" si="261"/>
        <v>0</v>
      </c>
    </row>
    <row r="243" spans="10:52" hidden="1" x14ac:dyDescent="0.25">
      <c r="J243">
        <f t="shared" si="262"/>
        <v>0</v>
      </c>
      <c r="L243">
        <f t="shared" si="263"/>
        <v>0</v>
      </c>
      <c r="M243">
        <f t="shared" si="222"/>
        <v>0</v>
      </c>
      <c r="N243">
        <f t="shared" si="223"/>
        <v>0</v>
      </c>
      <c r="O243">
        <f t="shared" si="224"/>
        <v>0</v>
      </c>
      <c r="P243">
        <f t="shared" si="225"/>
        <v>0</v>
      </c>
      <c r="Q243">
        <f t="shared" si="226"/>
        <v>0</v>
      </c>
      <c r="R243">
        <f t="shared" si="227"/>
        <v>0</v>
      </c>
      <c r="S243">
        <f t="shared" si="228"/>
        <v>0</v>
      </c>
      <c r="T243">
        <f t="shared" si="229"/>
        <v>0</v>
      </c>
      <c r="U243">
        <f t="shared" si="230"/>
        <v>0</v>
      </c>
      <c r="V243">
        <f t="shared" si="231"/>
        <v>0</v>
      </c>
      <c r="W243">
        <f t="shared" si="232"/>
        <v>0</v>
      </c>
      <c r="X243">
        <f t="shared" si="233"/>
        <v>0</v>
      </c>
      <c r="Y243">
        <f t="shared" si="234"/>
        <v>0</v>
      </c>
      <c r="Z243">
        <f t="shared" si="235"/>
        <v>0</v>
      </c>
      <c r="AA243">
        <f t="shared" si="236"/>
        <v>0</v>
      </c>
      <c r="AB243">
        <f t="shared" si="237"/>
        <v>0</v>
      </c>
      <c r="AC243">
        <f t="shared" si="238"/>
        <v>0</v>
      </c>
      <c r="AD243">
        <f t="shared" si="239"/>
        <v>0</v>
      </c>
      <c r="AE243">
        <f t="shared" si="240"/>
        <v>0</v>
      </c>
      <c r="AF243">
        <f t="shared" si="241"/>
        <v>0</v>
      </c>
      <c r="AG243">
        <f t="shared" si="242"/>
        <v>0</v>
      </c>
      <c r="AH243">
        <f t="shared" si="243"/>
        <v>0</v>
      </c>
      <c r="AI243">
        <f t="shared" si="244"/>
        <v>0</v>
      </c>
      <c r="AJ243">
        <f t="shared" si="245"/>
        <v>0</v>
      </c>
      <c r="AK243">
        <f t="shared" si="246"/>
        <v>0</v>
      </c>
      <c r="AL243">
        <f t="shared" si="247"/>
        <v>0</v>
      </c>
      <c r="AM243">
        <f t="shared" si="248"/>
        <v>0</v>
      </c>
      <c r="AN243">
        <f t="shared" si="249"/>
        <v>0</v>
      </c>
      <c r="AO243">
        <f t="shared" si="250"/>
        <v>0</v>
      </c>
      <c r="AP243">
        <f t="shared" si="251"/>
        <v>0</v>
      </c>
      <c r="AQ243">
        <f t="shared" si="252"/>
        <v>0</v>
      </c>
      <c r="AR243">
        <f t="shared" si="253"/>
        <v>0</v>
      </c>
      <c r="AS243">
        <f t="shared" si="254"/>
        <v>0</v>
      </c>
      <c r="AT243">
        <f t="shared" si="255"/>
        <v>0</v>
      </c>
      <c r="AU243">
        <f t="shared" si="256"/>
        <v>0</v>
      </c>
      <c r="AV243">
        <f t="shared" si="257"/>
        <v>0</v>
      </c>
      <c r="AW243">
        <f t="shared" si="258"/>
        <v>0</v>
      </c>
      <c r="AX243">
        <f t="shared" si="259"/>
        <v>0</v>
      </c>
      <c r="AY243">
        <f t="shared" si="260"/>
        <v>0</v>
      </c>
      <c r="AZ243">
        <f t="shared" si="261"/>
        <v>0</v>
      </c>
    </row>
    <row r="244" spans="10:52" hidden="1" x14ac:dyDescent="0.25">
      <c r="J244">
        <f t="shared" si="262"/>
        <v>0</v>
      </c>
      <c r="L244">
        <f t="shared" si="263"/>
        <v>0</v>
      </c>
      <c r="M244">
        <f t="shared" si="222"/>
        <v>0</v>
      </c>
      <c r="N244">
        <f t="shared" si="223"/>
        <v>0</v>
      </c>
      <c r="O244">
        <f t="shared" si="224"/>
        <v>0</v>
      </c>
      <c r="P244">
        <f t="shared" si="225"/>
        <v>0</v>
      </c>
      <c r="Q244">
        <f t="shared" si="226"/>
        <v>0</v>
      </c>
      <c r="R244">
        <f t="shared" si="227"/>
        <v>0</v>
      </c>
      <c r="S244">
        <f t="shared" si="228"/>
        <v>0</v>
      </c>
      <c r="T244">
        <f t="shared" si="229"/>
        <v>0</v>
      </c>
      <c r="U244">
        <f t="shared" si="230"/>
        <v>0</v>
      </c>
      <c r="V244">
        <f t="shared" si="231"/>
        <v>0</v>
      </c>
      <c r="W244">
        <f t="shared" si="232"/>
        <v>0</v>
      </c>
      <c r="X244">
        <f t="shared" si="233"/>
        <v>0</v>
      </c>
      <c r="Y244">
        <f t="shared" si="234"/>
        <v>0</v>
      </c>
      <c r="Z244">
        <f t="shared" si="235"/>
        <v>0</v>
      </c>
      <c r="AA244">
        <f t="shared" si="236"/>
        <v>0</v>
      </c>
      <c r="AB244">
        <f t="shared" si="237"/>
        <v>0</v>
      </c>
      <c r="AC244">
        <f t="shared" si="238"/>
        <v>0</v>
      </c>
      <c r="AD244">
        <f t="shared" si="239"/>
        <v>0</v>
      </c>
      <c r="AE244">
        <f t="shared" si="240"/>
        <v>0</v>
      </c>
      <c r="AF244">
        <f t="shared" si="241"/>
        <v>0</v>
      </c>
      <c r="AG244">
        <f t="shared" si="242"/>
        <v>0</v>
      </c>
      <c r="AH244">
        <f t="shared" si="243"/>
        <v>0</v>
      </c>
      <c r="AI244">
        <f t="shared" si="244"/>
        <v>0</v>
      </c>
      <c r="AJ244">
        <f t="shared" si="245"/>
        <v>0</v>
      </c>
      <c r="AK244">
        <f t="shared" si="246"/>
        <v>0</v>
      </c>
      <c r="AL244">
        <f t="shared" si="247"/>
        <v>0</v>
      </c>
      <c r="AM244">
        <f t="shared" si="248"/>
        <v>0</v>
      </c>
      <c r="AN244">
        <f t="shared" si="249"/>
        <v>0</v>
      </c>
      <c r="AO244">
        <f t="shared" si="250"/>
        <v>0</v>
      </c>
      <c r="AP244">
        <f t="shared" si="251"/>
        <v>0</v>
      </c>
      <c r="AQ244">
        <f t="shared" si="252"/>
        <v>0</v>
      </c>
      <c r="AR244">
        <f t="shared" si="253"/>
        <v>0</v>
      </c>
      <c r="AS244">
        <f t="shared" si="254"/>
        <v>0</v>
      </c>
      <c r="AT244">
        <f t="shared" si="255"/>
        <v>0</v>
      </c>
      <c r="AU244">
        <f t="shared" si="256"/>
        <v>0</v>
      </c>
      <c r="AV244">
        <f t="shared" si="257"/>
        <v>0</v>
      </c>
      <c r="AW244">
        <f t="shared" si="258"/>
        <v>0</v>
      </c>
      <c r="AX244">
        <f t="shared" si="259"/>
        <v>0</v>
      </c>
      <c r="AY244">
        <f t="shared" si="260"/>
        <v>0</v>
      </c>
      <c r="AZ244">
        <f t="shared" si="261"/>
        <v>0</v>
      </c>
    </row>
    <row r="245" spans="10:52" hidden="1" x14ac:dyDescent="0.25">
      <c r="J245">
        <f t="shared" si="262"/>
        <v>0</v>
      </c>
      <c r="L245">
        <f t="shared" si="263"/>
        <v>0</v>
      </c>
      <c r="M245">
        <f t="shared" si="222"/>
        <v>0</v>
      </c>
      <c r="N245">
        <f t="shared" si="223"/>
        <v>0</v>
      </c>
      <c r="O245">
        <f t="shared" si="224"/>
        <v>0</v>
      </c>
      <c r="P245">
        <f t="shared" si="225"/>
        <v>0</v>
      </c>
      <c r="Q245">
        <f t="shared" si="226"/>
        <v>0</v>
      </c>
      <c r="R245">
        <f t="shared" si="227"/>
        <v>0</v>
      </c>
      <c r="S245">
        <f t="shared" si="228"/>
        <v>0</v>
      </c>
      <c r="T245">
        <f t="shared" si="229"/>
        <v>0</v>
      </c>
      <c r="U245">
        <f t="shared" si="230"/>
        <v>0</v>
      </c>
      <c r="V245">
        <f t="shared" si="231"/>
        <v>0</v>
      </c>
      <c r="W245">
        <f t="shared" si="232"/>
        <v>0</v>
      </c>
      <c r="X245">
        <f t="shared" si="233"/>
        <v>0</v>
      </c>
      <c r="Y245">
        <f t="shared" si="234"/>
        <v>0</v>
      </c>
      <c r="Z245">
        <f t="shared" si="235"/>
        <v>0</v>
      </c>
      <c r="AA245">
        <f t="shared" si="236"/>
        <v>0</v>
      </c>
      <c r="AB245">
        <f t="shared" si="237"/>
        <v>0</v>
      </c>
      <c r="AC245">
        <f t="shared" si="238"/>
        <v>0</v>
      </c>
      <c r="AD245">
        <f t="shared" si="239"/>
        <v>0</v>
      </c>
      <c r="AE245">
        <f t="shared" si="240"/>
        <v>0</v>
      </c>
      <c r="AF245">
        <f t="shared" si="241"/>
        <v>0</v>
      </c>
      <c r="AG245">
        <f t="shared" si="242"/>
        <v>0</v>
      </c>
      <c r="AH245">
        <f t="shared" si="243"/>
        <v>0</v>
      </c>
      <c r="AI245">
        <f t="shared" si="244"/>
        <v>0</v>
      </c>
      <c r="AJ245">
        <f t="shared" si="245"/>
        <v>0</v>
      </c>
      <c r="AK245">
        <f t="shared" si="246"/>
        <v>0</v>
      </c>
      <c r="AL245">
        <f t="shared" si="247"/>
        <v>0</v>
      </c>
      <c r="AM245">
        <f t="shared" si="248"/>
        <v>0</v>
      </c>
      <c r="AN245">
        <f t="shared" si="249"/>
        <v>0</v>
      </c>
      <c r="AO245">
        <f t="shared" si="250"/>
        <v>0</v>
      </c>
      <c r="AP245">
        <f t="shared" si="251"/>
        <v>0</v>
      </c>
      <c r="AQ245">
        <f t="shared" si="252"/>
        <v>0</v>
      </c>
      <c r="AR245">
        <f t="shared" si="253"/>
        <v>0</v>
      </c>
      <c r="AS245">
        <f t="shared" si="254"/>
        <v>0</v>
      </c>
      <c r="AT245">
        <f t="shared" si="255"/>
        <v>0</v>
      </c>
      <c r="AU245">
        <f t="shared" si="256"/>
        <v>0</v>
      </c>
      <c r="AV245">
        <f t="shared" si="257"/>
        <v>0</v>
      </c>
      <c r="AW245">
        <f t="shared" si="258"/>
        <v>0</v>
      </c>
      <c r="AX245">
        <f t="shared" si="259"/>
        <v>0</v>
      </c>
      <c r="AY245">
        <f t="shared" si="260"/>
        <v>0</v>
      </c>
      <c r="AZ245">
        <f t="shared" si="261"/>
        <v>0</v>
      </c>
    </row>
    <row r="246" spans="10:52" hidden="1" x14ac:dyDescent="0.25">
      <c r="J246">
        <f t="shared" si="262"/>
        <v>0</v>
      </c>
      <c r="L246">
        <f t="shared" si="263"/>
        <v>0</v>
      </c>
      <c r="M246">
        <f t="shared" si="222"/>
        <v>0</v>
      </c>
      <c r="N246">
        <f t="shared" si="223"/>
        <v>0</v>
      </c>
      <c r="O246">
        <f t="shared" si="224"/>
        <v>0</v>
      </c>
      <c r="P246">
        <f t="shared" si="225"/>
        <v>0</v>
      </c>
      <c r="Q246">
        <f t="shared" si="226"/>
        <v>0</v>
      </c>
      <c r="R246">
        <f t="shared" si="227"/>
        <v>0</v>
      </c>
      <c r="S246">
        <f t="shared" si="228"/>
        <v>0</v>
      </c>
      <c r="T246">
        <f t="shared" si="229"/>
        <v>0</v>
      </c>
      <c r="U246">
        <f t="shared" si="230"/>
        <v>0</v>
      </c>
      <c r="V246">
        <f t="shared" si="231"/>
        <v>0</v>
      </c>
      <c r="W246">
        <f t="shared" si="232"/>
        <v>0</v>
      </c>
      <c r="X246">
        <f t="shared" si="233"/>
        <v>0</v>
      </c>
      <c r="Y246">
        <f t="shared" si="234"/>
        <v>0</v>
      </c>
      <c r="Z246">
        <f t="shared" si="235"/>
        <v>0</v>
      </c>
      <c r="AA246">
        <f t="shared" si="236"/>
        <v>0</v>
      </c>
      <c r="AB246">
        <f t="shared" si="237"/>
        <v>0</v>
      </c>
      <c r="AC246">
        <f t="shared" si="238"/>
        <v>0</v>
      </c>
      <c r="AD246">
        <f t="shared" si="239"/>
        <v>0</v>
      </c>
      <c r="AE246">
        <f t="shared" si="240"/>
        <v>0</v>
      </c>
      <c r="AF246">
        <f t="shared" si="241"/>
        <v>0</v>
      </c>
      <c r="AG246">
        <f t="shared" si="242"/>
        <v>0</v>
      </c>
      <c r="AH246">
        <f t="shared" si="243"/>
        <v>0</v>
      </c>
      <c r="AI246">
        <f t="shared" si="244"/>
        <v>0</v>
      </c>
      <c r="AJ246">
        <f t="shared" si="245"/>
        <v>0</v>
      </c>
      <c r="AK246">
        <f t="shared" si="246"/>
        <v>0</v>
      </c>
      <c r="AL246">
        <f t="shared" si="247"/>
        <v>0</v>
      </c>
      <c r="AM246">
        <f t="shared" si="248"/>
        <v>0</v>
      </c>
      <c r="AN246">
        <f t="shared" si="249"/>
        <v>0</v>
      </c>
      <c r="AO246">
        <f t="shared" si="250"/>
        <v>0</v>
      </c>
      <c r="AP246">
        <f t="shared" si="251"/>
        <v>0</v>
      </c>
      <c r="AQ246">
        <f t="shared" si="252"/>
        <v>0</v>
      </c>
      <c r="AR246">
        <f t="shared" si="253"/>
        <v>0</v>
      </c>
      <c r="AS246">
        <f t="shared" si="254"/>
        <v>0</v>
      </c>
      <c r="AT246">
        <f t="shared" si="255"/>
        <v>0</v>
      </c>
      <c r="AU246">
        <f t="shared" si="256"/>
        <v>0</v>
      </c>
      <c r="AV246">
        <f t="shared" si="257"/>
        <v>0</v>
      </c>
      <c r="AW246">
        <f t="shared" si="258"/>
        <v>0</v>
      </c>
      <c r="AX246">
        <f t="shared" si="259"/>
        <v>0</v>
      </c>
      <c r="AY246">
        <f t="shared" si="260"/>
        <v>0</v>
      </c>
      <c r="AZ246">
        <f t="shared" si="261"/>
        <v>0</v>
      </c>
    </row>
    <row r="247" spans="10:52" hidden="1" x14ac:dyDescent="0.25">
      <c r="J247">
        <f t="shared" si="262"/>
        <v>0</v>
      </c>
      <c r="L247">
        <f t="shared" si="263"/>
        <v>0</v>
      </c>
      <c r="M247">
        <f t="shared" si="222"/>
        <v>0</v>
      </c>
      <c r="N247">
        <f t="shared" si="223"/>
        <v>0</v>
      </c>
      <c r="O247">
        <f t="shared" si="224"/>
        <v>0</v>
      </c>
      <c r="P247">
        <f t="shared" si="225"/>
        <v>0</v>
      </c>
      <c r="Q247">
        <f t="shared" si="226"/>
        <v>0</v>
      </c>
      <c r="R247">
        <f t="shared" si="227"/>
        <v>0</v>
      </c>
      <c r="S247">
        <f t="shared" si="228"/>
        <v>0</v>
      </c>
      <c r="T247">
        <f t="shared" si="229"/>
        <v>0</v>
      </c>
      <c r="U247">
        <f t="shared" si="230"/>
        <v>0</v>
      </c>
      <c r="V247">
        <f t="shared" si="231"/>
        <v>0</v>
      </c>
      <c r="W247">
        <f t="shared" si="232"/>
        <v>0</v>
      </c>
      <c r="X247">
        <f t="shared" si="233"/>
        <v>0</v>
      </c>
      <c r="Y247">
        <f t="shared" si="234"/>
        <v>0</v>
      </c>
      <c r="Z247">
        <f t="shared" si="235"/>
        <v>0</v>
      </c>
      <c r="AA247">
        <f t="shared" si="236"/>
        <v>0</v>
      </c>
      <c r="AB247">
        <f t="shared" si="237"/>
        <v>0</v>
      </c>
      <c r="AC247">
        <f t="shared" si="238"/>
        <v>0</v>
      </c>
      <c r="AD247">
        <f t="shared" si="239"/>
        <v>0</v>
      </c>
      <c r="AE247">
        <f t="shared" si="240"/>
        <v>0</v>
      </c>
      <c r="AF247">
        <f t="shared" si="241"/>
        <v>0</v>
      </c>
      <c r="AG247">
        <f t="shared" si="242"/>
        <v>0</v>
      </c>
      <c r="AH247">
        <f t="shared" si="243"/>
        <v>0</v>
      </c>
      <c r="AI247">
        <f t="shared" si="244"/>
        <v>0</v>
      </c>
      <c r="AJ247">
        <f t="shared" si="245"/>
        <v>0</v>
      </c>
      <c r="AK247">
        <f t="shared" si="246"/>
        <v>0</v>
      </c>
      <c r="AL247">
        <f t="shared" si="247"/>
        <v>0</v>
      </c>
      <c r="AM247">
        <f t="shared" si="248"/>
        <v>0</v>
      </c>
      <c r="AN247">
        <f t="shared" si="249"/>
        <v>0</v>
      </c>
      <c r="AO247">
        <f t="shared" si="250"/>
        <v>0</v>
      </c>
      <c r="AP247">
        <f t="shared" si="251"/>
        <v>0</v>
      </c>
      <c r="AQ247">
        <f t="shared" si="252"/>
        <v>0</v>
      </c>
      <c r="AR247">
        <f t="shared" si="253"/>
        <v>0</v>
      </c>
      <c r="AS247">
        <f t="shared" si="254"/>
        <v>0</v>
      </c>
      <c r="AT247">
        <f t="shared" si="255"/>
        <v>0</v>
      </c>
      <c r="AU247">
        <f t="shared" si="256"/>
        <v>0</v>
      </c>
      <c r="AV247">
        <f t="shared" si="257"/>
        <v>0</v>
      </c>
      <c r="AW247">
        <f t="shared" si="258"/>
        <v>0</v>
      </c>
      <c r="AX247">
        <f t="shared" si="259"/>
        <v>0</v>
      </c>
      <c r="AY247">
        <f t="shared" si="260"/>
        <v>0</v>
      </c>
      <c r="AZ247">
        <f t="shared" si="261"/>
        <v>0</v>
      </c>
    </row>
    <row r="248" spans="10:52" hidden="1" x14ac:dyDescent="0.25">
      <c r="J248">
        <f t="shared" si="262"/>
        <v>0</v>
      </c>
      <c r="L248">
        <f t="shared" si="263"/>
        <v>0</v>
      </c>
      <c r="M248">
        <f t="shared" si="222"/>
        <v>0</v>
      </c>
      <c r="N248">
        <f t="shared" si="223"/>
        <v>0</v>
      </c>
      <c r="O248">
        <f t="shared" si="224"/>
        <v>0</v>
      </c>
      <c r="P248">
        <f t="shared" si="225"/>
        <v>0</v>
      </c>
      <c r="Q248">
        <f t="shared" si="226"/>
        <v>0</v>
      </c>
      <c r="R248">
        <f t="shared" si="227"/>
        <v>0</v>
      </c>
      <c r="S248">
        <f t="shared" si="228"/>
        <v>0</v>
      </c>
      <c r="T248">
        <f t="shared" si="229"/>
        <v>0</v>
      </c>
      <c r="U248">
        <f t="shared" si="230"/>
        <v>0</v>
      </c>
      <c r="V248">
        <f t="shared" si="231"/>
        <v>0</v>
      </c>
      <c r="W248">
        <f t="shared" si="232"/>
        <v>0</v>
      </c>
      <c r="X248">
        <f t="shared" si="233"/>
        <v>0</v>
      </c>
      <c r="Y248">
        <f t="shared" si="234"/>
        <v>0</v>
      </c>
      <c r="Z248">
        <f t="shared" si="235"/>
        <v>0</v>
      </c>
      <c r="AA248">
        <f t="shared" si="236"/>
        <v>0</v>
      </c>
      <c r="AB248">
        <f t="shared" si="237"/>
        <v>0</v>
      </c>
      <c r="AC248">
        <f t="shared" si="238"/>
        <v>0</v>
      </c>
      <c r="AD248">
        <f t="shared" si="239"/>
        <v>0</v>
      </c>
      <c r="AE248">
        <f t="shared" si="240"/>
        <v>0</v>
      </c>
      <c r="AF248">
        <f t="shared" si="241"/>
        <v>0</v>
      </c>
      <c r="AG248">
        <f t="shared" si="242"/>
        <v>0</v>
      </c>
      <c r="AH248">
        <f t="shared" si="243"/>
        <v>0</v>
      </c>
      <c r="AI248">
        <f t="shared" si="244"/>
        <v>0</v>
      </c>
      <c r="AJ248">
        <f t="shared" si="245"/>
        <v>0</v>
      </c>
      <c r="AK248">
        <f t="shared" si="246"/>
        <v>0</v>
      </c>
      <c r="AL248">
        <f t="shared" si="247"/>
        <v>0</v>
      </c>
      <c r="AM248">
        <f t="shared" si="248"/>
        <v>0</v>
      </c>
      <c r="AN248">
        <f t="shared" si="249"/>
        <v>0</v>
      </c>
      <c r="AO248">
        <f t="shared" si="250"/>
        <v>0</v>
      </c>
      <c r="AP248">
        <f t="shared" si="251"/>
        <v>0</v>
      </c>
      <c r="AQ248">
        <f t="shared" si="252"/>
        <v>0</v>
      </c>
      <c r="AR248">
        <f t="shared" si="253"/>
        <v>0</v>
      </c>
      <c r="AS248">
        <f t="shared" si="254"/>
        <v>0</v>
      </c>
      <c r="AT248">
        <f t="shared" si="255"/>
        <v>0</v>
      </c>
      <c r="AU248">
        <f t="shared" si="256"/>
        <v>0</v>
      </c>
      <c r="AV248">
        <f t="shared" si="257"/>
        <v>0</v>
      </c>
      <c r="AW248">
        <f t="shared" si="258"/>
        <v>0</v>
      </c>
      <c r="AX248">
        <f t="shared" si="259"/>
        <v>0</v>
      </c>
      <c r="AY248">
        <f t="shared" si="260"/>
        <v>0</v>
      </c>
      <c r="AZ248">
        <f t="shared" si="261"/>
        <v>0</v>
      </c>
    </row>
    <row r="249" spans="10:52" hidden="1" x14ac:dyDescent="0.25">
      <c r="J249">
        <f t="shared" si="262"/>
        <v>0</v>
      </c>
      <c r="L249">
        <f t="shared" si="263"/>
        <v>0</v>
      </c>
      <c r="M249">
        <f t="shared" si="222"/>
        <v>0</v>
      </c>
      <c r="N249">
        <f t="shared" si="223"/>
        <v>0</v>
      </c>
      <c r="O249">
        <f t="shared" si="224"/>
        <v>0</v>
      </c>
      <c r="P249">
        <f t="shared" si="225"/>
        <v>0</v>
      </c>
      <c r="Q249">
        <f t="shared" si="226"/>
        <v>0</v>
      </c>
      <c r="R249">
        <f t="shared" si="227"/>
        <v>0</v>
      </c>
      <c r="S249">
        <f t="shared" si="228"/>
        <v>0</v>
      </c>
      <c r="T249">
        <f t="shared" si="229"/>
        <v>0</v>
      </c>
      <c r="U249">
        <f t="shared" si="230"/>
        <v>0</v>
      </c>
      <c r="V249">
        <f t="shared" si="231"/>
        <v>0</v>
      </c>
      <c r="W249">
        <f t="shared" si="232"/>
        <v>0</v>
      </c>
      <c r="X249">
        <f t="shared" si="233"/>
        <v>0</v>
      </c>
      <c r="Y249">
        <f t="shared" si="234"/>
        <v>0</v>
      </c>
      <c r="Z249">
        <f t="shared" si="235"/>
        <v>0</v>
      </c>
      <c r="AA249">
        <f t="shared" si="236"/>
        <v>0</v>
      </c>
      <c r="AB249">
        <f t="shared" si="237"/>
        <v>0</v>
      </c>
      <c r="AC249">
        <f t="shared" si="238"/>
        <v>0</v>
      </c>
      <c r="AD249">
        <f t="shared" si="239"/>
        <v>0</v>
      </c>
      <c r="AE249">
        <f t="shared" si="240"/>
        <v>0</v>
      </c>
      <c r="AF249">
        <f t="shared" si="241"/>
        <v>0</v>
      </c>
      <c r="AG249">
        <f t="shared" si="242"/>
        <v>0</v>
      </c>
      <c r="AH249">
        <f t="shared" si="243"/>
        <v>0</v>
      </c>
      <c r="AI249">
        <f t="shared" si="244"/>
        <v>0</v>
      </c>
      <c r="AJ249">
        <f t="shared" si="245"/>
        <v>0</v>
      </c>
      <c r="AK249">
        <f t="shared" si="246"/>
        <v>0</v>
      </c>
      <c r="AL249">
        <f t="shared" si="247"/>
        <v>0</v>
      </c>
      <c r="AM249">
        <f t="shared" si="248"/>
        <v>0</v>
      </c>
      <c r="AN249">
        <f t="shared" si="249"/>
        <v>0</v>
      </c>
      <c r="AO249">
        <f t="shared" si="250"/>
        <v>0</v>
      </c>
      <c r="AP249">
        <f t="shared" si="251"/>
        <v>0</v>
      </c>
      <c r="AQ249">
        <f t="shared" si="252"/>
        <v>0</v>
      </c>
      <c r="AR249">
        <f t="shared" si="253"/>
        <v>0</v>
      </c>
      <c r="AS249">
        <f t="shared" si="254"/>
        <v>0</v>
      </c>
      <c r="AT249">
        <f t="shared" si="255"/>
        <v>0</v>
      </c>
      <c r="AU249">
        <f t="shared" si="256"/>
        <v>0</v>
      </c>
      <c r="AV249">
        <f t="shared" si="257"/>
        <v>0</v>
      </c>
      <c r="AW249">
        <f t="shared" si="258"/>
        <v>0</v>
      </c>
      <c r="AX249">
        <f t="shared" si="259"/>
        <v>0</v>
      </c>
      <c r="AY249">
        <f t="shared" si="260"/>
        <v>0</v>
      </c>
      <c r="AZ249">
        <f t="shared" si="261"/>
        <v>0</v>
      </c>
    </row>
    <row r="250" spans="10:52" hidden="1" x14ac:dyDescent="0.25">
      <c r="J250">
        <f t="shared" si="262"/>
        <v>0</v>
      </c>
      <c r="L250">
        <f t="shared" si="263"/>
        <v>0</v>
      </c>
      <c r="M250">
        <f t="shared" si="222"/>
        <v>0</v>
      </c>
      <c r="N250">
        <f t="shared" si="223"/>
        <v>0</v>
      </c>
      <c r="O250">
        <f t="shared" si="224"/>
        <v>0</v>
      </c>
      <c r="P250">
        <f t="shared" si="225"/>
        <v>0</v>
      </c>
      <c r="Q250">
        <f t="shared" si="226"/>
        <v>0</v>
      </c>
      <c r="R250">
        <f t="shared" si="227"/>
        <v>0</v>
      </c>
      <c r="S250">
        <f t="shared" si="228"/>
        <v>0</v>
      </c>
      <c r="T250">
        <f t="shared" si="229"/>
        <v>0</v>
      </c>
      <c r="U250">
        <f t="shared" si="230"/>
        <v>0</v>
      </c>
      <c r="V250">
        <f t="shared" si="231"/>
        <v>0</v>
      </c>
      <c r="W250">
        <f t="shared" si="232"/>
        <v>0</v>
      </c>
      <c r="X250">
        <f t="shared" si="233"/>
        <v>0</v>
      </c>
      <c r="Y250">
        <f t="shared" si="234"/>
        <v>0</v>
      </c>
      <c r="Z250">
        <f t="shared" si="235"/>
        <v>0</v>
      </c>
      <c r="AA250">
        <f t="shared" si="236"/>
        <v>0</v>
      </c>
      <c r="AB250">
        <f t="shared" si="237"/>
        <v>0</v>
      </c>
      <c r="AC250">
        <f t="shared" si="238"/>
        <v>0</v>
      </c>
      <c r="AD250">
        <f t="shared" si="239"/>
        <v>0</v>
      </c>
      <c r="AE250">
        <f t="shared" si="240"/>
        <v>0</v>
      </c>
      <c r="AF250">
        <f t="shared" si="241"/>
        <v>0</v>
      </c>
      <c r="AG250">
        <f t="shared" si="242"/>
        <v>0</v>
      </c>
      <c r="AH250">
        <f t="shared" si="243"/>
        <v>0</v>
      </c>
      <c r="AI250">
        <f t="shared" si="244"/>
        <v>0</v>
      </c>
      <c r="AJ250">
        <f t="shared" si="245"/>
        <v>0</v>
      </c>
      <c r="AK250">
        <f t="shared" si="246"/>
        <v>0</v>
      </c>
      <c r="AL250">
        <f t="shared" si="247"/>
        <v>0</v>
      </c>
      <c r="AM250">
        <f t="shared" si="248"/>
        <v>0</v>
      </c>
      <c r="AN250">
        <f t="shared" si="249"/>
        <v>0</v>
      </c>
      <c r="AO250">
        <f t="shared" si="250"/>
        <v>0</v>
      </c>
      <c r="AP250">
        <f t="shared" si="251"/>
        <v>0</v>
      </c>
      <c r="AQ250">
        <f t="shared" si="252"/>
        <v>0</v>
      </c>
      <c r="AR250">
        <f t="shared" si="253"/>
        <v>0</v>
      </c>
      <c r="AS250">
        <f t="shared" si="254"/>
        <v>0</v>
      </c>
      <c r="AT250">
        <f t="shared" si="255"/>
        <v>0</v>
      </c>
      <c r="AU250">
        <f t="shared" si="256"/>
        <v>0</v>
      </c>
      <c r="AV250">
        <f t="shared" si="257"/>
        <v>0</v>
      </c>
      <c r="AW250">
        <f t="shared" si="258"/>
        <v>0</v>
      </c>
      <c r="AX250">
        <f t="shared" si="259"/>
        <v>0</v>
      </c>
      <c r="AY250">
        <f t="shared" si="260"/>
        <v>0</v>
      </c>
      <c r="AZ250">
        <f t="shared" si="261"/>
        <v>0</v>
      </c>
    </row>
    <row r="251" spans="10:52" hidden="1" x14ac:dyDescent="0.25">
      <c r="J251">
        <f t="shared" si="262"/>
        <v>0</v>
      </c>
      <c r="L251">
        <f t="shared" si="263"/>
        <v>0</v>
      </c>
      <c r="M251">
        <f t="shared" si="222"/>
        <v>0</v>
      </c>
      <c r="N251">
        <f t="shared" si="223"/>
        <v>0</v>
      </c>
      <c r="O251">
        <f t="shared" si="224"/>
        <v>0</v>
      </c>
      <c r="P251">
        <f t="shared" si="225"/>
        <v>0</v>
      </c>
      <c r="Q251">
        <f t="shared" si="226"/>
        <v>0</v>
      </c>
      <c r="R251">
        <f t="shared" si="227"/>
        <v>0</v>
      </c>
      <c r="S251">
        <f t="shared" si="228"/>
        <v>0</v>
      </c>
      <c r="T251">
        <f t="shared" si="229"/>
        <v>0</v>
      </c>
      <c r="U251">
        <f t="shared" si="230"/>
        <v>0</v>
      </c>
      <c r="V251">
        <f t="shared" si="231"/>
        <v>0</v>
      </c>
      <c r="W251">
        <f t="shared" si="232"/>
        <v>0</v>
      </c>
      <c r="X251">
        <f t="shared" si="233"/>
        <v>0</v>
      </c>
      <c r="Y251">
        <f t="shared" si="234"/>
        <v>0</v>
      </c>
      <c r="Z251">
        <f t="shared" si="235"/>
        <v>0</v>
      </c>
      <c r="AA251">
        <f t="shared" si="236"/>
        <v>0</v>
      </c>
      <c r="AB251">
        <f t="shared" si="237"/>
        <v>0</v>
      </c>
      <c r="AC251">
        <f t="shared" si="238"/>
        <v>0</v>
      </c>
      <c r="AD251">
        <f t="shared" si="239"/>
        <v>0</v>
      </c>
      <c r="AE251">
        <f t="shared" si="240"/>
        <v>0</v>
      </c>
      <c r="AF251">
        <f t="shared" si="241"/>
        <v>0</v>
      </c>
      <c r="AG251">
        <f t="shared" si="242"/>
        <v>0</v>
      </c>
      <c r="AH251">
        <f t="shared" si="243"/>
        <v>0</v>
      </c>
      <c r="AI251">
        <f t="shared" si="244"/>
        <v>0</v>
      </c>
      <c r="AJ251">
        <f t="shared" si="245"/>
        <v>0</v>
      </c>
      <c r="AK251">
        <f t="shared" si="246"/>
        <v>0</v>
      </c>
      <c r="AL251">
        <f t="shared" si="247"/>
        <v>0</v>
      </c>
      <c r="AM251">
        <f t="shared" si="248"/>
        <v>0</v>
      </c>
      <c r="AN251">
        <f t="shared" si="249"/>
        <v>0</v>
      </c>
      <c r="AO251">
        <f t="shared" si="250"/>
        <v>0</v>
      </c>
      <c r="AP251">
        <f t="shared" si="251"/>
        <v>0</v>
      </c>
      <c r="AQ251">
        <f t="shared" si="252"/>
        <v>0</v>
      </c>
      <c r="AR251">
        <f t="shared" si="253"/>
        <v>0</v>
      </c>
      <c r="AS251">
        <f t="shared" si="254"/>
        <v>0</v>
      </c>
      <c r="AT251">
        <f t="shared" si="255"/>
        <v>0</v>
      </c>
      <c r="AU251">
        <f t="shared" si="256"/>
        <v>0</v>
      </c>
      <c r="AV251">
        <f t="shared" si="257"/>
        <v>0</v>
      </c>
      <c r="AW251">
        <f t="shared" si="258"/>
        <v>0</v>
      </c>
      <c r="AX251">
        <f t="shared" si="259"/>
        <v>0</v>
      </c>
      <c r="AY251">
        <f t="shared" si="260"/>
        <v>0</v>
      </c>
      <c r="AZ251">
        <f t="shared" si="261"/>
        <v>0</v>
      </c>
    </row>
    <row r="252" spans="10:52" hidden="1" x14ac:dyDescent="0.25">
      <c r="J252">
        <f t="shared" si="262"/>
        <v>0</v>
      </c>
      <c r="L252">
        <f t="shared" si="263"/>
        <v>0</v>
      </c>
      <c r="M252">
        <f t="shared" si="222"/>
        <v>0</v>
      </c>
      <c r="N252">
        <f t="shared" si="223"/>
        <v>0</v>
      </c>
      <c r="O252">
        <f t="shared" si="224"/>
        <v>0</v>
      </c>
      <c r="P252">
        <f t="shared" si="225"/>
        <v>0</v>
      </c>
      <c r="Q252">
        <f t="shared" si="226"/>
        <v>0</v>
      </c>
      <c r="R252">
        <f t="shared" si="227"/>
        <v>0</v>
      </c>
      <c r="S252">
        <f t="shared" si="228"/>
        <v>0</v>
      </c>
      <c r="T252">
        <f t="shared" si="229"/>
        <v>0</v>
      </c>
      <c r="U252">
        <f t="shared" si="230"/>
        <v>0</v>
      </c>
      <c r="V252">
        <f t="shared" si="231"/>
        <v>0</v>
      </c>
      <c r="W252">
        <f t="shared" si="232"/>
        <v>0</v>
      </c>
      <c r="X252">
        <f t="shared" si="233"/>
        <v>0</v>
      </c>
      <c r="Y252">
        <f t="shared" si="234"/>
        <v>0</v>
      </c>
      <c r="Z252">
        <f t="shared" si="235"/>
        <v>0</v>
      </c>
      <c r="AA252">
        <f t="shared" si="236"/>
        <v>0</v>
      </c>
      <c r="AB252">
        <f t="shared" si="237"/>
        <v>0</v>
      </c>
      <c r="AC252">
        <f t="shared" si="238"/>
        <v>0</v>
      </c>
      <c r="AD252">
        <f t="shared" si="239"/>
        <v>0</v>
      </c>
      <c r="AE252">
        <f t="shared" si="240"/>
        <v>0</v>
      </c>
      <c r="AF252">
        <f t="shared" si="241"/>
        <v>0</v>
      </c>
      <c r="AG252">
        <f t="shared" si="242"/>
        <v>0</v>
      </c>
      <c r="AH252">
        <f t="shared" si="243"/>
        <v>0</v>
      </c>
      <c r="AI252">
        <f t="shared" si="244"/>
        <v>0</v>
      </c>
      <c r="AJ252">
        <f t="shared" si="245"/>
        <v>0</v>
      </c>
      <c r="AK252">
        <f t="shared" si="246"/>
        <v>0</v>
      </c>
      <c r="AL252">
        <f t="shared" si="247"/>
        <v>0</v>
      </c>
      <c r="AM252">
        <f t="shared" si="248"/>
        <v>0</v>
      </c>
      <c r="AN252">
        <f t="shared" si="249"/>
        <v>0</v>
      </c>
      <c r="AO252">
        <f t="shared" si="250"/>
        <v>0</v>
      </c>
      <c r="AP252">
        <f t="shared" si="251"/>
        <v>0</v>
      </c>
      <c r="AQ252">
        <f t="shared" si="252"/>
        <v>0</v>
      </c>
      <c r="AR252">
        <f t="shared" si="253"/>
        <v>0</v>
      </c>
      <c r="AS252">
        <f t="shared" si="254"/>
        <v>0</v>
      </c>
      <c r="AT252">
        <f t="shared" si="255"/>
        <v>0</v>
      </c>
      <c r="AU252">
        <f t="shared" si="256"/>
        <v>0</v>
      </c>
      <c r="AV252">
        <f t="shared" si="257"/>
        <v>0</v>
      </c>
      <c r="AW252">
        <f t="shared" si="258"/>
        <v>0</v>
      </c>
      <c r="AX252">
        <f t="shared" si="259"/>
        <v>0</v>
      </c>
      <c r="AY252">
        <f t="shared" si="260"/>
        <v>0</v>
      </c>
      <c r="AZ252">
        <f t="shared" si="261"/>
        <v>0</v>
      </c>
    </row>
    <row r="253" spans="10:52" hidden="1" x14ac:dyDescent="0.25"/>
    <row r="254" spans="10:52" hidden="1" x14ac:dyDescent="0.25"/>
    <row r="255" spans="10:52" hidden="1" x14ac:dyDescent="0.25">
      <c r="L255" s="6" t="str">
        <f>instellingen!A14</f>
        <v>bepaal</v>
      </c>
      <c r="M255" s="6">
        <v>1</v>
      </c>
      <c r="N255" s="6">
        <v>2</v>
      </c>
      <c r="O255" s="6">
        <v>3</v>
      </c>
      <c r="P255" s="6">
        <v>4</v>
      </c>
      <c r="Q255" s="6">
        <v>5</v>
      </c>
      <c r="R255" s="6">
        <v>6</v>
      </c>
      <c r="S255" s="6">
        <v>7</v>
      </c>
      <c r="T255" s="6">
        <v>8</v>
      </c>
      <c r="U255" s="6">
        <v>9</v>
      </c>
      <c r="V255" s="6">
        <v>10</v>
      </c>
      <c r="W255" s="6">
        <v>11</v>
      </c>
      <c r="X255" s="6">
        <v>12</v>
      </c>
      <c r="Y255" s="6">
        <v>13</v>
      </c>
      <c r="Z255" s="6">
        <v>14</v>
      </c>
      <c r="AA255" s="6">
        <v>15</v>
      </c>
      <c r="AB255" s="6">
        <v>16</v>
      </c>
      <c r="AC255" s="6">
        <v>17</v>
      </c>
      <c r="AD255" s="6">
        <v>18</v>
      </c>
      <c r="AE255" s="6">
        <v>19</v>
      </c>
      <c r="AF255" s="6">
        <v>20</v>
      </c>
      <c r="AG255" s="6">
        <v>21</v>
      </c>
      <c r="AH255" s="6">
        <v>22</v>
      </c>
      <c r="AI255" s="6">
        <v>23</v>
      </c>
      <c r="AJ255" s="6">
        <v>24</v>
      </c>
      <c r="AK255" s="6">
        <v>25</v>
      </c>
      <c r="AL255" s="6">
        <v>26</v>
      </c>
      <c r="AM255" s="6">
        <v>27</v>
      </c>
      <c r="AN255" s="6">
        <v>28</v>
      </c>
      <c r="AO255" s="6">
        <v>29</v>
      </c>
      <c r="AP255" s="6">
        <v>30</v>
      </c>
      <c r="AQ255" s="6">
        <v>31</v>
      </c>
      <c r="AR255" s="6">
        <v>32</v>
      </c>
      <c r="AS255" s="6">
        <v>33</v>
      </c>
      <c r="AT255" s="6">
        <v>34</v>
      </c>
      <c r="AU255" s="6">
        <v>35</v>
      </c>
      <c r="AV255" s="6">
        <v>36</v>
      </c>
      <c r="AW255" s="6">
        <v>37</v>
      </c>
      <c r="AX255" s="6">
        <v>38</v>
      </c>
      <c r="AY255" s="6">
        <v>39</v>
      </c>
      <c r="AZ255" s="6">
        <v>40</v>
      </c>
    </row>
    <row r="256" spans="10:52" hidden="1" x14ac:dyDescent="0.25">
      <c r="J256">
        <f>J219</f>
        <v>0</v>
      </c>
      <c r="L256">
        <f>SUM(M256:AZ256)</f>
        <v>0</v>
      </c>
      <c r="M256">
        <f t="shared" ref="M256:M289" si="264">$M$66*$M7</f>
        <v>0</v>
      </c>
      <c r="N256">
        <f t="shared" ref="N256:N289" si="265">$N$66*$N7</f>
        <v>0</v>
      </c>
      <c r="O256">
        <f t="shared" ref="O256:O289" si="266">$O$66*$O7</f>
        <v>0</v>
      </c>
      <c r="P256">
        <f t="shared" ref="P256:P289" si="267">$P$66*$P7</f>
        <v>0</v>
      </c>
      <c r="Q256">
        <f t="shared" ref="Q256:Q289" si="268">$Q$66*$Q7</f>
        <v>0</v>
      </c>
      <c r="R256">
        <f t="shared" ref="R256:R289" si="269">$R$66*$R7</f>
        <v>0</v>
      </c>
      <c r="S256">
        <f t="shared" ref="S256:S289" si="270">$S$66*$S7</f>
        <v>0</v>
      </c>
      <c r="T256">
        <f t="shared" ref="T256:T289" si="271">$T$66*$T7</f>
        <v>0</v>
      </c>
      <c r="U256">
        <f t="shared" ref="U256:U289" si="272">$U$66*$U7</f>
        <v>0</v>
      </c>
      <c r="V256">
        <f t="shared" ref="V256:V289" si="273">$V$66*$V7</f>
        <v>0</v>
      </c>
      <c r="W256">
        <f t="shared" ref="W256:W289" si="274">$W$66*$W7</f>
        <v>0</v>
      </c>
      <c r="X256">
        <f t="shared" ref="X256:X289" si="275">$X$66*$X7</f>
        <v>0</v>
      </c>
      <c r="Y256">
        <f t="shared" ref="Y256:Y289" si="276">$Y$66*$Y7</f>
        <v>0</v>
      </c>
      <c r="Z256">
        <f t="shared" ref="Z256:Z289" si="277">$Z$66*$Z7</f>
        <v>0</v>
      </c>
      <c r="AA256">
        <f t="shared" ref="AA256:AA289" si="278">$AA$66*$AA7</f>
        <v>0</v>
      </c>
      <c r="AB256">
        <f t="shared" ref="AB256:AB289" si="279">$AB$66*$AB7</f>
        <v>0</v>
      </c>
      <c r="AC256">
        <f t="shared" ref="AC256:AC289" si="280">$AC$66*$AC7</f>
        <v>0</v>
      </c>
      <c r="AD256">
        <f t="shared" ref="AD256:AD289" si="281">$AD$66*$AD7</f>
        <v>0</v>
      </c>
      <c r="AE256">
        <f t="shared" ref="AE256:AE289" si="282">$AE$66*$AE7</f>
        <v>0</v>
      </c>
      <c r="AF256">
        <f t="shared" ref="AF256:AF289" si="283">$AF$66*$AF7</f>
        <v>0</v>
      </c>
      <c r="AG256">
        <f t="shared" ref="AG256:AG289" si="284">$AG$66*$AG7</f>
        <v>0</v>
      </c>
      <c r="AH256">
        <f t="shared" ref="AH256:AH289" si="285">$AH$66*$AH7</f>
        <v>0</v>
      </c>
      <c r="AI256">
        <f t="shared" ref="AI256:AI289" si="286">$AI$66*$AI7</f>
        <v>0</v>
      </c>
      <c r="AJ256">
        <f t="shared" ref="AJ256:AJ289" si="287">$AJ$66*$AJ7</f>
        <v>0</v>
      </c>
      <c r="AK256">
        <f t="shared" ref="AK256:AK289" si="288">$AK$66*$AK7</f>
        <v>0</v>
      </c>
      <c r="AL256">
        <f t="shared" ref="AL256:AL289" si="289">$AL$66*$AL7</f>
        <v>0</v>
      </c>
      <c r="AM256">
        <f t="shared" ref="AM256:AM289" si="290">$AM$66*$AM7</f>
        <v>0</v>
      </c>
      <c r="AN256">
        <f t="shared" ref="AN256:AN289" si="291">$AN$66*$AN7</f>
        <v>0</v>
      </c>
      <c r="AO256">
        <f t="shared" ref="AO256:AO289" si="292">$AO$66*$AO7</f>
        <v>0</v>
      </c>
      <c r="AP256">
        <f t="shared" ref="AP256:AP289" si="293">$AP$66*$AP7</f>
        <v>0</v>
      </c>
      <c r="AQ256">
        <f t="shared" ref="AQ256:AQ289" si="294">$AQ$66*$AQ7</f>
        <v>0</v>
      </c>
      <c r="AR256">
        <f t="shared" ref="AR256:AR289" si="295">$AR$66*$AR7</f>
        <v>0</v>
      </c>
      <c r="AS256">
        <f t="shared" ref="AS256:AS289" si="296">$AS$66*$AS7</f>
        <v>0</v>
      </c>
      <c r="AT256">
        <f t="shared" ref="AT256:AT289" si="297">$AT$66*$AT7</f>
        <v>0</v>
      </c>
      <c r="AU256">
        <f t="shared" ref="AU256:AU289" si="298">$AU$66*$AU7</f>
        <v>0</v>
      </c>
      <c r="AV256">
        <f t="shared" ref="AV256:AV289" si="299">$AV$66*$AV7</f>
        <v>0</v>
      </c>
      <c r="AW256">
        <f t="shared" ref="AW256:AW289" si="300">$AW$66*$AW7</f>
        <v>0</v>
      </c>
      <c r="AX256">
        <f t="shared" ref="AX256:AX289" si="301">$AX$66*$AX7</f>
        <v>0</v>
      </c>
      <c r="AY256">
        <f t="shared" ref="AY256:AY289" si="302">$AY$66*$AY7</f>
        <v>0</v>
      </c>
      <c r="AZ256">
        <f t="shared" ref="AZ256:AZ289" si="303">$AZ$66*$AZ7</f>
        <v>0</v>
      </c>
    </row>
    <row r="257" spans="10:52" hidden="1" x14ac:dyDescent="0.25">
      <c r="J257">
        <f t="shared" ref="J257:J289" si="304">J220</f>
        <v>0</v>
      </c>
      <c r="L257">
        <f t="shared" ref="L257:L289" si="305">SUM(M257:AZ257)</f>
        <v>0</v>
      </c>
      <c r="M257">
        <f t="shared" si="264"/>
        <v>0</v>
      </c>
      <c r="N257">
        <f t="shared" si="265"/>
        <v>0</v>
      </c>
      <c r="O257">
        <f t="shared" si="266"/>
        <v>0</v>
      </c>
      <c r="P257">
        <f t="shared" si="267"/>
        <v>0</v>
      </c>
      <c r="Q257">
        <f t="shared" si="268"/>
        <v>0</v>
      </c>
      <c r="R257">
        <f t="shared" si="269"/>
        <v>0</v>
      </c>
      <c r="S257">
        <f t="shared" si="270"/>
        <v>0</v>
      </c>
      <c r="T257">
        <f t="shared" si="271"/>
        <v>0</v>
      </c>
      <c r="U257">
        <f t="shared" si="272"/>
        <v>0</v>
      </c>
      <c r="V257">
        <f t="shared" si="273"/>
        <v>0</v>
      </c>
      <c r="W257">
        <f t="shared" si="274"/>
        <v>0</v>
      </c>
      <c r="X257">
        <f t="shared" si="275"/>
        <v>0</v>
      </c>
      <c r="Y257">
        <f t="shared" si="276"/>
        <v>0</v>
      </c>
      <c r="Z257">
        <f t="shared" si="277"/>
        <v>0</v>
      </c>
      <c r="AA257">
        <f t="shared" si="278"/>
        <v>0</v>
      </c>
      <c r="AB257">
        <f t="shared" si="279"/>
        <v>0</v>
      </c>
      <c r="AC257">
        <f t="shared" si="280"/>
        <v>0</v>
      </c>
      <c r="AD257">
        <f t="shared" si="281"/>
        <v>0</v>
      </c>
      <c r="AE257">
        <f t="shared" si="282"/>
        <v>0</v>
      </c>
      <c r="AF257">
        <f t="shared" si="283"/>
        <v>0</v>
      </c>
      <c r="AG257">
        <f t="shared" si="284"/>
        <v>0</v>
      </c>
      <c r="AH257">
        <f t="shared" si="285"/>
        <v>0</v>
      </c>
      <c r="AI257">
        <f t="shared" si="286"/>
        <v>0</v>
      </c>
      <c r="AJ257">
        <f t="shared" si="287"/>
        <v>0</v>
      </c>
      <c r="AK257">
        <f t="shared" si="288"/>
        <v>0</v>
      </c>
      <c r="AL257">
        <f t="shared" si="289"/>
        <v>0</v>
      </c>
      <c r="AM257">
        <f t="shared" si="290"/>
        <v>0</v>
      </c>
      <c r="AN257">
        <f t="shared" si="291"/>
        <v>0</v>
      </c>
      <c r="AO257">
        <f t="shared" si="292"/>
        <v>0</v>
      </c>
      <c r="AP257">
        <f t="shared" si="293"/>
        <v>0</v>
      </c>
      <c r="AQ257">
        <f t="shared" si="294"/>
        <v>0</v>
      </c>
      <c r="AR257">
        <f t="shared" si="295"/>
        <v>0</v>
      </c>
      <c r="AS257">
        <f t="shared" si="296"/>
        <v>0</v>
      </c>
      <c r="AT257">
        <f t="shared" si="297"/>
        <v>0</v>
      </c>
      <c r="AU257">
        <f t="shared" si="298"/>
        <v>0</v>
      </c>
      <c r="AV257">
        <f t="shared" si="299"/>
        <v>0</v>
      </c>
      <c r="AW257">
        <f t="shared" si="300"/>
        <v>0</v>
      </c>
      <c r="AX257">
        <f t="shared" si="301"/>
        <v>0</v>
      </c>
      <c r="AY257">
        <f t="shared" si="302"/>
        <v>0</v>
      </c>
      <c r="AZ257">
        <f t="shared" si="303"/>
        <v>0</v>
      </c>
    </row>
    <row r="258" spans="10:52" hidden="1" x14ac:dyDescent="0.25">
      <c r="J258">
        <f t="shared" si="304"/>
        <v>0</v>
      </c>
      <c r="L258">
        <f t="shared" si="305"/>
        <v>0</v>
      </c>
      <c r="M258">
        <f t="shared" si="264"/>
        <v>0</v>
      </c>
      <c r="N258">
        <f t="shared" si="265"/>
        <v>0</v>
      </c>
      <c r="O258">
        <f t="shared" si="266"/>
        <v>0</v>
      </c>
      <c r="P258">
        <f t="shared" si="267"/>
        <v>0</v>
      </c>
      <c r="Q258">
        <f t="shared" si="268"/>
        <v>0</v>
      </c>
      <c r="R258">
        <f t="shared" si="269"/>
        <v>0</v>
      </c>
      <c r="S258">
        <f t="shared" si="270"/>
        <v>0</v>
      </c>
      <c r="T258">
        <f t="shared" si="271"/>
        <v>0</v>
      </c>
      <c r="U258">
        <f t="shared" si="272"/>
        <v>0</v>
      </c>
      <c r="V258">
        <f t="shared" si="273"/>
        <v>0</v>
      </c>
      <c r="W258">
        <f t="shared" si="274"/>
        <v>0</v>
      </c>
      <c r="X258">
        <f t="shared" si="275"/>
        <v>0</v>
      </c>
      <c r="Y258">
        <f t="shared" si="276"/>
        <v>0</v>
      </c>
      <c r="Z258">
        <f t="shared" si="277"/>
        <v>0</v>
      </c>
      <c r="AA258">
        <f t="shared" si="278"/>
        <v>0</v>
      </c>
      <c r="AB258">
        <f t="shared" si="279"/>
        <v>0</v>
      </c>
      <c r="AC258">
        <f t="shared" si="280"/>
        <v>0</v>
      </c>
      <c r="AD258">
        <f t="shared" si="281"/>
        <v>0</v>
      </c>
      <c r="AE258">
        <f t="shared" si="282"/>
        <v>0</v>
      </c>
      <c r="AF258">
        <f t="shared" si="283"/>
        <v>0</v>
      </c>
      <c r="AG258">
        <f t="shared" si="284"/>
        <v>0</v>
      </c>
      <c r="AH258">
        <f t="shared" si="285"/>
        <v>0</v>
      </c>
      <c r="AI258">
        <f t="shared" si="286"/>
        <v>0</v>
      </c>
      <c r="AJ258">
        <f t="shared" si="287"/>
        <v>0</v>
      </c>
      <c r="AK258">
        <f t="shared" si="288"/>
        <v>0</v>
      </c>
      <c r="AL258">
        <f t="shared" si="289"/>
        <v>0</v>
      </c>
      <c r="AM258">
        <f t="shared" si="290"/>
        <v>0</v>
      </c>
      <c r="AN258">
        <f t="shared" si="291"/>
        <v>0</v>
      </c>
      <c r="AO258">
        <f t="shared" si="292"/>
        <v>0</v>
      </c>
      <c r="AP258">
        <f t="shared" si="293"/>
        <v>0</v>
      </c>
      <c r="AQ258">
        <f t="shared" si="294"/>
        <v>0</v>
      </c>
      <c r="AR258">
        <f t="shared" si="295"/>
        <v>0</v>
      </c>
      <c r="AS258">
        <f t="shared" si="296"/>
        <v>0</v>
      </c>
      <c r="AT258">
        <f t="shared" si="297"/>
        <v>0</v>
      </c>
      <c r="AU258">
        <f t="shared" si="298"/>
        <v>0</v>
      </c>
      <c r="AV258">
        <f t="shared" si="299"/>
        <v>0</v>
      </c>
      <c r="AW258">
        <f t="shared" si="300"/>
        <v>0</v>
      </c>
      <c r="AX258">
        <f t="shared" si="301"/>
        <v>0</v>
      </c>
      <c r="AY258">
        <f t="shared" si="302"/>
        <v>0</v>
      </c>
      <c r="AZ258">
        <f t="shared" si="303"/>
        <v>0</v>
      </c>
    </row>
    <row r="259" spans="10:52" hidden="1" x14ac:dyDescent="0.25">
      <c r="J259">
        <f t="shared" si="304"/>
        <v>0</v>
      </c>
      <c r="L259">
        <f t="shared" si="305"/>
        <v>0</v>
      </c>
      <c r="M259">
        <f t="shared" si="264"/>
        <v>0</v>
      </c>
      <c r="N259">
        <f t="shared" si="265"/>
        <v>0</v>
      </c>
      <c r="O259">
        <f t="shared" si="266"/>
        <v>0</v>
      </c>
      <c r="P259">
        <f t="shared" si="267"/>
        <v>0</v>
      </c>
      <c r="Q259">
        <f t="shared" si="268"/>
        <v>0</v>
      </c>
      <c r="R259">
        <f t="shared" si="269"/>
        <v>0</v>
      </c>
      <c r="S259">
        <f t="shared" si="270"/>
        <v>0</v>
      </c>
      <c r="T259">
        <f t="shared" si="271"/>
        <v>0</v>
      </c>
      <c r="U259">
        <f t="shared" si="272"/>
        <v>0</v>
      </c>
      <c r="V259">
        <f t="shared" si="273"/>
        <v>0</v>
      </c>
      <c r="W259">
        <f t="shared" si="274"/>
        <v>0</v>
      </c>
      <c r="X259">
        <f t="shared" si="275"/>
        <v>0</v>
      </c>
      <c r="Y259">
        <f t="shared" si="276"/>
        <v>0</v>
      </c>
      <c r="Z259">
        <f t="shared" si="277"/>
        <v>0</v>
      </c>
      <c r="AA259">
        <f t="shared" si="278"/>
        <v>0</v>
      </c>
      <c r="AB259">
        <f t="shared" si="279"/>
        <v>0</v>
      </c>
      <c r="AC259">
        <f t="shared" si="280"/>
        <v>0</v>
      </c>
      <c r="AD259">
        <f t="shared" si="281"/>
        <v>0</v>
      </c>
      <c r="AE259">
        <f t="shared" si="282"/>
        <v>0</v>
      </c>
      <c r="AF259">
        <f t="shared" si="283"/>
        <v>0</v>
      </c>
      <c r="AG259">
        <f t="shared" si="284"/>
        <v>0</v>
      </c>
      <c r="AH259">
        <f t="shared" si="285"/>
        <v>0</v>
      </c>
      <c r="AI259">
        <f t="shared" si="286"/>
        <v>0</v>
      </c>
      <c r="AJ259">
        <f t="shared" si="287"/>
        <v>0</v>
      </c>
      <c r="AK259">
        <f t="shared" si="288"/>
        <v>0</v>
      </c>
      <c r="AL259">
        <f t="shared" si="289"/>
        <v>0</v>
      </c>
      <c r="AM259">
        <f t="shared" si="290"/>
        <v>0</v>
      </c>
      <c r="AN259">
        <f t="shared" si="291"/>
        <v>0</v>
      </c>
      <c r="AO259">
        <f t="shared" si="292"/>
        <v>0</v>
      </c>
      <c r="AP259">
        <f t="shared" si="293"/>
        <v>0</v>
      </c>
      <c r="AQ259">
        <f t="shared" si="294"/>
        <v>0</v>
      </c>
      <c r="AR259">
        <f t="shared" si="295"/>
        <v>0</v>
      </c>
      <c r="AS259">
        <f t="shared" si="296"/>
        <v>0</v>
      </c>
      <c r="AT259">
        <f t="shared" si="297"/>
        <v>0</v>
      </c>
      <c r="AU259">
        <f t="shared" si="298"/>
        <v>0</v>
      </c>
      <c r="AV259">
        <f t="shared" si="299"/>
        <v>0</v>
      </c>
      <c r="AW259">
        <f t="shared" si="300"/>
        <v>0</v>
      </c>
      <c r="AX259">
        <f t="shared" si="301"/>
        <v>0</v>
      </c>
      <c r="AY259">
        <f t="shared" si="302"/>
        <v>0</v>
      </c>
      <c r="AZ259">
        <f t="shared" si="303"/>
        <v>0</v>
      </c>
    </row>
    <row r="260" spans="10:52" hidden="1" x14ac:dyDescent="0.25">
      <c r="J260">
        <f t="shared" si="304"/>
        <v>0</v>
      </c>
      <c r="L260">
        <f t="shared" si="305"/>
        <v>0</v>
      </c>
      <c r="M260">
        <f t="shared" si="264"/>
        <v>0</v>
      </c>
      <c r="N260">
        <f t="shared" si="265"/>
        <v>0</v>
      </c>
      <c r="O260">
        <f t="shared" si="266"/>
        <v>0</v>
      </c>
      <c r="P260">
        <f t="shared" si="267"/>
        <v>0</v>
      </c>
      <c r="Q260">
        <f t="shared" si="268"/>
        <v>0</v>
      </c>
      <c r="R260">
        <f t="shared" si="269"/>
        <v>0</v>
      </c>
      <c r="S260">
        <f t="shared" si="270"/>
        <v>0</v>
      </c>
      <c r="T260">
        <f t="shared" si="271"/>
        <v>0</v>
      </c>
      <c r="U260">
        <f t="shared" si="272"/>
        <v>0</v>
      </c>
      <c r="V260">
        <f t="shared" si="273"/>
        <v>0</v>
      </c>
      <c r="W260">
        <f t="shared" si="274"/>
        <v>0</v>
      </c>
      <c r="X260">
        <f t="shared" si="275"/>
        <v>0</v>
      </c>
      <c r="Y260">
        <f t="shared" si="276"/>
        <v>0</v>
      </c>
      <c r="Z260">
        <f t="shared" si="277"/>
        <v>0</v>
      </c>
      <c r="AA260">
        <f t="shared" si="278"/>
        <v>0</v>
      </c>
      <c r="AB260">
        <f t="shared" si="279"/>
        <v>0</v>
      </c>
      <c r="AC260">
        <f t="shared" si="280"/>
        <v>0</v>
      </c>
      <c r="AD260">
        <f t="shared" si="281"/>
        <v>0</v>
      </c>
      <c r="AE260">
        <f t="shared" si="282"/>
        <v>0</v>
      </c>
      <c r="AF260">
        <f t="shared" si="283"/>
        <v>0</v>
      </c>
      <c r="AG260">
        <f t="shared" si="284"/>
        <v>0</v>
      </c>
      <c r="AH260">
        <f t="shared" si="285"/>
        <v>0</v>
      </c>
      <c r="AI260">
        <f t="shared" si="286"/>
        <v>0</v>
      </c>
      <c r="AJ260">
        <f t="shared" si="287"/>
        <v>0</v>
      </c>
      <c r="AK260">
        <f t="shared" si="288"/>
        <v>0</v>
      </c>
      <c r="AL260">
        <f t="shared" si="289"/>
        <v>0</v>
      </c>
      <c r="AM260">
        <f t="shared" si="290"/>
        <v>0</v>
      </c>
      <c r="AN260">
        <f t="shared" si="291"/>
        <v>0</v>
      </c>
      <c r="AO260">
        <f t="shared" si="292"/>
        <v>0</v>
      </c>
      <c r="AP260">
        <f t="shared" si="293"/>
        <v>0</v>
      </c>
      <c r="AQ260">
        <f t="shared" si="294"/>
        <v>0</v>
      </c>
      <c r="AR260">
        <f t="shared" si="295"/>
        <v>0</v>
      </c>
      <c r="AS260">
        <f t="shared" si="296"/>
        <v>0</v>
      </c>
      <c r="AT260">
        <f t="shared" si="297"/>
        <v>0</v>
      </c>
      <c r="AU260">
        <f t="shared" si="298"/>
        <v>0</v>
      </c>
      <c r="AV260">
        <f t="shared" si="299"/>
        <v>0</v>
      </c>
      <c r="AW260">
        <f t="shared" si="300"/>
        <v>0</v>
      </c>
      <c r="AX260">
        <f t="shared" si="301"/>
        <v>0</v>
      </c>
      <c r="AY260">
        <f t="shared" si="302"/>
        <v>0</v>
      </c>
      <c r="AZ260">
        <f t="shared" si="303"/>
        <v>0</v>
      </c>
    </row>
    <row r="261" spans="10:52" hidden="1" x14ac:dyDescent="0.25">
      <c r="J261">
        <f t="shared" si="304"/>
        <v>0</v>
      </c>
      <c r="L261">
        <f t="shared" si="305"/>
        <v>0</v>
      </c>
      <c r="M261">
        <f t="shared" si="264"/>
        <v>0</v>
      </c>
      <c r="N261">
        <f t="shared" si="265"/>
        <v>0</v>
      </c>
      <c r="O261">
        <f t="shared" si="266"/>
        <v>0</v>
      </c>
      <c r="P261">
        <f t="shared" si="267"/>
        <v>0</v>
      </c>
      <c r="Q261">
        <f t="shared" si="268"/>
        <v>0</v>
      </c>
      <c r="R261">
        <f t="shared" si="269"/>
        <v>0</v>
      </c>
      <c r="S261">
        <f t="shared" si="270"/>
        <v>0</v>
      </c>
      <c r="T261">
        <f t="shared" si="271"/>
        <v>0</v>
      </c>
      <c r="U261">
        <f t="shared" si="272"/>
        <v>0</v>
      </c>
      <c r="V261">
        <f t="shared" si="273"/>
        <v>0</v>
      </c>
      <c r="W261">
        <f t="shared" si="274"/>
        <v>0</v>
      </c>
      <c r="X261">
        <f t="shared" si="275"/>
        <v>0</v>
      </c>
      <c r="Y261">
        <f t="shared" si="276"/>
        <v>0</v>
      </c>
      <c r="Z261">
        <f t="shared" si="277"/>
        <v>0</v>
      </c>
      <c r="AA261">
        <f t="shared" si="278"/>
        <v>0</v>
      </c>
      <c r="AB261">
        <f t="shared" si="279"/>
        <v>0</v>
      </c>
      <c r="AC261">
        <f t="shared" si="280"/>
        <v>0</v>
      </c>
      <c r="AD261">
        <f t="shared" si="281"/>
        <v>0</v>
      </c>
      <c r="AE261">
        <f t="shared" si="282"/>
        <v>0</v>
      </c>
      <c r="AF261">
        <f t="shared" si="283"/>
        <v>0</v>
      </c>
      <c r="AG261">
        <f t="shared" si="284"/>
        <v>0</v>
      </c>
      <c r="AH261">
        <f t="shared" si="285"/>
        <v>0</v>
      </c>
      <c r="AI261">
        <f t="shared" si="286"/>
        <v>0</v>
      </c>
      <c r="AJ261">
        <f t="shared" si="287"/>
        <v>0</v>
      </c>
      <c r="AK261">
        <f t="shared" si="288"/>
        <v>0</v>
      </c>
      <c r="AL261">
        <f t="shared" si="289"/>
        <v>0</v>
      </c>
      <c r="AM261">
        <f t="shared" si="290"/>
        <v>0</v>
      </c>
      <c r="AN261">
        <f t="shared" si="291"/>
        <v>0</v>
      </c>
      <c r="AO261">
        <f t="shared" si="292"/>
        <v>0</v>
      </c>
      <c r="AP261">
        <f t="shared" si="293"/>
        <v>0</v>
      </c>
      <c r="AQ261">
        <f t="shared" si="294"/>
        <v>0</v>
      </c>
      <c r="AR261">
        <f t="shared" si="295"/>
        <v>0</v>
      </c>
      <c r="AS261">
        <f t="shared" si="296"/>
        <v>0</v>
      </c>
      <c r="AT261">
        <f t="shared" si="297"/>
        <v>0</v>
      </c>
      <c r="AU261">
        <f t="shared" si="298"/>
        <v>0</v>
      </c>
      <c r="AV261">
        <f t="shared" si="299"/>
        <v>0</v>
      </c>
      <c r="AW261">
        <f t="shared" si="300"/>
        <v>0</v>
      </c>
      <c r="AX261">
        <f t="shared" si="301"/>
        <v>0</v>
      </c>
      <c r="AY261">
        <f t="shared" si="302"/>
        <v>0</v>
      </c>
      <c r="AZ261">
        <f t="shared" si="303"/>
        <v>0</v>
      </c>
    </row>
    <row r="262" spans="10:52" hidden="1" x14ac:dyDescent="0.25">
      <c r="J262">
        <f t="shared" si="304"/>
        <v>0</v>
      </c>
      <c r="L262">
        <f t="shared" si="305"/>
        <v>0</v>
      </c>
      <c r="M262">
        <f t="shared" si="264"/>
        <v>0</v>
      </c>
      <c r="N262">
        <f t="shared" si="265"/>
        <v>0</v>
      </c>
      <c r="O262">
        <f t="shared" si="266"/>
        <v>0</v>
      </c>
      <c r="P262">
        <f t="shared" si="267"/>
        <v>0</v>
      </c>
      <c r="Q262">
        <f t="shared" si="268"/>
        <v>0</v>
      </c>
      <c r="R262">
        <f t="shared" si="269"/>
        <v>0</v>
      </c>
      <c r="S262">
        <f t="shared" si="270"/>
        <v>0</v>
      </c>
      <c r="T262">
        <f t="shared" si="271"/>
        <v>0</v>
      </c>
      <c r="U262">
        <f t="shared" si="272"/>
        <v>0</v>
      </c>
      <c r="V262">
        <f t="shared" si="273"/>
        <v>0</v>
      </c>
      <c r="W262">
        <f t="shared" si="274"/>
        <v>0</v>
      </c>
      <c r="X262">
        <f t="shared" si="275"/>
        <v>0</v>
      </c>
      <c r="Y262">
        <f t="shared" si="276"/>
        <v>0</v>
      </c>
      <c r="Z262">
        <f t="shared" si="277"/>
        <v>0</v>
      </c>
      <c r="AA262">
        <f t="shared" si="278"/>
        <v>0</v>
      </c>
      <c r="AB262">
        <f t="shared" si="279"/>
        <v>0</v>
      </c>
      <c r="AC262">
        <f t="shared" si="280"/>
        <v>0</v>
      </c>
      <c r="AD262">
        <f t="shared" si="281"/>
        <v>0</v>
      </c>
      <c r="AE262">
        <f t="shared" si="282"/>
        <v>0</v>
      </c>
      <c r="AF262">
        <f t="shared" si="283"/>
        <v>0</v>
      </c>
      <c r="AG262">
        <f t="shared" si="284"/>
        <v>0</v>
      </c>
      <c r="AH262">
        <f t="shared" si="285"/>
        <v>0</v>
      </c>
      <c r="AI262">
        <f t="shared" si="286"/>
        <v>0</v>
      </c>
      <c r="AJ262">
        <f t="shared" si="287"/>
        <v>0</v>
      </c>
      <c r="AK262">
        <f t="shared" si="288"/>
        <v>0</v>
      </c>
      <c r="AL262">
        <f t="shared" si="289"/>
        <v>0</v>
      </c>
      <c r="AM262">
        <f t="shared" si="290"/>
        <v>0</v>
      </c>
      <c r="AN262">
        <f t="shared" si="291"/>
        <v>0</v>
      </c>
      <c r="AO262">
        <f t="shared" si="292"/>
        <v>0</v>
      </c>
      <c r="AP262">
        <f t="shared" si="293"/>
        <v>0</v>
      </c>
      <c r="AQ262">
        <f t="shared" si="294"/>
        <v>0</v>
      </c>
      <c r="AR262">
        <f t="shared" si="295"/>
        <v>0</v>
      </c>
      <c r="AS262">
        <f t="shared" si="296"/>
        <v>0</v>
      </c>
      <c r="AT262">
        <f t="shared" si="297"/>
        <v>0</v>
      </c>
      <c r="AU262">
        <f t="shared" si="298"/>
        <v>0</v>
      </c>
      <c r="AV262">
        <f t="shared" si="299"/>
        <v>0</v>
      </c>
      <c r="AW262">
        <f t="shared" si="300"/>
        <v>0</v>
      </c>
      <c r="AX262">
        <f t="shared" si="301"/>
        <v>0</v>
      </c>
      <c r="AY262">
        <f t="shared" si="302"/>
        <v>0</v>
      </c>
      <c r="AZ262">
        <f t="shared" si="303"/>
        <v>0</v>
      </c>
    </row>
    <row r="263" spans="10:52" hidden="1" x14ac:dyDescent="0.25">
      <c r="J263">
        <f t="shared" si="304"/>
        <v>0</v>
      </c>
      <c r="L263">
        <f t="shared" si="305"/>
        <v>0</v>
      </c>
      <c r="M263">
        <f t="shared" si="264"/>
        <v>0</v>
      </c>
      <c r="N263">
        <f t="shared" si="265"/>
        <v>0</v>
      </c>
      <c r="O263">
        <f t="shared" si="266"/>
        <v>0</v>
      </c>
      <c r="P263">
        <f t="shared" si="267"/>
        <v>0</v>
      </c>
      <c r="Q263">
        <f t="shared" si="268"/>
        <v>0</v>
      </c>
      <c r="R263">
        <f t="shared" si="269"/>
        <v>0</v>
      </c>
      <c r="S263">
        <f t="shared" si="270"/>
        <v>0</v>
      </c>
      <c r="T263">
        <f t="shared" si="271"/>
        <v>0</v>
      </c>
      <c r="U263">
        <f t="shared" si="272"/>
        <v>0</v>
      </c>
      <c r="V263">
        <f t="shared" si="273"/>
        <v>0</v>
      </c>
      <c r="W263">
        <f t="shared" si="274"/>
        <v>0</v>
      </c>
      <c r="X263">
        <f t="shared" si="275"/>
        <v>0</v>
      </c>
      <c r="Y263">
        <f t="shared" si="276"/>
        <v>0</v>
      </c>
      <c r="Z263">
        <f t="shared" si="277"/>
        <v>0</v>
      </c>
      <c r="AA263">
        <f t="shared" si="278"/>
        <v>0</v>
      </c>
      <c r="AB263">
        <f t="shared" si="279"/>
        <v>0</v>
      </c>
      <c r="AC263">
        <f t="shared" si="280"/>
        <v>0</v>
      </c>
      <c r="AD263">
        <f t="shared" si="281"/>
        <v>0</v>
      </c>
      <c r="AE263">
        <f t="shared" si="282"/>
        <v>0</v>
      </c>
      <c r="AF263">
        <f t="shared" si="283"/>
        <v>0</v>
      </c>
      <c r="AG263">
        <f t="shared" si="284"/>
        <v>0</v>
      </c>
      <c r="AH263">
        <f t="shared" si="285"/>
        <v>0</v>
      </c>
      <c r="AI263">
        <f t="shared" si="286"/>
        <v>0</v>
      </c>
      <c r="AJ263">
        <f t="shared" si="287"/>
        <v>0</v>
      </c>
      <c r="AK263">
        <f t="shared" si="288"/>
        <v>0</v>
      </c>
      <c r="AL263">
        <f t="shared" si="289"/>
        <v>0</v>
      </c>
      <c r="AM263">
        <f t="shared" si="290"/>
        <v>0</v>
      </c>
      <c r="AN263">
        <f t="shared" si="291"/>
        <v>0</v>
      </c>
      <c r="AO263">
        <f t="shared" si="292"/>
        <v>0</v>
      </c>
      <c r="AP263">
        <f t="shared" si="293"/>
        <v>0</v>
      </c>
      <c r="AQ263">
        <f t="shared" si="294"/>
        <v>0</v>
      </c>
      <c r="AR263">
        <f t="shared" si="295"/>
        <v>0</v>
      </c>
      <c r="AS263">
        <f t="shared" si="296"/>
        <v>0</v>
      </c>
      <c r="AT263">
        <f t="shared" si="297"/>
        <v>0</v>
      </c>
      <c r="AU263">
        <f t="shared" si="298"/>
        <v>0</v>
      </c>
      <c r="AV263">
        <f t="shared" si="299"/>
        <v>0</v>
      </c>
      <c r="AW263">
        <f t="shared" si="300"/>
        <v>0</v>
      </c>
      <c r="AX263">
        <f t="shared" si="301"/>
        <v>0</v>
      </c>
      <c r="AY263">
        <f t="shared" si="302"/>
        <v>0</v>
      </c>
      <c r="AZ263">
        <f t="shared" si="303"/>
        <v>0</v>
      </c>
    </row>
    <row r="264" spans="10:52" hidden="1" x14ac:dyDescent="0.25">
      <c r="J264">
        <f t="shared" si="304"/>
        <v>0</v>
      </c>
      <c r="L264">
        <f t="shared" si="305"/>
        <v>0</v>
      </c>
      <c r="M264">
        <f t="shared" si="264"/>
        <v>0</v>
      </c>
      <c r="N264">
        <f t="shared" si="265"/>
        <v>0</v>
      </c>
      <c r="O264">
        <f t="shared" si="266"/>
        <v>0</v>
      </c>
      <c r="P264">
        <f t="shared" si="267"/>
        <v>0</v>
      </c>
      <c r="Q264">
        <f t="shared" si="268"/>
        <v>0</v>
      </c>
      <c r="R264">
        <f t="shared" si="269"/>
        <v>0</v>
      </c>
      <c r="S264">
        <f t="shared" si="270"/>
        <v>0</v>
      </c>
      <c r="T264">
        <f t="shared" si="271"/>
        <v>0</v>
      </c>
      <c r="U264">
        <f t="shared" si="272"/>
        <v>0</v>
      </c>
      <c r="V264">
        <f t="shared" si="273"/>
        <v>0</v>
      </c>
      <c r="W264">
        <f t="shared" si="274"/>
        <v>0</v>
      </c>
      <c r="X264">
        <f t="shared" si="275"/>
        <v>0</v>
      </c>
      <c r="Y264">
        <f t="shared" si="276"/>
        <v>0</v>
      </c>
      <c r="Z264">
        <f t="shared" si="277"/>
        <v>0</v>
      </c>
      <c r="AA264">
        <f t="shared" si="278"/>
        <v>0</v>
      </c>
      <c r="AB264">
        <f t="shared" si="279"/>
        <v>0</v>
      </c>
      <c r="AC264">
        <f t="shared" si="280"/>
        <v>0</v>
      </c>
      <c r="AD264">
        <f t="shared" si="281"/>
        <v>0</v>
      </c>
      <c r="AE264">
        <f t="shared" si="282"/>
        <v>0</v>
      </c>
      <c r="AF264">
        <f t="shared" si="283"/>
        <v>0</v>
      </c>
      <c r="AG264">
        <f t="shared" si="284"/>
        <v>0</v>
      </c>
      <c r="AH264">
        <f t="shared" si="285"/>
        <v>0</v>
      </c>
      <c r="AI264">
        <f t="shared" si="286"/>
        <v>0</v>
      </c>
      <c r="AJ264">
        <f t="shared" si="287"/>
        <v>0</v>
      </c>
      <c r="AK264">
        <f t="shared" si="288"/>
        <v>0</v>
      </c>
      <c r="AL264">
        <f t="shared" si="289"/>
        <v>0</v>
      </c>
      <c r="AM264">
        <f t="shared" si="290"/>
        <v>0</v>
      </c>
      <c r="AN264">
        <f t="shared" si="291"/>
        <v>0</v>
      </c>
      <c r="AO264">
        <f t="shared" si="292"/>
        <v>0</v>
      </c>
      <c r="AP264">
        <f t="shared" si="293"/>
        <v>0</v>
      </c>
      <c r="AQ264">
        <f t="shared" si="294"/>
        <v>0</v>
      </c>
      <c r="AR264">
        <f t="shared" si="295"/>
        <v>0</v>
      </c>
      <c r="AS264">
        <f t="shared" si="296"/>
        <v>0</v>
      </c>
      <c r="AT264">
        <f t="shared" si="297"/>
        <v>0</v>
      </c>
      <c r="AU264">
        <f t="shared" si="298"/>
        <v>0</v>
      </c>
      <c r="AV264">
        <f t="shared" si="299"/>
        <v>0</v>
      </c>
      <c r="AW264">
        <f t="shared" si="300"/>
        <v>0</v>
      </c>
      <c r="AX264">
        <f t="shared" si="301"/>
        <v>0</v>
      </c>
      <c r="AY264">
        <f t="shared" si="302"/>
        <v>0</v>
      </c>
      <c r="AZ264">
        <f t="shared" si="303"/>
        <v>0</v>
      </c>
    </row>
    <row r="265" spans="10:52" hidden="1" x14ac:dyDescent="0.25">
      <c r="J265">
        <f t="shared" si="304"/>
        <v>0</v>
      </c>
      <c r="L265">
        <f t="shared" si="305"/>
        <v>0</v>
      </c>
      <c r="M265">
        <f t="shared" si="264"/>
        <v>0</v>
      </c>
      <c r="N265">
        <f t="shared" si="265"/>
        <v>0</v>
      </c>
      <c r="O265">
        <f t="shared" si="266"/>
        <v>0</v>
      </c>
      <c r="P265">
        <f t="shared" si="267"/>
        <v>0</v>
      </c>
      <c r="Q265">
        <f t="shared" si="268"/>
        <v>0</v>
      </c>
      <c r="R265">
        <f t="shared" si="269"/>
        <v>0</v>
      </c>
      <c r="S265">
        <f t="shared" si="270"/>
        <v>0</v>
      </c>
      <c r="T265">
        <f t="shared" si="271"/>
        <v>0</v>
      </c>
      <c r="U265">
        <f t="shared" si="272"/>
        <v>0</v>
      </c>
      <c r="V265">
        <f t="shared" si="273"/>
        <v>0</v>
      </c>
      <c r="W265">
        <f t="shared" si="274"/>
        <v>0</v>
      </c>
      <c r="X265">
        <f t="shared" si="275"/>
        <v>0</v>
      </c>
      <c r="Y265">
        <f t="shared" si="276"/>
        <v>0</v>
      </c>
      <c r="Z265">
        <f t="shared" si="277"/>
        <v>0</v>
      </c>
      <c r="AA265">
        <f t="shared" si="278"/>
        <v>0</v>
      </c>
      <c r="AB265">
        <f t="shared" si="279"/>
        <v>0</v>
      </c>
      <c r="AC265">
        <f t="shared" si="280"/>
        <v>0</v>
      </c>
      <c r="AD265">
        <f t="shared" si="281"/>
        <v>0</v>
      </c>
      <c r="AE265">
        <f t="shared" si="282"/>
        <v>0</v>
      </c>
      <c r="AF265">
        <f t="shared" si="283"/>
        <v>0</v>
      </c>
      <c r="AG265">
        <f t="shared" si="284"/>
        <v>0</v>
      </c>
      <c r="AH265">
        <f t="shared" si="285"/>
        <v>0</v>
      </c>
      <c r="AI265">
        <f t="shared" si="286"/>
        <v>0</v>
      </c>
      <c r="AJ265">
        <f t="shared" si="287"/>
        <v>0</v>
      </c>
      <c r="AK265">
        <f t="shared" si="288"/>
        <v>0</v>
      </c>
      <c r="AL265">
        <f t="shared" si="289"/>
        <v>0</v>
      </c>
      <c r="AM265">
        <f t="shared" si="290"/>
        <v>0</v>
      </c>
      <c r="AN265">
        <f t="shared" si="291"/>
        <v>0</v>
      </c>
      <c r="AO265">
        <f t="shared" si="292"/>
        <v>0</v>
      </c>
      <c r="AP265">
        <f t="shared" si="293"/>
        <v>0</v>
      </c>
      <c r="AQ265">
        <f t="shared" si="294"/>
        <v>0</v>
      </c>
      <c r="AR265">
        <f t="shared" si="295"/>
        <v>0</v>
      </c>
      <c r="AS265">
        <f t="shared" si="296"/>
        <v>0</v>
      </c>
      <c r="AT265">
        <f t="shared" si="297"/>
        <v>0</v>
      </c>
      <c r="AU265">
        <f t="shared" si="298"/>
        <v>0</v>
      </c>
      <c r="AV265">
        <f t="shared" si="299"/>
        <v>0</v>
      </c>
      <c r="AW265">
        <f t="shared" si="300"/>
        <v>0</v>
      </c>
      <c r="AX265">
        <f t="shared" si="301"/>
        <v>0</v>
      </c>
      <c r="AY265">
        <f t="shared" si="302"/>
        <v>0</v>
      </c>
      <c r="AZ265">
        <f t="shared" si="303"/>
        <v>0</v>
      </c>
    </row>
    <row r="266" spans="10:52" hidden="1" x14ac:dyDescent="0.25">
      <c r="J266">
        <f t="shared" si="304"/>
        <v>0</v>
      </c>
      <c r="L266">
        <f t="shared" si="305"/>
        <v>0</v>
      </c>
      <c r="M266">
        <f t="shared" si="264"/>
        <v>0</v>
      </c>
      <c r="N266">
        <f t="shared" si="265"/>
        <v>0</v>
      </c>
      <c r="O266">
        <f t="shared" si="266"/>
        <v>0</v>
      </c>
      <c r="P266">
        <f t="shared" si="267"/>
        <v>0</v>
      </c>
      <c r="Q266">
        <f t="shared" si="268"/>
        <v>0</v>
      </c>
      <c r="R266">
        <f t="shared" si="269"/>
        <v>0</v>
      </c>
      <c r="S266">
        <f t="shared" si="270"/>
        <v>0</v>
      </c>
      <c r="T266">
        <f t="shared" si="271"/>
        <v>0</v>
      </c>
      <c r="U266">
        <f t="shared" si="272"/>
        <v>0</v>
      </c>
      <c r="V266">
        <f t="shared" si="273"/>
        <v>0</v>
      </c>
      <c r="W266">
        <f t="shared" si="274"/>
        <v>0</v>
      </c>
      <c r="X266">
        <f t="shared" si="275"/>
        <v>0</v>
      </c>
      <c r="Y266">
        <f t="shared" si="276"/>
        <v>0</v>
      </c>
      <c r="Z266">
        <f t="shared" si="277"/>
        <v>0</v>
      </c>
      <c r="AA266">
        <f t="shared" si="278"/>
        <v>0</v>
      </c>
      <c r="AB266">
        <f t="shared" si="279"/>
        <v>0</v>
      </c>
      <c r="AC266">
        <f t="shared" si="280"/>
        <v>0</v>
      </c>
      <c r="AD266">
        <f t="shared" si="281"/>
        <v>0</v>
      </c>
      <c r="AE266">
        <f t="shared" si="282"/>
        <v>0</v>
      </c>
      <c r="AF266">
        <f t="shared" si="283"/>
        <v>0</v>
      </c>
      <c r="AG266">
        <f t="shared" si="284"/>
        <v>0</v>
      </c>
      <c r="AH266">
        <f t="shared" si="285"/>
        <v>0</v>
      </c>
      <c r="AI266">
        <f t="shared" si="286"/>
        <v>0</v>
      </c>
      <c r="AJ266">
        <f t="shared" si="287"/>
        <v>0</v>
      </c>
      <c r="AK266">
        <f t="shared" si="288"/>
        <v>0</v>
      </c>
      <c r="AL266">
        <f t="shared" si="289"/>
        <v>0</v>
      </c>
      <c r="AM266">
        <f t="shared" si="290"/>
        <v>0</v>
      </c>
      <c r="AN266">
        <f t="shared" si="291"/>
        <v>0</v>
      </c>
      <c r="AO266">
        <f t="shared" si="292"/>
        <v>0</v>
      </c>
      <c r="AP266">
        <f t="shared" si="293"/>
        <v>0</v>
      </c>
      <c r="AQ266">
        <f t="shared" si="294"/>
        <v>0</v>
      </c>
      <c r="AR266">
        <f t="shared" si="295"/>
        <v>0</v>
      </c>
      <c r="AS266">
        <f t="shared" si="296"/>
        <v>0</v>
      </c>
      <c r="AT266">
        <f t="shared" si="297"/>
        <v>0</v>
      </c>
      <c r="AU266">
        <f t="shared" si="298"/>
        <v>0</v>
      </c>
      <c r="AV266">
        <f t="shared" si="299"/>
        <v>0</v>
      </c>
      <c r="AW266">
        <f t="shared" si="300"/>
        <v>0</v>
      </c>
      <c r="AX266">
        <f t="shared" si="301"/>
        <v>0</v>
      </c>
      <c r="AY266">
        <f t="shared" si="302"/>
        <v>0</v>
      </c>
      <c r="AZ266">
        <f t="shared" si="303"/>
        <v>0</v>
      </c>
    </row>
    <row r="267" spans="10:52" hidden="1" x14ac:dyDescent="0.25">
      <c r="J267">
        <f t="shared" si="304"/>
        <v>0</v>
      </c>
      <c r="L267">
        <f t="shared" si="305"/>
        <v>0</v>
      </c>
      <c r="M267">
        <f t="shared" si="264"/>
        <v>0</v>
      </c>
      <c r="N267">
        <f t="shared" si="265"/>
        <v>0</v>
      </c>
      <c r="O267">
        <f t="shared" si="266"/>
        <v>0</v>
      </c>
      <c r="P267">
        <f t="shared" si="267"/>
        <v>0</v>
      </c>
      <c r="Q267">
        <f t="shared" si="268"/>
        <v>0</v>
      </c>
      <c r="R267">
        <f t="shared" si="269"/>
        <v>0</v>
      </c>
      <c r="S267">
        <f t="shared" si="270"/>
        <v>0</v>
      </c>
      <c r="T267">
        <f t="shared" si="271"/>
        <v>0</v>
      </c>
      <c r="U267">
        <f t="shared" si="272"/>
        <v>0</v>
      </c>
      <c r="V267">
        <f t="shared" si="273"/>
        <v>0</v>
      </c>
      <c r="W267">
        <f t="shared" si="274"/>
        <v>0</v>
      </c>
      <c r="X267">
        <f t="shared" si="275"/>
        <v>0</v>
      </c>
      <c r="Y267">
        <f t="shared" si="276"/>
        <v>0</v>
      </c>
      <c r="Z267">
        <f t="shared" si="277"/>
        <v>0</v>
      </c>
      <c r="AA267">
        <f t="shared" si="278"/>
        <v>0</v>
      </c>
      <c r="AB267">
        <f t="shared" si="279"/>
        <v>0</v>
      </c>
      <c r="AC267">
        <f t="shared" si="280"/>
        <v>0</v>
      </c>
      <c r="AD267">
        <f t="shared" si="281"/>
        <v>0</v>
      </c>
      <c r="AE267">
        <f t="shared" si="282"/>
        <v>0</v>
      </c>
      <c r="AF267">
        <f t="shared" si="283"/>
        <v>0</v>
      </c>
      <c r="AG267">
        <f t="shared" si="284"/>
        <v>0</v>
      </c>
      <c r="AH267">
        <f t="shared" si="285"/>
        <v>0</v>
      </c>
      <c r="AI267">
        <f t="shared" si="286"/>
        <v>0</v>
      </c>
      <c r="AJ267">
        <f t="shared" si="287"/>
        <v>0</v>
      </c>
      <c r="AK267">
        <f t="shared" si="288"/>
        <v>0</v>
      </c>
      <c r="AL267">
        <f t="shared" si="289"/>
        <v>0</v>
      </c>
      <c r="AM267">
        <f t="shared" si="290"/>
        <v>0</v>
      </c>
      <c r="AN267">
        <f t="shared" si="291"/>
        <v>0</v>
      </c>
      <c r="AO267">
        <f t="shared" si="292"/>
        <v>0</v>
      </c>
      <c r="AP267">
        <f t="shared" si="293"/>
        <v>0</v>
      </c>
      <c r="AQ267">
        <f t="shared" si="294"/>
        <v>0</v>
      </c>
      <c r="AR267">
        <f t="shared" si="295"/>
        <v>0</v>
      </c>
      <c r="AS267">
        <f t="shared" si="296"/>
        <v>0</v>
      </c>
      <c r="AT267">
        <f t="shared" si="297"/>
        <v>0</v>
      </c>
      <c r="AU267">
        <f t="shared" si="298"/>
        <v>0</v>
      </c>
      <c r="AV267">
        <f t="shared" si="299"/>
        <v>0</v>
      </c>
      <c r="AW267">
        <f t="shared" si="300"/>
        <v>0</v>
      </c>
      <c r="AX267">
        <f t="shared" si="301"/>
        <v>0</v>
      </c>
      <c r="AY267">
        <f t="shared" si="302"/>
        <v>0</v>
      </c>
      <c r="AZ267">
        <f t="shared" si="303"/>
        <v>0</v>
      </c>
    </row>
    <row r="268" spans="10:52" hidden="1" x14ac:dyDescent="0.25">
      <c r="J268">
        <f t="shared" si="304"/>
        <v>0</v>
      </c>
      <c r="L268">
        <f t="shared" si="305"/>
        <v>0</v>
      </c>
      <c r="M268">
        <f t="shared" si="264"/>
        <v>0</v>
      </c>
      <c r="N268">
        <f t="shared" si="265"/>
        <v>0</v>
      </c>
      <c r="O268">
        <f t="shared" si="266"/>
        <v>0</v>
      </c>
      <c r="P268">
        <f t="shared" si="267"/>
        <v>0</v>
      </c>
      <c r="Q268">
        <f t="shared" si="268"/>
        <v>0</v>
      </c>
      <c r="R268">
        <f t="shared" si="269"/>
        <v>0</v>
      </c>
      <c r="S268">
        <f t="shared" si="270"/>
        <v>0</v>
      </c>
      <c r="T268">
        <f t="shared" si="271"/>
        <v>0</v>
      </c>
      <c r="U268">
        <f t="shared" si="272"/>
        <v>0</v>
      </c>
      <c r="V268">
        <f t="shared" si="273"/>
        <v>0</v>
      </c>
      <c r="W268">
        <f t="shared" si="274"/>
        <v>0</v>
      </c>
      <c r="X268">
        <f t="shared" si="275"/>
        <v>0</v>
      </c>
      <c r="Y268">
        <f t="shared" si="276"/>
        <v>0</v>
      </c>
      <c r="Z268">
        <f t="shared" si="277"/>
        <v>0</v>
      </c>
      <c r="AA268">
        <f t="shared" si="278"/>
        <v>0</v>
      </c>
      <c r="AB268">
        <f t="shared" si="279"/>
        <v>0</v>
      </c>
      <c r="AC268">
        <f t="shared" si="280"/>
        <v>0</v>
      </c>
      <c r="AD268">
        <f t="shared" si="281"/>
        <v>0</v>
      </c>
      <c r="AE268">
        <f t="shared" si="282"/>
        <v>0</v>
      </c>
      <c r="AF268">
        <f t="shared" si="283"/>
        <v>0</v>
      </c>
      <c r="AG268">
        <f t="shared" si="284"/>
        <v>0</v>
      </c>
      <c r="AH268">
        <f t="shared" si="285"/>
        <v>0</v>
      </c>
      <c r="AI268">
        <f t="shared" si="286"/>
        <v>0</v>
      </c>
      <c r="AJ268">
        <f t="shared" si="287"/>
        <v>0</v>
      </c>
      <c r="AK268">
        <f t="shared" si="288"/>
        <v>0</v>
      </c>
      <c r="AL268">
        <f t="shared" si="289"/>
        <v>0</v>
      </c>
      <c r="AM268">
        <f t="shared" si="290"/>
        <v>0</v>
      </c>
      <c r="AN268">
        <f t="shared" si="291"/>
        <v>0</v>
      </c>
      <c r="AO268">
        <f t="shared" si="292"/>
        <v>0</v>
      </c>
      <c r="AP268">
        <f t="shared" si="293"/>
        <v>0</v>
      </c>
      <c r="AQ268">
        <f t="shared" si="294"/>
        <v>0</v>
      </c>
      <c r="AR268">
        <f t="shared" si="295"/>
        <v>0</v>
      </c>
      <c r="AS268">
        <f t="shared" si="296"/>
        <v>0</v>
      </c>
      <c r="AT268">
        <f t="shared" si="297"/>
        <v>0</v>
      </c>
      <c r="AU268">
        <f t="shared" si="298"/>
        <v>0</v>
      </c>
      <c r="AV268">
        <f t="shared" si="299"/>
        <v>0</v>
      </c>
      <c r="AW268">
        <f t="shared" si="300"/>
        <v>0</v>
      </c>
      <c r="AX268">
        <f t="shared" si="301"/>
        <v>0</v>
      </c>
      <c r="AY268">
        <f t="shared" si="302"/>
        <v>0</v>
      </c>
      <c r="AZ268">
        <f t="shared" si="303"/>
        <v>0</v>
      </c>
    </row>
    <row r="269" spans="10:52" hidden="1" x14ac:dyDescent="0.25">
      <c r="J269">
        <f t="shared" si="304"/>
        <v>0</v>
      </c>
      <c r="L269">
        <f t="shared" si="305"/>
        <v>0</v>
      </c>
      <c r="M269">
        <f t="shared" si="264"/>
        <v>0</v>
      </c>
      <c r="N269">
        <f t="shared" si="265"/>
        <v>0</v>
      </c>
      <c r="O269">
        <f t="shared" si="266"/>
        <v>0</v>
      </c>
      <c r="P269">
        <f t="shared" si="267"/>
        <v>0</v>
      </c>
      <c r="Q269">
        <f t="shared" si="268"/>
        <v>0</v>
      </c>
      <c r="R269">
        <f t="shared" si="269"/>
        <v>0</v>
      </c>
      <c r="S269">
        <f t="shared" si="270"/>
        <v>0</v>
      </c>
      <c r="T269">
        <f t="shared" si="271"/>
        <v>0</v>
      </c>
      <c r="U269">
        <f t="shared" si="272"/>
        <v>0</v>
      </c>
      <c r="V269">
        <f t="shared" si="273"/>
        <v>0</v>
      </c>
      <c r="W269">
        <f t="shared" si="274"/>
        <v>0</v>
      </c>
      <c r="X269">
        <f t="shared" si="275"/>
        <v>0</v>
      </c>
      <c r="Y269">
        <f t="shared" si="276"/>
        <v>0</v>
      </c>
      <c r="Z269">
        <f t="shared" si="277"/>
        <v>0</v>
      </c>
      <c r="AA269">
        <f t="shared" si="278"/>
        <v>0</v>
      </c>
      <c r="AB269">
        <f t="shared" si="279"/>
        <v>0</v>
      </c>
      <c r="AC269">
        <f t="shared" si="280"/>
        <v>0</v>
      </c>
      <c r="AD269">
        <f t="shared" si="281"/>
        <v>0</v>
      </c>
      <c r="AE269">
        <f t="shared" si="282"/>
        <v>0</v>
      </c>
      <c r="AF269">
        <f t="shared" si="283"/>
        <v>0</v>
      </c>
      <c r="AG269">
        <f t="shared" si="284"/>
        <v>0</v>
      </c>
      <c r="AH269">
        <f t="shared" si="285"/>
        <v>0</v>
      </c>
      <c r="AI269">
        <f t="shared" si="286"/>
        <v>0</v>
      </c>
      <c r="AJ269">
        <f t="shared" si="287"/>
        <v>0</v>
      </c>
      <c r="AK269">
        <f t="shared" si="288"/>
        <v>0</v>
      </c>
      <c r="AL269">
        <f t="shared" si="289"/>
        <v>0</v>
      </c>
      <c r="AM269">
        <f t="shared" si="290"/>
        <v>0</v>
      </c>
      <c r="AN269">
        <f t="shared" si="291"/>
        <v>0</v>
      </c>
      <c r="AO269">
        <f t="shared" si="292"/>
        <v>0</v>
      </c>
      <c r="AP269">
        <f t="shared" si="293"/>
        <v>0</v>
      </c>
      <c r="AQ269">
        <f t="shared" si="294"/>
        <v>0</v>
      </c>
      <c r="AR269">
        <f t="shared" si="295"/>
        <v>0</v>
      </c>
      <c r="AS269">
        <f t="shared" si="296"/>
        <v>0</v>
      </c>
      <c r="AT269">
        <f t="shared" si="297"/>
        <v>0</v>
      </c>
      <c r="AU269">
        <f t="shared" si="298"/>
        <v>0</v>
      </c>
      <c r="AV269">
        <f t="shared" si="299"/>
        <v>0</v>
      </c>
      <c r="AW269">
        <f t="shared" si="300"/>
        <v>0</v>
      </c>
      <c r="AX269">
        <f t="shared" si="301"/>
        <v>0</v>
      </c>
      <c r="AY269">
        <f t="shared" si="302"/>
        <v>0</v>
      </c>
      <c r="AZ269">
        <f t="shared" si="303"/>
        <v>0</v>
      </c>
    </row>
    <row r="270" spans="10:52" hidden="1" x14ac:dyDescent="0.25">
      <c r="J270">
        <f t="shared" si="304"/>
        <v>0</v>
      </c>
      <c r="L270">
        <f t="shared" si="305"/>
        <v>0</v>
      </c>
      <c r="M270">
        <f t="shared" si="264"/>
        <v>0</v>
      </c>
      <c r="N270">
        <f t="shared" si="265"/>
        <v>0</v>
      </c>
      <c r="O270">
        <f t="shared" si="266"/>
        <v>0</v>
      </c>
      <c r="P270">
        <f t="shared" si="267"/>
        <v>0</v>
      </c>
      <c r="Q270">
        <f t="shared" si="268"/>
        <v>0</v>
      </c>
      <c r="R270">
        <f t="shared" si="269"/>
        <v>0</v>
      </c>
      <c r="S270">
        <f t="shared" si="270"/>
        <v>0</v>
      </c>
      <c r="T270">
        <f t="shared" si="271"/>
        <v>0</v>
      </c>
      <c r="U270">
        <f t="shared" si="272"/>
        <v>0</v>
      </c>
      <c r="V270">
        <f t="shared" si="273"/>
        <v>0</v>
      </c>
      <c r="W270">
        <f t="shared" si="274"/>
        <v>0</v>
      </c>
      <c r="X270">
        <f t="shared" si="275"/>
        <v>0</v>
      </c>
      <c r="Y270">
        <f t="shared" si="276"/>
        <v>0</v>
      </c>
      <c r="Z270">
        <f t="shared" si="277"/>
        <v>0</v>
      </c>
      <c r="AA270">
        <f t="shared" si="278"/>
        <v>0</v>
      </c>
      <c r="AB270">
        <f t="shared" si="279"/>
        <v>0</v>
      </c>
      <c r="AC270">
        <f t="shared" si="280"/>
        <v>0</v>
      </c>
      <c r="AD270">
        <f t="shared" si="281"/>
        <v>0</v>
      </c>
      <c r="AE270">
        <f t="shared" si="282"/>
        <v>0</v>
      </c>
      <c r="AF270">
        <f t="shared" si="283"/>
        <v>0</v>
      </c>
      <c r="AG270">
        <f t="shared" si="284"/>
        <v>0</v>
      </c>
      <c r="AH270">
        <f t="shared" si="285"/>
        <v>0</v>
      </c>
      <c r="AI270">
        <f t="shared" si="286"/>
        <v>0</v>
      </c>
      <c r="AJ270">
        <f t="shared" si="287"/>
        <v>0</v>
      </c>
      <c r="AK270">
        <f t="shared" si="288"/>
        <v>0</v>
      </c>
      <c r="AL270">
        <f t="shared" si="289"/>
        <v>0</v>
      </c>
      <c r="AM270">
        <f t="shared" si="290"/>
        <v>0</v>
      </c>
      <c r="AN270">
        <f t="shared" si="291"/>
        <v>0</v>
      </c>
      <c r="AO270">
        <f t="shared" si="292"/>
        <v>0</v>
      </c>
      <c r="AP270">
        <f t="shared" si="293"/>
        <v>0</v>
      </c>
      <c r="AQ270">
        <f t="shared" si="294"/>
        <v>0</v>
      </c>
      <c r="AR270">
        <f t="shared" si="295"/>
        <v>0</v>
      </c>
      <c r="AS270">
        <f t="shared" si="296"/>
        <v>0</v>
      </c>
      <c r="AT270">
        <f t="shared" si="297"/>
        <v>0</v>
      </c>
      <c r="AU270">
        <f t="shared" si="298"/>
        <v>0</v>
      </c>
      <c r="AV270">
        <f t="shared" si="299"/>
        <v>0</v>
      </c>
      <c r="AW270">
        <f t="shared" si="300"/>
        <v>0</v>
      </c>
      <c r="AX270">
        <f t="shared" si="301"/>
        <v>0</v>
      </c>
      <c r="AY270">
        <f t="shared" si="302"/>
        <v>0</v>
      </c>
      <c r="AZ270">
        <f t="shared" si="303"/>
        <v>0</v>
      </c>
    </row>
    <row r="271" spans="10:52" hidden="1" x14ac:dyDescent="0.25">
      <c r="J271">
        <f t="shared" si="304"/>
        <v>0</v>
      </c>
      <c r="L271">
        <f t="shared" si="305"/>
        <v>0</v>
      </c>
      <c r="M271">
        <f t="shared" si="264"/>
        <v>0</v>
      </c>
      <c r="N271">
        <f t="shared" si="265"/>
        <v>0</v>
      </c>
      <c r="O271">
        <f t="shared" si="266"/>
        <v>0</v>
      </c>
      <c r="P271">
        <f t="shared" si="267"/>
        <v>0</v>
      </c>
      <c r="Q271">
        <f t="shared" si="268"/>
        <v>0</v>
      </c>
      <c r="R271">
        <f t="shared" si="269"/>
        <v>0</v>
      </c>
      <c r="S271">
        <f t="shared" si="270"/>
        <v>0</v>
      </c>
      <c r="T271">
        <f t="shared" si="271"/>
        <v>0</v>
      </c>
      <c r="U271">
        <f t="shared" si="272"/>
        <v>0</v>
      </c>
      <c r="V271">
        <f t="shared" si="273"/>
        <v>0</v>
      </c>
      <c r="W271">
        <f t="shared" si="274"/>
        <v>0</v>
      </c>
      <c r="X271">
        <f t="shared" si="275"/>
        <v>0</v>
      </c>
      <c r="Y271">
        <f t="shared" si="276"/>
        <v>0</v>
      </c>
      <c r="Z271">
        <f t="shared" si="277"/>
        <v>0</v>
      </c>
      <c r="AA271">
        <f t="shared" si="278"/>
        <v>0</v>
      </c>
      <c r="AB271">
        <f t="shared" si="279"/>
        <v>0</v>
      </c>
      <c r="AC271">
        <f t="shared" si="280"/>
        <v>0</v>
      </c>
      <c r="AD271">
        <f t="shared" si="281"/>
        <v>0</v>
      </c>
      <c r="AE271">
        <f t="shared" si="282"/>
        <v>0</v>
      </c>
      <c r="AF271">
        <f t="shared" si="283"/>
        <v>0</v>
      </c>
      <c r="AG271">
        <f t="shared" si="284"/>
        <v>0</v>
      </c>
      <c r="AH271">
        <f t="shared" si="285"/>
        <v>0</v>
      </c>
      <c r="AI271">
        <f t="shared" si="286"/>
        <v>0</v>
      </c>
      <c r="AJ271">
        <f t="shared" si="287"/>
        <v>0</v>
      </c>
      <c r="AK271">
        <f t="shared" si="288"/>
        <v>0</v>
      </c>
      <c r="AL271">
        <f t="shared" si="289"/>
        <v>0</v>
      </c>
      <c r="AM271">
        <f t="shared" si="290"/>
        <v>0</v>
      </c>
      <c r="AN271">
        <f t="shared" si="291"/>
        <v>0</v>
      </c>
      <c r="AO271">
        <f t="shared" si="292"/>
        <v>0</v>
      </c>
      <c r="AP271">
        <f t="shared" si="293"/>
        <v>0</v>
      </c>
      <c r="AQ271">
        <f t="shared" si="294"/>
        <v>0</v>
      </c>
      <c r="AR271">
        <f t="shared" si="295"/>
        <v>0</v>
      </c>
      <c r="AS271">
        <f t="shared" si="296"/>
        <v>0</v>
      </c>
      <c r="AT271">
        <f t="shared" si="297"/>
        <v>0</v>
      </c>
      <c r="AU271">
        <f t="shared" si="298"/>
        <v>0</v>
      </c>
      <c r="AV271">
        <f t="shared" si="299"/>
        <v>0</v>
      </c>
      <c r="AW271">
        <f t="shared" si="300"/>
        <v>0</v>
      </c>
      <c r="AX271">
        <f t="shared" si="301"/>
        <v>0</v>
      </c>
      <c r="AY271">
        <f t="shared" si="302"/>
        <v>0</v>
      </c>
      <c r="AZ271">
        <f t="shared" si="303"/>
        <v>0</v>
      </c>
    </row>
    <row r="272" spans="10:52" hidden="1" x14ac:dyDescent="0.25">
      <c r="J272">
        <f t="shared" si="304"/>
        <v>0</v>
      </c>
      <c r="L272">
        <f t="shared" si="305"/>
        <v>0</v>
      </c>
      <c r="M272">
        <f t="shared" si="264"/>
        <v>0</v>
      </c>
      <c r="N272">
        <f t="shared" si="265"/>
        <v>0</v>
      </c>
      <c r="O272">
        <f t="shared" si="266"/>
        <v>0</v>
      </c>
      <c r="P272">
        <f t="shared" si="267"/>
        <v>0</v>
      </c>
      <c r="Q272">
        <f t="shared" si="268"/>
        <v>0</v>
      </c>
      <c r="R272">
        <f t="shared" si="269"/>
        <v>0</v>
      </c>
      <c r="S272">
        <f t="shared" si="270"/>
        <v>0</v>
      </c>
      <c r="T272">
        <f t="shared" si="271"/>
        <v>0</v>
      </c>
      <c r="U272">
        <f t="shared" si="272"/>
        <v>0</v>
      </c>
      <c r="V272">
        <f t="shared" si="273"/>
        <v>0</v>
      </c>
      <c r="W272">
        <f t="shared" si="274"/>
        <v>0</v>
      </c>
      <c r="X272">
        <f t="shared" si="275"/>
        <v>0</v>
      </c>
      <c r="Y272">
        <f t="shared" si="276"/>
        <v>0</v>
      </c>
      <c r="Z272">
        <f t="shared" si="277"/>
        <v>0</v>
      </c>
      <c r="AA272">
        <f t="shared" si="278"/>
        <v>0</v>
      </c>
      <c r="AB272">
        <f t="shared" si="279"/>
        <v>0</v>
      </c>
      <c r="AC272">
        <f t="shared" si="280"/>
        <v>0</v>
      </c>
      <c r="AD272">
        <f t="shared" si="281"/>
        <v>0</v>
      </c>
      <c r="AE272">
        <f t="shared" si="282"/>
        <v>0</v>
      </c>
      <c r="AF272">
        <f t="shared" si="283"/>
        <v>0</v>
      </c>
      <c r="AG272">
        <f t="shared" si="284"/>
        <v>0</v>
      </c>
      <c r="AH272">
        <f t="shared" si="285"/>
        <v>0</v>
      </c>
      <c r="AI272">
        <f t="shared" si="286"/>
        <v>0</v>
      </c>
      <c r="AJ272">
        <f t="shared" si="287"/>
        <v>0</v>
      </c>
      <c r="AK272">
        <f t="shared" si="288"/>
        <v>0</v>
      </c>
      <c r="AL272">
        <f t="shared" si="289"/>
        <v>0</v>
      </c>
      <c r="AM272">
        <f t="shared" si="290"/>
        <v>0</v>
      </c>
      <c r="AN272">
        <f t="shared" si="291"/>
        <v>0</v>
      </c>
      <c r="AO272">
        <f t="shared" si="292"/>
        <v>0</v>
      </c>
      <c r="AP272">
        <f t="shared" si="293"/>
        <v>0</v>
      </c>
      <c r="AQ272">
        <f t="shared" si="294"/>
        <v>0</v>
      </c>
      <c r="AR272">
        <f t="shared" si="295"/>
        <v>0</v>
      </c>
      <c r="AS272">
        <f t="shared" si="296"/>
        <v>0</v>
      </c>
      <c r="AT272">
        <f t="shared" si="297"/>
        <v>0</v>
      </c>
      <c r="AU272">
        <f t="shared" si="298"/>
        <v>0</v>
      </c>
      <c r="AV272">
        <f t="shared" si="299"/>
        <v>0</v>
      </c>
      <c r="AW272">
        <f t="shared" si="300"/>
        <v>0</v>
      </c>
      <c r="AX272">
        <f t="shared" si="301"/>
        <v>0</v>
      </c>
      <c r="AY272">
        <f t="shared" si="302"/>
        <v>0</v>
      </c>
      <c r="AZ272">
        <f t="shared" si="303"/>
        <v>0</v>
      </c>
    </row>
    <row r="273" spans="10:52" hidden="1" x14ac:dyDescent="0.25">
      <c r="J273">
        <f t="shared" si="304"/>
        <v>0</v>
      </c>
      <c r="L273">
        <f t="shared" si="305"/>
        <v>0</v>
      </c>
      <c r="M273">
        <f t="shared" si="264"/>
        <v>0</v>
      </c>
      <c r="N273">
        <f t="shared" si="265"/>
        <v>0</v>
      </c>
      <c r="O273">
        <f t="shared" si="266"/>
        <v>0</v>
      </c>
      <c r="P273">
        <f t="shared" si="267"/>
        <v>0</v>
      </c>
      <c r="Q273">
        <f t="shared" si="268"/>
        <v>0</v>
      </c>
      <c r="R273">
        <f t="shared" si="269"/>
        <v>0</v>
      </c>
      <c r="S273">
        <f t="shared" si="270"/>
        <v>0</v>
      </c>
      <c r="T273">
        <f t="shared" si="271"/>
        <v>0</v>
      </c>
      <c r="U273">
        <f t="shared" si="272"/>
        <v>0</v>
      </c>
      <c r="V273">
        <f t="shared" si="273"/>
        <v>0</v>
      </c>
      <c r="W273">
        <f t="shared" si="274"/>
        <v>0</v>
      </c>
      <c r="X273">
        <f t="shared" si="275"/>
        <v>0</v>
      </c>
      <c r="Y273">
        <f t="shared" si="276"/>
        <v>0</v>
      </c>
      <c r="Z273">
        <f t="shared" si="277"/>
        <v>0</v>
      </c>
      <c r="AA273">
        <f t="shared" si="278"/>
        <v>0</v>
      </c>
      <c r="AB273">
        <f t="shared" si="279"/>
        <v>0</v>
      </c>
      <c r="AC273">
        <f t="shared" si="280"/>
        <v>0</v>
      </c>
      <c r="AD273">
        <f t="shared" si="281"/>
        <v>0</v>
      </c>
      <c r="AE273">
        <f t="shared" si="282"/>
        <v>0</v>
      </c>
      <c r="AF273">
        <f t="shared" si="283"/>
        <v>0</v>
      </c>
      <c r="AG273">
        <f t="shared" si="284"/>
        <v>0</v>
      </c>
      <c r="AH273">
        <f t="shared" si="285"/>
        <v>0</v>
      </c>
      <c r="AI273">
        <f t="shared" si="286"/>
        <v>0</v>
      </c>
      <c r="AJ273">
        <f t="shared" si="287"/>
        <v>0</v>
      </c>
      <c r="AK273">
        <f t="shared" si="288"/>
        <v>0</v>
      </c>
      <c r="AL273">
        <f t="shared" si="289"/>
        <v>0</v>
      </c>
      <c r="AM273">
        <f t="shared" si="290"/>
        <v>0</v>
      </c>
      <c r="AN273">
        <f t="shared" si="291"/>
        <v>0</v>
      </c>
      <c r="AO273">
        <f t="shared" si="292"/>
        <v>0</v>
      </c>
      <c r="AP273">
        <f t="shared" si="293"/>
        <v>0</v>
      </c>
      <c r="AQ273">
        <f t="shared" si="294"/>
        <v>0</v>
      </c>
      <c r="AR273">
        <f t="shared" si="295"/>
        <v>0</v>
      </c>
      <c r="AS273">
        <f t="shared" si="296"/>
        <v>0</v>
      </c>
      <c r="AT273">
        <f t="shared" si="297"/>
        <v>0</v>
      </c>
      <c r="AU273">
        <f t="shared" si="298"/>
        <v>0</v>
      </c>
      <c r="AV273">
        <f t="shared" si="299"/>
        <v>0</v>
      </c>
      <c r="AW273">
        <f t="shared" si="300"/>
        <v>0</v>
      </c>
      <c r="AX273">
        <f t="shared" si="301"/>
        <v>0</v>
      </c>
      <c r="AY273">
        <f t="shared" si="302"/>
        <v>0</v>
      </c>
      <c r="AZ273">
        <f t="shared" si="303"/>
        <v>0</v>
      </c>
    </row>
    <row r="274" spans="10:52" hidden="1" x14ac:dyDescent="0.25">
      <c r="J274">
        <f t="shared" si="304"/>
        <v>0</v>
      </c>
      <c r="L274">
        <f t="shared" si="305"/>
        <v>0</v>
      </c>
      <c r="M274">
        <f t="shared" si="264"/>
        <v>0</v>
      </c>
      <c r="N274">
        <f t="shared" si="265"/>
        <v>0</v>
      </c>
      <c r="O274">
        <f t="shared" si="266"/>
        <v>0</v>
      </c>
      <c r="P274">
        <f t="shared" si="267"/>
        <v>0</v>
      </c>
      <c r="Q274">
        <f t="shared" si="268"/>
        <v>0</v>
      </c>
      <c r="R274">
        <f t="shared" si="269"/>
        <v>0</v>
      </c>
      <c r="S274">
        <f t="shared" si="270"/>
        <v>0</v>
      </c>
      <c r="T274">
        <f t="shared" si="271"/>
        <v>0</v>
      </c>
      <c r="U274">
        <f t="shared" si="272"/>
        <v>0</v>
      </c>
      <c r="V274">
        <f t="shared" si="273"/>
        <v>0</v>
      </c>
      <c r="W274">
        <f t="shared" si="274"/>
        <v>0</v>
      </c>
      <c r="X274">
        <f t="shared" si="275"/>
        <v>0</v>
      </c>
      <c r="Y274">
        <f t="shared" si="276"/>
        <v>0</v>
      </c>
      <c r="Z274">
        <f t="shared" si="277"/>
        <v>0</v>
      </c>
      <c r="AA274">
        <f t="shared" si="278"/>
        <v>0</v>
      </c>
      <c r="AB274">
        <f t="shared" si="279"/>
        <v>0</v>
      </c>
      <c r="AC274">
        <f t="shared" si="280"/>
        <v>0</v>
      </c>
      <c r="AD274">
        <f t="shared" si="281"/>
        <v>0</v>
      </c>
      <c r="AE274">
        <f t="shared" si="282"/>
        <v>0</v>
      </c>
      <c r="AF274">
        <f t="shared" si="283"/>
        <v>0</v>
      </c>
      <c r="AG274">
        <f t="shared" si="284"/>
        <v>0</v>
      </c>
      <c r="AH274">
        <f t="shared" si="285"/>
        <v>0</v>
      </c>
      <c r="AI274">
        <f t="shared" si="286"/>
        <v>0</v>
      </c>
      <c r="AJ274">
        <f t="shared" si="287"/>
        <v>0</v>
      </c>
      <c r="AK274">
        <f t="shared" si="288"/>
        <v>0</v>
      </c>
      <c r="AL274">
        <f t="shared" si="289"/>
        <v>0</v>
      </c>
      <c r="AM274">
        <f t="shared" si="290"/>
        <v>0</v>
      </c>
      <c r="AN274">
        <f t="shared" si="291"/>
        <v>0</v>
      </c>
      <c r="AO274">
        <f t="shared" si="292"/>
        <v>0</v>
      </c>
      <c r="AP274">
        <f t="shared" si="293"/>
        <v>0</v>
      </c>
      <c r="AQ274">
        <f t="shared" si="294"/>
        <v>0</v>
      </c>
      <c r="AR274">
        <f t="shared" si="295"/>
        <v>0</v>
      </c>
      <c r="AS274">
        <f t="shared" si="296"/>
        <v>0</v>
      </c>
      <c r="AT274">
        <f t="shared" si="297"/>
        <v>0</v>
      </c>
      <c r="AU274">
        <f t="shared" si="298"/>
        <v>0</v>
      </c>
      <c r="AV274">
        <f t="shared" si="299"/>
        <v>0</v>
      </c>
      <c r="AW274">
        <f t="shared" si="300"/>
        <v>0</v>
      </c>
      <c r="AX274">
        <f t="shared" si="301"/>
        <v>0</v>
      </c>
      <c r="AY274">
        <f t="shared" si="302"/>
        <v>0</v>
      </c>
      <c r="AZ274">
        <f t="shared" si="303"/>
        <v>0</v>
      </c>
    </row>
    <row r="275" spans="10:52" hidden="1" x14ac:dyDescent="0.25">
      <c r="J275">
        <f t="shared" si="304"/>
        <v>0</v>
      </c>
      <c r="L275">
        <f t="shared" si="305"/>
        <v>0</v>
      </c>
      <c r="M275">
        <f t="shared" si="264"/>
        <v>0</v>
      </c>
      <c r="N275">
        <f t="shared" si="265"/>
        <v>0</v>
      </c>
      <c r="O275">
        <f t="shared" si="266"/>
        <v>0</v>
      </c>
      <c r="P275">
        <f t="shared" si="267"/>
        <v>0</v>
      </c>
      <c r="Q275">
        <f t="shared" si="268"/>
        <v>0</v>
      </c>
      <c r="R275">
        <f t="shared" si="269"/>
        <v>0</v>
      </c>
      <c r="S275">
        <f t="shared" si="270"/>
        <v>0</v>
      </c>
      <c r="T275">
        <f t="shared" si="271"/>
        <v>0</v>
      </c>
      <c r="U275">
        <f t="shared" si="272"/>
        <v>0</v>
      </c>
      <c r="V275">
        <f t="shared" si="273"/>
        <v>0</v>
      </c>
      <c r="W275">
        <f t="shared" si="274"/>
        <v>0</v>
      </c>
      <c r="X275">
        <f t="shared" si="275"/>
        <v>0</v>
      </c>
      <c r="Y275">
        <f t="shared" si="276"/>
        <v>0</v>
      </c>
      <c r="Z275">
        <f t="shared" si="277"/>
        <v>0</v>
      </c>
      <c r="AA275">
        <f t="shared" si="278"/>
        <v>0</v>
      </c>
      <c r="AB275">
        <f t="shared" si="279"/>
        <v>0</v>
      </c>
      <c r="AC275">
        <f t="shared" si="280"/>
        <v>0</v>
      </c>
      <c r="AD275">
        <f t="shared" si="281"/>
        <v>0</v>
      </c>
      <c r="AE275">
        <f t="shared" si="282"/>
        <v>0</v>
      </c>
      <c r="AF275">
        <f t="shared" si="283"/>
        <v>0</v>
      </c>
      <c r="AG275">
        <f t="shared" si="284"/>
        <v>0</v>
      </c>
      <c r="AH275">
        <f t="shared" si="285"/>
        <v>0</v>
      </c>
      <c r="AI275">
        <f t="shared" si="286"/>
        <v>0</v>
      </c>
      <c r="AJ275">
        <f t="shared" si="287"/>
        <v>0</v>
      </c>
      <c r="AK275">
        <f t="shared" si="288"/>
        <v>0</v>
      </c>
      <c r="AL275">
        <f t="shared" si="289"/>
        <v>0</v>
      </c>
      <c r="AM275">
        <f t="shared" si="290"/>
        <v>0</v>
      </c>
      <c r="AN275">
        <f t="shared" si="291"/>
        <v>0</v>
      </c>
      <c r="AO275">
        <f t="shared" si="292"/>
        <v>0</v>
      </c>
      <c r="AP275">
        <f t="shared" si="293"/>
        <v>0</v>
      </c>
      <c r="AQ275">
        <f t="shared" si="294"/>
        <v>0</v>
      </c>
      <c r="AR275">
        <f t="shared" si="295"/>
        <v>0</v>
      </c>
      <c r="AS275">
        <f t="shared" si="296"/>
        <v>0</v>
      </c>
      <c r="AT275">
        <f t="shared" si="297"/>
        <v>0</v>
      </c>
      <c r="AU275">
        <f t="shared" si="298"/>
        <v>0</v>
      </c>
      <c r="AV275">
        <f t="shared" si="299"/>
        <v>0</v>
      </c>
      <c r="AW275">
        <f t="shared" si="300"/>
        <v>0</v>
      </c>
      <c r="AX275">
        <f t="shared" si="301"/>
        <v>0</v>
      </c>
      <c r="AY275">
        <f t="shared" si="302"/>
        <v>0</v>
      </c>
      <c r="AZ275">
        <f t="shared" si="303"/>
        <v>0</v>
      </c>
    </row>
    <row r="276" spans="10:52" hidden="1" x14ac:dyDescent="0.25">
      <c r="J276">
        <f t="shared" si="304"/>
        <v>0</v>
      </c>
      <c r="L276">
        <f t="shared" si="305"/>
        <v>0</v>
      </c>
      <c r="M276">
        <f t="shared" si="264"/>
        <v>0</v>
      </c>
      <c r="N276">
        <f t="shared" si="265"/>
        <v>0</v>
      </c>
      <c r="O276">
        <f t="shared" si="266"/>
        <v>0</v>
      </c>
      <c r="P276">
        <f t="shared" si="267"/>
        <v>0</v>
      </c>
      <c r="Q276">
        <f t="shared" si="268"/>
        <v>0</v>
      </c>
      <c r="R276">
        <f t="shared" si="269"/>
        <v>0</v>
      </c>
      <c r="S276">
        <f t="shared" si="270"/>
        <v>0</v>
      </c>
      <c r="T276">
        <f t="shared" si="271"/>
        <v>0</v>
      </c>
      <c r="U276">
        <f t="shared" si="272"/>
        <v>0</v>
      </c>
      <c r="V276">
        <f t="shared" si="273"/>
        <v>0</v>
      </c>
      <c r="W276">
        <f t="shared" si="274"/>
        <v>0</v>
      </c>
      <c r="X276">
        <f t="shared" si="275"/>
        <v>0</v>
      </c>
      <c r="Y276">
        <f t="shared" si="276"/>
        <v>0</v>
      </c>
      <c r="Z276">
        <f t="shared" si="277"/>
        <v>0</v>
      </c>
      <c r="AA276">
        <f t="shared" si="278"/>
        <v>0</v>
      </c>
      <c r="AB276">
        <f t="shared" si="279"/>
        <v>0</v>
      </c>
      <c r="AC276">
        <f t="shared" si="280"/>
        <v>0</v>
      </c>
      <c r="AD276">
        <f t="shared" si="281"/>
        <v>0</v>
      </c>
      <c r="AE276">
        <f t="shared" si="282"/>
        <v>0</v>
      </c>
      <c r="AF276">
        <f t="shared" si="283"/>
        <v>0</v>
      </c>
      <c r="AG276">
        <f t="shared" si="284"/>
        <v>0</v>
      </c>
      <c r="AH276">
        <f t="shared" si="285"/>
        <v>0</v>
      </c>
      <c r="AI276">
        <f t="shared" si="286"/>
        <v>0</v>
      </c>
      <c r="AJ276">
        <f t="shared" si="287"/>
        <v>0</v>
      </c>
      <c r="AK276">
        <f t="shared" si="288"/>
        <v>0</v>
      </c>
      <c r="AL276">
        <f t="shared" si="289"/>
        <v>0</v>
      </c>
      <c r="AM276">
        <f t="shared" si="290"/>
        <v>0</v>
      </c>
      <c r="AN276">
        <f t="shared" si="291"/>
        <v>0</v>
      </c>
      <c r="AO276">
        <f t="shared" si="292"/>
        <v>0</v>
      </c>
      <c r="AP276">
        <f t="shared" si="293"/>
        <v>0</v>
      </c>
      <c r="AQ276">
        <f t="shared" si="294"/>
        <v>0</v>
      </c>
      <c r="AR276">
        <f t="shared" si="295"/>
        <v>0</v>
      </c>
      <c r="AS276">
        <f t="shared" si="296"/>
        <v>0</v>
      </c>
      <c r="AT276">
        <f t="shared" si="297"/>
        <v>0</v>
      </c>
      <c r="AU276">
        <f t="shared" si="298"/>
        <v>0</v>
      </c>
      <c r="AV276">
        <f t="shared" si="299"/>
        <v>0</v>
      </c>
      <c r="AW276">
        <f t="shared" si="300"/>
        <v>0</v>
      </c>
      <c r="AX276">
        <f t="shared" si="301"/>
        <v>0</v>
      </c>
      <c r="AY276">
        <f t="shared" si="302"/>
        <v>0</v>
      </c>
      <c r="AZ276">
        <f t="shared" si="303"/>
        <v>0</v>
      </c>
    </row>
    <row r="277" spans="10:52" hidden="1" x14ac:dyDescent="0.25">
      <c r="J277">
        <f t="shared" si="304"/>
        <v>0</v>
      </c>
      <c r="L277">
        <f t="shared" si="305"/>
        <v>0</v>
      </c>
      <c r="M277">
        <f t="shared" si="264"/>
        <v>0</v>
      </c>
      <c r="N277">
        <f t="shared" si="265"/>
        <v>0</v>
      </c>
      <c r="O277">
        <f t="shared" si="266"/>
        <v>0</v>
      </c>
      <c r="P277">
        <f t="shared" si="267"/>
        <v>0</v>
      </c>
      <c r="Q277">
        <f t="shared" si="268"/>
        <v>0</v>
      </c>
      <c r="R277">
        <f t="shared" si="269"/>
        <v>0</v>
      </c>
      <c r="S277">
        <f t="shared" si="270"/>
        <v>0</v>
      </c>
      <c r="T277">
        <f t="shared" si="271"/>
        <v>0</v>
      </c>
      <c r="U277">
        <f t="shared" si="272"/>
        <v>0</v>
      </c>
      <c r="V277">
        <f t="shared" si="273"/>
        <v>0</v>
      </c>
      <c r="W277">
        <f t="shared" si="274"/>
        <v>0</v>
      </c>
      <c r="X277">
        <f t="shared" si="275"/>
        <v>0</v>
      </c>
      <c r="Y277">
        <f t="shared" si="276"/>
        <v>0</v>
      </c>
      <c r="Z277">
        <f t="shared" si="277"/>
        <v>0</v>
      </c>
      <c r="AA277">
        <f t="shared" si="278"/>
        <v>0</v>
      </c>
      <c r="AB277">
        <f t="shared" si="279"/>
        <v>0</v>
      </c>
      <c r="AC277">
        <f t="shared" si="280"/>
        <v>0</v>
      </c>
      <c r="AD277">
        <f t="shared" si="281"/>
        <v>0</v>
      </c>
      <c r="AE277">
        <f t="shared" si="282"/>
        <v>0</v>
      </c>
      <c r="AF277">
        <f t="shared" si="283"/>
        <v>0</v>
      </c>
      <c r="AG277">
        <f t="shared" si="284"/>
        <v>0</v>
      </c>
      <c r="AH277">
        <f t="shared" si="285"/>
        <v>0</v>
      </c>
      <c r="AI277">
        <f t="shared" si="286"/>
        <v>0</v>
      </c>
      <c r="AJ277">
        <f t="shared" si="287"/>
        <v>0</v>
      </c>
      <c r="AK277">
        <f t="shared" si="288"/>
        <v>0</v>
      </c>
      <c r="AL277">
        <f t="shared" si="289"/>
        <v>0</v>
      </c>
      <c r="AM277">
        <f t="shared" si="290"/>
        <v>0</v>
      </c>
      <c r="AN277">
        <f t="shared" si="291"/>
        <v>0</v>
      </c>
      <c r="AO277">
        <f t="shared" si="292"/>
        <v>0</v>
      </c>
      <c r="AP277">
        <f t="shared" si="293"/>
        <v>0</v>
      </c>
      <c r="AQ277">
        <f t="shared" si="294"/>
        <v>0</v>
      </c>
      <c r="AR277">
        <f t="shared" si="295"/>
        <v>0</v>
      </c>
      <c r="AS277">
        <f t="shared" si="296"/>
        <v>0</v>
      </c>
      <c r="AT277">
        <f t="shared" si="297"/>
        <v>0</v>
      </c>
      <c r="AU277">
        <f t="shared" si="298"/>
        <v>0</v>
      </c>
      <c r="AV277">
        <f t="shared" si="299"/>
        <v>0</v>
      </c>
      <c r="AW277">
        <f t="shared" si="300"/>
        <v>0</v>
      </c>
      <c r="AX277">
        <f t="shared" si="301"/>
        <v>0</v>
      </c>
      <c r="AY277">
        <f t="shared" si="302"/>
        <v>0</v>
      </c>
      <c r="AZ277">
        <f t="shared" si="303"/>
        <v>0</v>
      </c>
    </row>
    <row r="278" spans="10:52" hidden="1" x14ac:dyDescent="0.25">
      <c r="J278">
        <f t="shared" si="304"/>
        <v>0</v>
      </c>
      <c r="L278">
        <f t="shared" si="305"/>
        <v>0</v>
      </c>
      <c r="M278">
        <f t="shared" si="264"/>
        <v>0</v>
      </c>
      <c r="N278">
        <f t="shared" si="265"/>
        <v>0</v>
      </c>
      <c r="O278">
        <f t="shared" si="266"/>
        <v>0</v>
      </c>
      <c r="P278">
        <f t="shared" si="267"/>
        <v>0</v>
      </c>
      <c r="Q278">
        <f t="shared" si="268"/>
        <v>0</v>
      </c>
      <c r="R278">
        <f t="shared" si="269"/>
        <v>0</v>
      </c>
      <c r="S278">
        <f t="shared" si="270"/>
        <v>0</v>
      </c>
      <c r="T278">
        <f t="shared" si="271"/>
        <v>0</v>
      </c>
      <c r="U278">
        <f t="shared" si="272"/>
        <v>0</v>
      </c>
      <c r="V278">
        <f t="shared" si="273"/>
        <v>0</v>
      </c>
      <c r="W278">
        <f t="shared" si="274"/>
        <v>0</v>
      </c>
      <c r="X278">
        <f t="shared" si="275"/>
        <v>0</v>
      </c>
      <c r="Y278">
        <f t="shared" si="276"/>
        <v>0</v>
      </c>
      <c r="Z278">
        <f t="shared" si="277"/>
        <v>0</v>
      </c>
      <c r="AA278">
        <f t="shared" si="278"/>
        <v>0</v>
      </c>
      <c r="AB278">
        <f t="shared" si="279"/>
        <v>0</v>
      </c>
      <c r="AC278">
        <f t="shared" si="280"/>
        <v>0</v>
      </c>
      <c r="AD278">
        <f t="shared" si="281"/>
        <v>0</v>
      </c>
      <c r="AE278">
        <f t="shared" si="282"/>
        <v>0</v>
      </c>
      <c r="AF278">
        <f t="shared" si="283"/>
        <v>0</v>
      </c>
      <c r="AG278">
        <f t="shared" si="284"/>
        <v>0</v>
      </c>
      <c r="AH278">
        <f t="shared" si="285"/>
        <v>0</v>
      </c>
      <c r="AI278">
        <f t="shared" si="286"/>
        <v>0</v>
      </c>
      <c r="AJ278">
        <f t="shared" si="287"/>
        <v>0</v>
      </c>
      <c r="AK278">
        <f t="shared" si="288"/>
        <v>0</v>
      </c>
      <c r="AL278">
        <f t="shared" si="289"/>
        <v>0</v>
      </c>
      <c r="AM278">
        <f t="shared" si="290"/>
        <v>0</v>
      </c>
      <c r="AN278">
        <f t="shared" si="291"/>
        <v>0</v>
      </c>
      <c r="AO278">
        <f t="shared" si="292"/>
        <v>0</v>
      </c>
      <c r="AP278">
        <f t="shared" si="293"/>
        <v>0</v>
      </c>
      <c r="AQ278">
        <f t="shared" si="294"/>
        <v>0</v>
      </c>
      <c r="AR278">
        <f t="shared" si="295"/>
        <v>0</v>
      </c>
      <c r="AS278">
        <f t="shared" si="296"/>
        <v>0</v>
      </c>
      <c r="AT278">
        <f t="shared" si="297"/>
        <v>0</v>
      </c>
      <c r="AU278">
        <f t="shared" si="298"/>
        <v>0</v>
      </c>
      <c r="AV278">
        <f t="shared" si="299"/>
        <v>0</v>
      </c>
      <c r="AW278">
        <f t="shared" si="300"/>
        <v>0</v>
      </c>
      <c r="AX278">
        <f t="shared" si="301"/>
        <v>0</v>
      </c>
      <c r="AY278">
        <f t="shared" si="302"/>
        <v>0</v>
      </c>
      <c r="AZ278">
        <f t="shared" si="303"/>
        <v>0</v>
      </c>
    </row>
    <row r="279" spans="10:52" hidden="1" x14ac:dyDescent="0.25">
      <c r="J279">
        <f t="shared" si="304"/>
        <v>0</v>
      </c>
      <c r="L279">
        <f t="shared" si="305"/>
        <v>0</v>
      </c>
      <c r="M279">
        <f t="shared" si="264"/>
        <v>0</v>
      </c>
      <c r="N279">
        <f t="shared" si="265"/>
        <v>0</v>
      </c>
      <c r="O279">
        <f t="shared" si="266"/>
        <v>0</v>
      </c>
      <c r="P279">
        <f t="shared" si="267"/>
        <v>0</v>
      </c>
      <c r="Q279">
        <f t="shared" si="268"/>
        <v>0</v>
      </c>
      <c r="R279">
        <f t="shared" si="269"/>
        <v>0</v>
      </c>
      <c r="S279">
        <f t="shared" si="270"/>
        <v>0</v>
      </c>
      <c r="T279">
        <f t="shared" si="271"/>
        <v>0</v>
      </c>
      <c r="U279">
        <f t="shared" si="272"/>
        <v>0</v>
      </c>
      <c r="V279">
        <f t="shared" si="273"/>
        <v>0</v>
      </c>
      <c r="W279">
        <f t="shared" si="274"/>
        <v>0</v>
      </c>
      <c r="X279">
        <f t="shared" si="275"/>
        <v>0</v>
      </c>
      <c r="Y279">
        <f t="shared" si="276"/>
        <v>0</v>
      </c>
      <c r="Z279">
        <f t="shared" si="277"/>
        <v>0</v>
      </c>
      <c r="AA279">
        <f t="shared" si="278"/>
        <v>0</v>
      </c>
      <c r="AB279">
        <f t="shared" si="279"/>
        <v>0</v>
      </c>
      <c r="AC279">
        <f t="shared" si="280"/>
        <v>0</v>
      </c>
      <c r="AD279">
        <f t="shared" si="281"/>
        <v>0</v>
      </c>
      <c r="AE279">
        <f t="shared" si="282"/>
        <v>0</v>
      </c>
      <c r="AF279">
        <f t="shared" si="283"/>
        <v>0</v>
      </c>
      <c r="AG279">
        <f t="shared" si="284"/>
        <v>0</v>
      </c>
      <c r="AH279">
        <f t="shared" si="285"/>
        <v>0</v>
      </c>
      <c r="AI279">
        <f t="shared" si="286"/>
        <v>0</v>
      </c>
      <c r="AJ279">
        <f t="shared" si="287"/>
        <v>0</v>
      </c>
      <c r="AK279">
        <f t="shared" si="288"/>
        <v>0</v>
      </c>
      <c r="AL279">
        <f t="shared" si="289"/>
        <v>0</v>
      </c>
      <c r="AM279">
        <f t="shared" si="290"/>
        <v>0</v>
      </c>
      <c r="AN279">
        <f t="shared" si="291"/>
        <v>0</v>
      </c>
      <c r="AO279">
        <f t="shared" si="292"/>
        <v>0</v>
      </c>
      <c r="AP279">
        <f t="shared" si="293"/>
        <v>0</v>
      </c>
      <c r="AQ279">
        <f t="shared" si="294"/>
        <v>0</v>
      </c>
      <c r="AR279">
        <f t="shared" si="295"/>
        <v>0</v>
      </c>
      <c r="AS279">
        <f t="shared" si="296"/>
        <v>0</v>
      </c>
      <c r="AT279">
        <f t="shared" si="297"/>
        <v>0</v>
      </c>
      <c r="AU279">
        <f t="shared" si="298"/>
        <v>0</v>
      </c>
      <c r="AV279">
        <f t="shared" si="299"/>
        <v>0</v>
      </c>
      <c r="AW279">
        <f t="shared" si="300"/>
        <v>0</v>
      </c>
      <c r="AX279">
        <f t="shared" si="301"/>
        <v>0</v>
      </c>
      <c r="AY279">
        <f t="shared" si="302"/>
        <v>0</v>
      </c>
      <c r="AZ279">
        <f t="shared" si="303"/>
        <v>0</v>
      </c>
    </row>
    <row r="280" spans="10:52" hidden="1" x14ac:dyDescent="0.25">
      <c r="J280">
        <f t="shared" si="304"/>
        <v>0</v>
      </c>
      <c r="L280">
        <f t="shared" si="305"/>
        <v>0</v>
      </c>
      <c r="M280">
        <f t="shared" si="264"/>
        <v>0</v>
      </c>
      <c r="N280">
        <f t="shared" si="265"/>
        <v>0</v>
      </c>
      <c r="O280">
        <f t="shared" si="266"/>
        <v>0</v>
      </c>
      <c r="P280">
        <f t="shared" si="267"/>
        <v>0</v>
      </c>
      <c r="Q280">
        <f t="shared" si="268"/>
        <v>0</v>
      </c>
      <c r="R280">
        <f t="shared" si="269"/>
        <v>0</v>
      </c>
      <c r="S280">
        <f t="shared" si="270"/>
        <v>0</v>
      </c>
      <c r="T280">
        <f t="shared" si="271"/>
        <v>0</v>
      </c>
      <c r="U280">
        <f t="shared" si="272"/>
        <v>0</v>
      </c>
      <c r="V280">
        <f t="shared" si="273"/>
        <v>0</v>
      </c>
      <c r="W280">
        <f t="shared" si="274"/>
        <v>0</v>
      </c>
      <c r="X280">
        <f t="shared" si="275"/>
        <v>0</v>
      </c>
      <c r="Y280">
        <f t="shared" si="276"/>
        <v>0</v>
      </c>
      <c r="Z280">
        <f t="shared" si="277"/>
        <v>0</v>
      </c>
      <c r="AA280">
        <f t="shared" si="278"/>
        <v>0</v>
      </c>
      <c r="AB280">
        <f t="shared" si="279"/>
        <v>0</v>
      </c>
      <c r="AC280">
        <f t="shared" si="280"/>
        <v>0</v>
      </c>
      <c r="AD280">
        <f t="shared" si="281"/>
        <v>0</v>
      </c>
      <c r="AE280">
        <f t="shared" si="282"/>
        <v>0</v>
      </c>
      <c r="AF280">
        <f t="shared" si="283"/>
        <v>0</v>
      </c>
      <c r="AG280">
        <f t="shared" si="284"/>
        <v>0</v>
      </c>
      <c r="AH280">
        <f t="shared" si="285"/>
        <v>0</v>
      </c>
      <c r="AI280">
        <f t="shared" si="286"/>
        <v>0</v>
      </c>
      <c r="AJ280">
        <f t="shared" si="287"/>
        <v>0</v>
      </c>
      <c r="AK280">
        <f t="shared" si="288"/>
        <v>0</v>
      </c>
      <c r="AL280">
        <f t="shared" si="289"/>
        <v>0</v>
      </c>
      <c r="AM280">
        <f t="shared" si="290"/>
        <v>0</v>
      </c>
      <c r="AN280">
        <f t="shared" si="291"/>
        <v>0</v>
      </c>
      <c r="AO280">
        <f t="shared" si="292"/>
        <v>0</v>
      </c>
      <c r="AP280">
        <f t="shared" si="293"/>
        <v>0</v>
      </c>
      <c r="AQ280">
        <f t="shared" si="294"/>
        <v>0</v>
      </c>
      <c r="AR280">
        <f t="shared" si="295"/>
        <v>0</v>
      </c>
      <c r="AS280">
        <f t="shared" si="296"/>
        <v>0</v>
      </c>
      <c r="AT280">
        <f t="shared" si="297"/>
        <v>0</v>
      </c>
      <c r="AU280">
        <f t="shared" si="298"/>
        <v>0</v>
      </c>
      <c r="AV280">
        <f t="shared" si="299"/>
        <v>0</v>
      </c>
      <c r="AW280">
        <f t="shared" si="300"/>
        <v>0</v>
      </c>
      <c r="AX280">
        <f t="shared" si="301"/>
        <v>0</v>
      </c>
      <c r="AY280">
        <f t="shared" si="302"/>
        <v>0</v>
      </c>
      <c r="AZ280">
        <f t="shared" si="303"/>
        <v>0</v>
      </c>
    </row>
    <row r="281" spans="10:52" hidden="1" x14ac:dyDescent="0.25">
      <c r="J281">
        <f t="shared" si="304"/>
        <v>0</v>
      </c>
      <c r="L281">
        <f t="shared" si="305"/>
        <v>0</v>
      </c>
      <c r="M281">
        <f t="shared" si="264"/>
        <v>0</v>
      </c>
      <c r="N281">
        <f t="shared" si="265"/>
        <v>0</v>
      </c>
      <c r="O281">
        <f t="shared" si="266"/>
        <v>0</v>
      </c>
      <c r="P281">
        <f t="shared" si="267"/>
        <v>0</v>
      </c>
      <c r="Q281">
        <f t="shared" si="268"/>
        <v>0</v>
      </c>
      <c r="R281">
        <f t="shared" si="269"/>
        <v>0</v>
      </c>
      <c r="S281">
        <f t="shared" si="270"/>
        <v>0</v>
      </c>
      <c r="T281">
        <f t="shared" si="271"/>
        <v>0</v>
      </c>
      <c r="U281">
        <f t="shared" si="272"/>
        <v>0</v>
      </c>
      <c r="V281">
        <f t="shared" si="273"/>
        <v>0</v>
      </c>
      <c r="W281">
        <f t="shared" si="274"/>
        <v>0</v>
      </c>
      <c r="X281">
        <f t="shared" si="275"/>
        <v>0</v>
      </c>
      <c r="Y281">
        <f t="shared" si="276"/>
        <v>0</v>
      </c>
      <c r="Z281">
        <f t="shared" si="277"/>
        <v>0</v>
      </c>
      <c r="AA281">
        <f t="shared" si="278"/>
        <v>0</v>
      </c>
      <c r="AB281">
        <f t="shared" si="279"/>
        <v>0</v>
      </c>
      <c r="AC281">
        <f t="shared" si="280"/>
        <v>0</v>
      </c>
      <c r="AD281">
        <f t="shared" si="281"/>
        <v>0</v>
      </c>
      <c r="AE281">
        <f t="shared" si="282"/>
        <v>0</v>
      </c>
      <c r="AF281">
        <f t="shared" si="283"/>
        <v>0</v>
      </c>
      <c r="AG281">
        <f t="shared" si="284"/>
        <v>0</v>
      </c>
      <c r="AH281">
        <f t="shared" si="285"/>
        <v>0</v>
      </c>
      <c r="AI281">
        <f t="shared" si="286"/>
        <v>0</v>
      </c>
      <c r="AJ281">
        <f t="shared" si="287"/>
        <v>0</v>
      </c>
      <c r="AK281">
        <f t="shared" si="288"/>
        <v>0</v>
      </c>
      <c r="AL281">
        <f t="shared" si="289"/>
        <v>0</v>
      </c>
      <c r="AM281">
        <f t="shared" si="290"/>
        <v>0</v>
      </c>
      <c r="AN281">
        <f t="shared" si="291"/>
        <v>0</v>
      </c>
      <c r="AO281">
        <f t="shared" si="292"/>
        <v>0</v>
      </c>
      <c r="AP281">
        <f t="shared" si="293"/>
        <v>0</v>
      </c>
      <c r="AQ281">
        <f t="shared" si="294"/>
        <v>0</v>
      </c>
      <c r="AR281">
        <f t="shared" si="295"/>
        <v>0</v>
      </c>
      <c r="AS281">
        <f t="shared" si="296"/>
        <v>0</v>
      </c>
      <c r="AT281">
        <f t="shared" si="297"/>
        <v>0</v>
      </c>
      <c r="AU281">
        <f t="shared" si="298"/>
        <v>0</v>
      </c>
      <c r="AV281">
        <f t="shared" si="299"/>
        <v>0</v>
      </c>
      <c r="AW281">
        <f t="shared" si="300"/>
        <v>0</v>
      </c>
      <c r="AX281">
        <f t="shared" si="301"/>
        <v>0</v>
      </c>
      <c r="AY281">
        <f t="shared" si="302"/>
        <v>0</v>
      </c>
      <c r="AZ281">
        <f t="shared" si="303"/>
        <v>0</v>
      </c>
    </row>
    <row r="282" spans="10:52" hidden="1" x14ac:dyDescent="0.25">
      <c r="J282">
        <f t="shared" si="304"/>
        <v>0</v>
      </c>
      <c r="L282">
        <f t="shared" si="305"/>
        <v>0</v>
      </c>
      <c r="M282">
        <f t="shared" si="264"/>
        <v>0</v>
      </c>
      <c r="N282">
        <f t="shared" si="265"/>
        <v>0</v>
      </c>
      <c r="O282">
        <f t="shared" si="266"/>
        <v>0</v>
      </c>
      <c r="P282">
        <f t="shared" si="267"/>
        <v>0</v>
      </c>
      <c r="Q282">
        <f t="shared" si="268"/>
        <v>0</v>
      </c>
      <c r="R282">
        <f t="shared" si="269"/>
        <v>0</v>
      </c>
      <c r="S282">
        <f t="shared" si="270"/>
        <v>0</v>
      </c>
      <c r="T282">
        <f t="shared" si="271"/>
        <v>0</v>
      </c>
      <c r="U282">
        <f t="shared" si="272"/>
        <v>0</v>
      </c>
      <c r="V282">
        <f t="shared" si="273"/>
        <v>0</v>
      </c>
      <c r="W282">
        <f t="shared" si="274"/>
        <v>0</v>
      </c>
      <c r="X282">
        <f t="shared" si="275"/>
        <v>0</v>
      </c>
      <c r="Y282">
        <f t="shared" si="276"/>
        <v>0</v>
      </c>
      <c r="Z282">
        <f t="shared" si="277"/>
        <v>0</v>
      </c>
      <c r="AA282">
        <f t="shared" si="278"/>
        <v>0</v>
      </c>
      <c r="AB282">
        <f t="shared" si="279"/>
        <v>0</v>
      </c>
      <c r="AC282">
        <f t="shared" si="280"/>
        <v>0</v>
      </c>
      <c r="AD282">
        <f t="shared" si="281"/>
        <v>0</v>
      </c>
      <c r="AE282">
        <f t="shared" si="282"/>
        <v>0</v>
      </c>
      <c r="AF282">
        <f t="shared" si="283"/>
        <v>0</v>
      </c>
      <c r="AG282">
        <f t="shared" si="284"/>
        <v>0</v>
      </c>
      <c r="AH282">
        <f t="shared" si="285"/>
        <v>0</v>
      </c>
      <c r="AI282">
        <f t="shared" si="286"/>
        <v>0</v>
      </c>
      <c r="AJ282">
        <f t="shared" si="287"/>
        <v>0</v>
      </c>
      <c r="AK282">
        <f t="shared" si="288"/>
        <v>0</v>
      </c>
      <c r="AL282">
        <f t="shared" si="289"/>
        <v>0</v>
      </c>
      <c r="AM282">
        <f t="shared" si="290"/>
        <v>0</v>
      </c>
      <c r="AN282">
        <f t="shared" si="291"/>
        <v>0</v>
      </c>
      <c r="AO282">
        <f t="shared" si="292"/>
        <v>0</v>
      </c>
      <c r="AP282">
        <f t="shared" si="293"/>
        <v>0</v>
      </c>
      <c r="AQ282">
        <f t="shared" si="294"/>
        <v>0</v>
      </c>
      <c r="AR282">
        <f t="shared" si="295"/>
        <v>0</v>
      </c>
      <c r="AS282">
        <f t="shared" si="296"/>
        <v>0</v>
      </c>
      <c r="AT282">
        <f t="shared" si="297"/>
        <v>0</v>
      </c>
      <c r="AU282">
        <f t="shared" si="298"/>
        <v>0</v>
      </c>
      <c r="AV282">
        <f t="shared" si="299"/>
        <v>0</v>
      </c>
      <c r="AW282">
        <f t="shared" si="300"/>
        <v>0</v>
      </c>
      <c r="AX282">
        <f t="shared" si="301"/>
        <v>0</v>
      </c>
      <c r="AY282">
        <f t="shared" si="302"/>
        <v>0</v>
      </c>
      <c r="AZ282">
        <f t="shared" si="303"/>
        <v>0</v>
      </c>
    </row>
    <row r="283" spans="10:52" hidden="1" x14ac:dyDescent="0.25">
      <c r="J283">
        <f t="shared" si="304"/>
        <v>0</v>
      </c>
      <c r="L283">
        <f t="shared" si="305"/>
        <v>0</v>
      </c>
      <c r="M283">
        <f t="shared" si="264"/>
        <v>0</v>
      </c>
      <c r="N283">
        <f t="shared" si="265"/>
        <v>0</v>
      </c>
      <c r="O283">
        <f t="shared" si="266"/>
        <v>0</v>
      </c>
      <c r="P283">
        <f t="shared" si="267"/>
        <v>0</v>
      </c>
      <c r="Q283">
        <f t="shared" si="268"/>
        <v>0</v>
      </c>
      <c r="R283">
        <f t="shared" si="269"/>
        <v>0</v>
      </c>
      <c r="S283">
        <f t="shared" si="270"/>
        <v>0</v>
      </c>
      <c r="T283">
        <f t="shared" si="271"/>
        <v>0</v>
      </c>
      <c r="U283">
        <f t="shared" si="272"/>
        <v>0</v>
      </c>
      <c r="V283">
        <f t="shared" si="273"/>
        <v>0</v>
      </c>
      <c r="W283">
        <f t="shared" si="274"/>
        <v>0</v>
      </c>
      <c r="X283">
        <f t="shared" si="275"/>
        <v>0</v>
      </c>
      <c r="Y283">
        <f t="shared" si="276"/>
        <v>0</v>
      </c>
      <c r="Z283">
        <f t="shared" si="277"/>
        <v>0</v>
      </c>
      <c r="AA283">
        <f t="shared" si="278"/>
        <v>0</v>
      </c>
      <c r="AB283">
        <f t="shared" si="279"/>
        <v>0</v>
      </c>
      <c r="AC283">
        <f t="shared" si="280"/>
        <v>0</v>
      </c>
      <c r="AD283">
        <f t="shared" si="281"/>
        <v>0</v>
      </c>
      <c r="AE283">
        <f t="shared" si="282"/>
        <v>0</v>
      </c>
      <c r="AF283">
        <f t="shared" si="283"/>
        <v>0</v>
      </c>
      <c r="AG283">
        <f t="shared" si="284"/>
        <v>0</v>
      </c>
      <c r="AH283">
        <f t="shared" si="285"/>
        <v>0</v>
      </c>
      <c r="AI283">
        <f t="shared" si="286"/>
        <v>0</v>
      </c>
      <c r="AJ283">
        <f t="shared" si="287"/>
        <v>0</v>
      </c>
      <c r="AK283">
        <f t="shared" si="288"/>
        <v>0</v>
      </c>
      <c r="AL283">
        <f t="shared" si="289"/>
        <v>0</v>
      </c>
      <c r="AM283">
        <f t="shared" si="290"/>
        <v>0</v>
      </c>
      <c r="AN283">
        <f t="shared" si="291"/>
        <v>0</v>
      </c>
      <c r="AO283">
        <f t="shared" si="292"/>
        <v>0</v>
      </c>
      <c r="AP283">
        <f t="shared" si="293"/>
        <v>0</v>
      </c>
      <c r="AQ283">
        <f t="shared" si="294"/>
        <v>0</v>
      </c>
      <c r="AR283">
        <f t="shared" si="295"/>
        <v>0</v>
      </c>
      <c r="AS283">
        <f t="shared" si="296"/>
        <v>0</v>
      </c>
      <c r="AT283">
        <f t="shared" si="297"/>
        <v>0</v>
      </c>
      <c r="AU283">
        <f t="shared" si="298"/>
        <v>0</v>
      </c>
      <c r="AV283">
        <f t="shared" si="299"/>
        <v>0</v>
      </c>
      <c r="AW283">
        <f t="shared" si="300"/>
        <v>0</v>
      </c>
      <c r="AX283">
        <f t="shared" si="301"/>
        <v>0</v>
      </c>
      <c r="AY283">
        <f t="shared" si="302"/>
        <v>0</v>
      </c>
      <c r="AZ283">
        <f t="shared" si="303"/>
        <v>0</v>
      </c>
    </row>
    <row r="284" spans="10:52" hidden="1" x14ac:dyDescent="0.25">
      <c r="J284">
        <f t="shared" si="304"/>
        <v>0</v>
      </c>
      <c r="L284">
        <f t="shared" si="305"/>
        <v>0</v>
      </c>
      <c r="M284">
        <f t="shared" si="264"/>
        <v>0</v>
      </c>
      <c r="N284">
        <f t="shared" si="265"/>
        <v>0</v>
      </c>
      <c r="O284">
        <f t="shared" si="266"/>
        <v>0</v>
      </c>
      <c r="P284">
        <f t="shared" si="267"/>
        <v>0</v>
      </c>
      <c r="Q284">
        <f t="shared" si="268"/>
        <v>0</v>
      </c>
      <c r="R284">
        <f t="shared" si="269"/>
        <v>0</v>
      </c>
      <c r="S284">
        <f t="shared" si="270"/>
        <v>0</v>
      </c>
      <c r="T284">
        <f t="shared" si="271"/>
        <v>0</v>
      </c>
      <c r="U284">
        <f t="shared" si="272"/>
        <v>0</v>
      </c>
      <c r="V284">
        <f t="shared" si="273"/>
        <v>0</v>
      </c>
      <c r="W284">
        <f t="shared" si="274"/>
        <v>0</v>
      </c>
      <c r="X284">
        <f t="shared" si="275"/>
        <v>0</v>
      </c>
      <c r="Y284">
        <f t="shared" si="276"/>
        <v>0</v>
      </c>
      <c r="Z284">
        <f t="shared" si="277"/>
        <v>0</v>
      </c>
      <c r="AA284">
        <f t="shared" si="278"/>
        <v>0</v>
      </c>
      <c r="AB284">
        <f t="shared" si="279"/>
        <v>0</v>
      </c>
      <c r="AC284">
        <f t="shared" si="280"/>
        <v>0</v>
      </c>
      <c r="AD284">
        <f t="shared" si="281"/>
        <v>0</v>
      </c>
      <c r="AE284">
        <f t="shared" si="282"/>
        <v>0</v>
      </c>
      <c r="AF284">
        <f t="shared" si="283"/>
        <v>0</v>
      </c>
      <c r="AG284">
        <f t="shared" si="284"/>
        <v>0</v>
      </c>
      <c r="AH284">
        <f t="shared" si="285"/>
        <v>0</v>
      </c>
      <c r="AI284">
        <f t="shared" si="286"/>
        <v>0</v>
      </c>
      <c r="AJ284">
        <f t="shared" si="287"/>
        <v>0</v>
      </c>
      <c r="AK284">
        <f t="shared" si="288"/>
        <v>0</v>
      </c>
      <c r="AL284">
        <f t="shared" si="289"/>
        <v>0</v>
      </c>
      <c r="AM284">
        <f t="shared" si="290"/>
        <v>0</v>
      </c>
      <c r="AN284">
        <f t="shared" si="291"/>
        <v>0</v>
      </c>
      <c r="AO284">
        <f t="shared" si="292"/>
        <v>0</v>
      </c>
      <c r="AP284">
        <f t="shared" si="293"/>
        <v>0</v>
      </c>
      <c r="AQ284">
        <f t="shared" si="294"/>
        <v>0</v>
      </c>
      <c r="AR284">
        <f t="shared" si="295"/>
        <v>0</v>
      </c>
      <c r="AS284">
        <f t="shared" si="296"/>
        <v>0</v>
      </c>
      <c r="AT284">
        <f t="shared" si="297"/>
        <v>0</v>
      </c>
      <c r="AU284">
        <f t="shared" si="298"/>
        <v>0</v>
      </c>
      <c r="AV284">
        <f t="shared" si="299"/>
        <v>0</v>
      </c>
      <c r="AW284">
        <f t="shared" si="300"/>
        <v>0</v>
      </c>
      <c r="AX284">
        <f t="shared" si="301"/>
        <v>0</v>
      </c>
      <c r="AY284">
        <f t="shared" si="302"/>
        <v>0</v>
      </c>
      <c r="AZ284">
        <f t="shared" si="303"/>
        <v>0</v>
      </c>
    </row>
    <row r="285" spans="10:52" hidden="1" x14ac:dyDescent="0.25">
      <c r="J285">
        <f t="shared" si="304"/>
        <v>0</v>
      </c>
      <c r="L285">
        <f t="shared" si="305"/>
        <v>0</v>
      </c>
      <c r="M285">
        <f t="shared" si="264"/>
        <v>0</v>
      </c>
      <c r="N285">
        <f t="shared" si="265"/>
        <v>0</v>
      </c>
      <c r="O285">
        <f t="shared" si="266"/>
        <v>0</v>
      </c>
      <c r="P285">
        <f t="shared" si="267"/>
        <v>0</v>
      </c>
      <c r="Q285">
        <f t="shared" si="268"/>
        <v>0</v>
      </c>
      <c r="R285">
        <f t="shared" si="269"/>
        <v>0</v>
      </c>
      <c r="S285">
        <f t="shared" si="270"/>
        <v>0</v>
      </c>
      <c r="T285">
        <f t="shared" si="271"/>
        <v>0</v>
      </c>
      <c r="U285">
        <f t="shared" si="272"/>
        <v>0</v>
      </c>
      <c r="V285">
        <f t="shared" si="273"/>
        <v>0</v>
      </c>
      <c r="W285">
        <f t="shared" si="274"/>
        <v>0</v>
      </c>
      <c r="X285">
        <f t="shared" si="275"/>
        <v>0</v>
      </c>
      <c r="Y285">
        <f t="shared" si="276"/>
        <v>0</v>
      </c>
      <c r="Z285">
        <f t="shared" si="277"/>
        <v>0</v>
      </c>
      <c r="AA285">
        <f t="shared" si="278"/>
        <v>0</v>
      </c>
      <c r="AB285">
        <f t="shared" si="279"/>
        <v>0</v>
      </c>
      <c r="AC285">
        <f t="shared" si="280"/>
        <v>0</v>
      </c>
      <c r="AD285">
        <f t="shared" si="281"/>
        <v>0</v>
      </c>
      <c r="AE285">
        <f t="shared" si="282"/>
        <v>0</v>
      </c>
      <c r="AF285">
        <f t="shared" si="283"/>
        <v>0</v>
      </c>
      <c r="AG285">
        <f t="shared" si="284"/>
        <v>0</v>
      </c>
      <c r="AH285">
        <f t="shared" si="285"/>
        <v>0</v>
      </c>
      <c r="AI285">
        <f t="shared" si="286"/>
        <v>0</v>
      </c>
      <c r="AJ285">
        <f t="shared" si="287"/>
        <v>0</v>
      </c>
      <c r="AK285">
        <f t="shared" si="288"/>
        <v>0</v>
      </c>
      <c r="AL285">
        <f t="shared" si="289"/>
        <v>0</v>
      </c>
      <c r="AM285">
        <f t="shared" si="290"/>
        <v>0</v>
      </c>
      <c r="AN285">
        <f t="shared" si="291"/>
        <v>0</v>
      </c>
      <c r="AO285">
        <f t="shared" si="292"/>
        <v>0</v>
      </c>
      <c r="AP285">
        <f t="shared" si="293"/>
        <v>0</v>
      </c>
      <c r="AQ285">
        <f t="shared" si="294"/>
        <v>0</v>
      </c>
      <c r="AR285">
        <f t="shared" si="295"/>
        <v>0</v>
      </c>
      <c r="AS285">
        <f t="shared" si="296"/>
        <v>0</v>
      </c>
      <c r="AT285">
        <f t="shared" si="297"/>
        <v>0</v>
      </c>
      <c r="AU285">
        <f t="shared" si="298"/>
        <v>0</v>
      </c>
      <c r="AV285">
        <f t="shared" si="299"/>
        <v>0</v>
      </c>
      <c r="AW285">
        <f t="shared" si="300"/>
        <v>0</v>
      </c>
      <c r="AX285">
        <f t="shared" si="301"/>
        <v>0</v>
      </c>
      <c r="AY285">
        <f t="shared" si="302"/>
        <v>0</v>
      </c>
      <c r="AZ285">
        <f t="shared" si="303"/>
        <v>0</v>
      </c>
    </row>
    <row r="286" spans="10:52" hidden="1" x14ac:dyDescent="0.25">
      <c r="J286">
        <f t="shared" si="304"/>
        <v>0</v>
      </c>
      <c r="L286">
        <f t="shared" si="305"/>
        <v>0</v>
      </c>
      <c r="M286">
        <f t="shared" si="264"/>
        <v>0</v>
      </c>
      <c r="N286">
        <f t="shared" si="265"/>
        <v>0</v>
      </c>
      <c r="O286">
        <f t="shared" si="266"/>
        <v>0</v>
      </c>
      <c r="P286">
        <f t="shared" si="267"/>
        <v>0</v>
      </c>
      <c r="Q286">
        <f t="shared" si="268"/>
        <v>0</v>
      </c>
      <c r="R286">
        <f t="shared" si="269"/>
        <v>0</v>
      </c>
      <c r="S286">
        <f t="shared" si="270"/>
        <v>0</v>
      </c>
      <c r="T286">
        <f t="shared" si="271"/>
        <v>0</v>
      </c>
      <c r="U286">
        <f t="shared" si="272"/>
        <v>0</v>
      </c>
      <c r="V286">
        <f t="shared" si="273"/>
        <v>0</v>
      </c>
      <c r="W286">
        <f t="shared" si="274"/>
        <v>0</v>
      </c>
      <c r="X286">
        <f t="shared" si="275"/>
        <v>0</v>
      </c>
      <c r="Y286">
        <f t="shared" si="276"/>
        <v>0</v>
      </c>
      <c r="Z286">
        <f t="shared" si="277"/>
        <v>0</v>
      </c>
      <c r="AA286">
        <f t="shared" si="278"/>
        <v>0</v>
      </c>
      <c r="AB286">
        <f t="shared" si="279"/>
        <v>0</v>
      </c>
      <c r="AC286">
        <f t="shared" si="280"/>
        <v>0</v>
      </c>
      <c r="AD286">
        <f t="shared" si="281"/>
        <v>0</v>
      </c>
      <c r="AE286">
        <f t="shared" si="282"/>
        <v>0</v>
      </c>
      <c r="AF286">
        <f t="shared" si="283"/>
        <v>0</v>
      </c>
      <c r="AG286">
        <f t="shared" si="284"/>
        <v>0</v>
      </c>
      <c r="AH286">
        <f t="shared" si="285"/>
        <v>0</v>
      </c>
      <c r="AI286">
        <f t="shared" si="286"/>
        <v>0</v>
      </c>
      <c r="AJ286">
        <f t="shared" si="287"/>
        <v>0</v>
      </c>
      <c r="AK286">
        <f t="shared" si="288"/>
        <v>0</v>
      </c>
      <c r="AL286">
        <f t="shared" si="289"/>
        <v>0</v>
      </c>
      <c r="AM286">
        <f t="shared" si="290"/>
        <v>0</v>
      </c>
      <c r="AN286">
        <f t="shared" si="291"/>
        <v>0</v>
      </c>
      <c r="AO286">
        <f t="shared" si="292"/>
        <v>0</v>
      </c>
      <c r="AP286">
        <f t="shared" si="293"/>
        <v>0</v>
      </c>
      <c r="AQ286">
        <f t="shared" si="294"/>
        <v>0</v>
      </c>
      <c r="AR286">
        <f t="shared" si="295"/>
        <v>0</v>
      </c>
      <c r="AS286">
        <f t="shared" si="296"/>
        <v>0</v>
      </c>
      <c r="AT286">
        <f t="shared" si="297"/>
        <v>0</v>
      </c>
      <c r="AU286">
        <f t="shared" si="298"/>
        <v>0</v>
      </c>
      <c r="AV286">
        <f t="shared" si="299"/>
        <v>0</v>
      </c>
      <c r="AW286">
        <f t="shared" si="300"/>
        <v>0</v>
      </c>
      <c r="AX286">
        <f t="shared" si="301"/>
        <v>0</v>
      </c>
      <c r="AY286">
        <f t="shared" si="302"/>
        <v>0</v>
      </c>
      <c r="AZ286">
        <f t="shared" si="303"/>
        <v>0</v>
      </c>
    </row>
    <row r="287" spans="10:52" hidden="1" x14ac:dyDescent="0.25">
      <c r="J287">
        <f t="shared" si="304"/>
        <v>0</v>
      </c>
      <c r="L287">
        <f t="shared" si="305"/>
        <v>0</v>
      </c>
      <c r="M287">
        <f t="shared" si="264"/>
        <v>0</v>
      </c>
      <c r="N287">
        <f t="shared" si="265"/>
        <v>0</v>
      </c>
      <c r="O287">
        <f t="shared" si="266"/>
        <v>0</v>
      </c>
      <c r="P287">
        <f t="shared" si="267"/>
        <v>0</v>
      </c>
      <c r="Q287">
        <f t="shared" si="268"/>
        <v>0</v>
      </c>
      <c r="R287">
        <f t="shared" si="269"/>
        <v>0</v>
      </c>
      <c r="S287">
        <f t="shared" si="270"/>
        <v>0</v>
      </c>
      <c r="T287">
        <f t="shared" si="271"/>
        <v>0</v>
      </c>
      <c r="U287">
        <f t="shared" si="272"/>
        <v>0</v>
      </c>
      <c r="V287">
        <f t="shared" si="273"/>
        <v>0</v>
      </c>
      <c r="W287">
        <f t="shared" si="274"/>
        <v>0</v>
      </c>
      <c r="X287">
        <f t="shared" si="275"/>
        <v>0</v>
      </c>
      <c r="Y287">
        <f t="shared" si="276"/>
        <v>0</v>
      </c>
      <c r="Z287">
        <f t="shared" si="277"/>
        <v>0</v>
      </c>
      <c r="AA287">
        <f t="shared" si="278"/>
        <v>0</v>
      </c>
      <c r="AB287">
        <f t="shared" si="279"/>
        <v>0</v>
      </c>
      <c r="AC287">
        <f t="shared" si="280"/>
        <v>0</v>
      </c>
      <c r="AD287">
        <f t="shared" si="281"/>
        <v>0</v>
      </c>
      <c r="AE287">
        <f t="shared" si="282"/>
        <v>0</v>
      </c>
      <c r="AF287">
        <f t="shared" si="283"/>
        <v>0</v>
      </c>
      <c r="AG287">
        <f t="shared" si="284"/>
        <v>0</v>
      </c>
      <c r="AH287">
        <f t="shared" si="285"/>
        <v>0</v>
      </c>
      <c r="AI287">
        <f t="shared" si="286"/>
        <v>0</v>
      </c>
      <c r="AJ287">
        <f t="shared" si="287"/>
        <v>0</v>
      </c>
      <c r="AK287">
        <f t="shared" si="288"/>
        <v>0</v>
      </c>
      <c r="AL287">
        <f t="shared" si="289"/>
        <v>0</v>
      </c>
      <c r="AM287">
        <f t="shared" si="290"/>
        <v>0</v>
      </c>
      <c r="AN287">
        <f t="shared" si="291"/>
        <v>0</v>
      </c>
      <c r="AO287">
        <f t="shared" si="292"/>
        <v>0</v>
      </c>
      <c r="AP287">
        <f t="shared" si="293"/>
        <v>0</v>
      </c>
      <c r="AQ287">
        <f t="shared" si="294"/>
        <v>0</v>
      </c>
      <c r="AR287">
        <f t="shared" si="295"/>
        <v>0</v>
      </c>
      <c r="AS287">
        <f t="shared" si="296"/>
        <v>0</v>
      </c>
      <c r="AT287">
        <f t="shared" si="297"/>
        <v>0</v>
      </c>
      <c r="AU287">
        <f t="shared" si="298"/>
        <v>0</v>
      </c>
      <c r="AV287">
        <f t="shared" si="299"/>
        <v>0</v>
      </c>
      <c r="AW287">
        <f t="shared" si="300"/>
        <v>0</v>
      </c>
      <c r="AX287">
        <f t="shared" si="301"/>
        <v>0</v>
      </c>
      <c r="AY287">
        <f t="shared" si="302"/>
        <v>0</v>
      </c>
      <c r="AZ287">
        <f t="shared" si="303"/>
        <v>0</v>
      </c>
    </row>
    <row r="288" spans="10:52" hidden="1" x14ac:dyDescent="0.25">
      <c r="J288">
        <f t="shared" si="304"/>
        <v>0</v>
      </c>
      <c r="L288">
        <f t="shared" si="305"/>
        <v>0</v>
      </c>
      <c r="M288">
        <f t="shared" si="264"/>
        <v>0</v>
      </c>
      <c r="N288">
        <f t="shared" si="265"/>
        <v>0</v>
      </c>
      <c r="O288">
        <f t="shared" si="266"/>
        <v>0</v>
      </c>
      <c r="P288">
        <f t="shared" si="267"/>
        <v>0</v>
      </c>
      <c r="Q288">
        <f t="shared" si="268"/>
        <v>0</v>
      </c>
      <c r="R288">
        <f t="shared" si="269"/>
        <v>0</v>
      </c>
      <c r="S288">
        <f t="shared" si="270"/>
        <v>0</v>
      </c>
      <c r="T288">
        <f t="shared" si="271"/>
        <v>0</v>
      </c>
      <c r="U288">
        <f t="shared" si="272"/>
        <v>0</v>
      </c>
      <c r="V288">
        <f t="shared" si="273"/>
        <v>0</v>
      </c>
      <c r="W288">
        <f t="shared" si="274"/>
        <v>0</v>
      </c>
      <c r="X288">
        <f t="shared" si="275"/>
        <v>0</v>
      </c>
      <c r="Y288">
        <f t="shared" si="276"/>
        <v>0</v>
      </c>
      <c r="Z288">
        <f t="shared" si="277"/>
        <v>0</v>
      </c>
      <c r="AA288">
        <f t="shared" si="278"/>
        <v>0</v>
      </c>
      <c r="AB288">
        <f t="shared" si="279"/>
        <v>0</v>
      </c>
      <c r="AC288">
        <f t="shared" si="280"/>
        <v>0</v>
      </c>
      <c r="AD288">
        <f t="shared" si="281"/>
        <v>0</v>
      </c>
      <c r="AE288">
        <f t="shared" si="282"/>
        <v>0</v>
      </c>
      <c r="AF288">
        <f t="shared" si="283"/>
        <v>0</v>
      </c>
      <c r="AG288">
        <f t="shared" si="284"/>
        <v>0</v>
      </c>
      <c r="AH288">
        <f t="shared" si="285"/>
        <v>0</v>
      </c>
      <c r="AI288">
        <f t="shared" si="286"/>
        <v>0</v>
      </c>
      <c r="AJ288">
        <f t="shared" si="287"/>
        <v>0</v>
      </c>
      <c r="AK288">
        <f t="shared" si="288"/>
        <v>0</v>
      </c>
      <c r="AL288">
        <f t="shared" si="289"/>
        <v>0</v>
      </c>
      <c r="AM288">
        <f t="shared" si="290"/>
        <v>0</v>
      </c>
      <c r="AN288">
        <f t="shared" si="291"/>
        <v>0</v>
      </c>
      <c r="AO288">
        <f t="shared" si="292"/>
        <v>0</v>
      </c>
      <c r="AP288">
        <f t="shared" si="293"/>
        <v>0</v>
      </c>
      <c r="AQ288">
        <f t="shared" si="294"/>
        <v>0</v>
      </c>
      <c r="AR288">
        <f t="shared" si="295"/>
        <v>0</v>
      </c>
      <c r="AS288">
        <f t="shared" si="296"/>
        <v>0</v>
      </c>
      <c r="AT288">
        <f t="shared" si="297"/>
        <v>0</v>
      </c>
      <c r="AU288">
        <f t="shared" si="298"/>
        <v>0</v>
      </c>
      <c r="AV288">
        <f t="shared" si="299"/>
        <v>0</v>
      </c>
      <c r="AW288">
        <f t="shared" si="300"/>
        <v>0</v>
      </c>
      <c r="AX288">
        <f t="shared" si="301"/>
        <v>0</v>
      </c>
      <c r="AY288">
        <f t="shared" si="302"/>
        <v>0</v>
      </c>
      <c r="AZ288">
        <f t="shared" si="303"/>
        <v>0</v>
      </c>
    </row>
    <row r="289" spans="10:52" hidden="1" x14ac:dyDescent="0.25">
      <c r="J289">
        <f t="shared" si="304"/>
        <v>0</v>
      </c>
      <c r="L289">
        <f t="shared" si="305"/>
        <v>0</v>
      </c>
      <c r="M289">
        <f t="shared" si="264"/>
        <v>0</v>
      </c>
      <c r="N289">
        <f t="shared" si="265"/>
        <v>0</v>
      </c>
      <c r="O289">
        <f t="shared" si="266"/>
        <v>0</v>
      </c>
      <c r="P289">
        <f t="shared" si="267"/>
        <v>0</v>
      </c>
      <c r="Q289">
        <f t="shared" si="268"/>
        <v>0</v>
      </c>
      <c r="R289">
        <f t="shared" si="269"/>
        <v>0</v>
      </c>
      <c r="S289">
        <f t="shared" si="270"/>
        <v>0</v>
      </c>
      <c r="T289">
        <f t="shared" si="271"/>
        <v>0</v>
      </c>
      <c r="U289">
        <f t="shared" si="272"/>
        <v>0</v>
      </c>
      <c r="V289">
        <f t="shared" si="273"/>
        <v>0</v>
      </c>
      <c r="W289">
        <f t="shared" si="274"/>
        <v>0</v>
      </c>
      <c r="X289">
        <f t="shared" si="275"/>
        <v>0</v>
      </c>
      <c r="Y289">
        <f t="shared" si="276"/>
        <v>0</v>
      </c>
      <c r="Z289">
        <f t="shared" si="277"/>
        <v>0</v>
      </c>
      <c r="AA289">
        <f t="shared" si="278"/>
        <v>0</v>
      </c>
      <c r="AB289">
        <f t="shared" si="279"/>
        <v>0</v>
      </c>
      <c r="AC289">
        <f t="shared" si="280"/>
        <v>0</v>
      </c>
      <c r="AD289">
        <f t="shared" si="281"/>
        <v>0</v>
      </c>
      <c r="AE289">
        <f t="shared" si="282"/>
        <v>0</v>
      </c>
      <c r="AF289">
        <f t="shared" si="283"/>
        <v>0</v>
      </c>
      <c r="AG289">
        <f t="shared" si="284"/>
        <v>0</v>
      </c>
      <c r="AH289">
        <f t="shared" si="285"/>
        <v>0</v>
      </c>
      <c r="AI289">
        <f t="shared" si="286"/>
        <v>0</v>
      </c>
      <c r="AJ289">
        <f t="shared" si="287"/>
        <v>0</v>
      </c>
      <c r="AK289">
        <f t="shared" si="288"/>
        <v>0</v>
      </c>
      <c r="AL289">
        <f t="shared" si="289"/>
        <v>0</v>
      </c>
      <c r="AM289">
        <f t="shared" si="290"/>
        <v>0</v>
      </c>
      <c r="AN289">
        <f t="shared" si="291"/>
        <v>0</v>
      </c>
      <c r="AO289">
        <f t="shared" si="292"/>
        <v>0</v>
      </c>
      <c r="AP289">
        <f t="shared" si="293"/>
        <v>0</v>
      </c>
      <c r="AQ289">
        <f t="shared" si="294"/>
        <v>0</v>
      </c>
      <c r="AR289">
        <f t="shared" si="295"/>
        <v>0</v>
      </c>
      <c r="AS289">
        <f t="shared" si="296"/>
        <v>0</v>
      </c>
      <c r="AT289">
        <f t="shared" si="297"/>
        <v>0</v>
      </c>
      <c r="AU289">
        <f t="shared" si="298"/>
        <v>0</v>
      </c>
      <c r="AV289">
        <f t="shared" si="299"/>
        <v>0</v>
      </c>
      <c r="AW289">
        <f t="shared" si="300"/>
        <v>0</v>
      </c>
      <c r="AX289">
        <f t="shared" si="301"/>
        <v>0</v>
      </c>
      <c r="AY289">
        <f t="shared" si="302"/>
        <v>0</v>
      </c>
      <c r="AZ289">
        <f t="shared" si="303"/>
        <v>0</v>
      </c>
    </row>
    <row r="290" spans="10:52" hidden="1" x14ac:dyDescent="0.25"/>
    <row r="291" spans="10:52" hidden="1" x14ac:dyDescent="0.25"/>
    <row r="292" spans="10:52" hidden="1" x14ac:dyDescent="0.25">
      <c r="L292" s="6" t="str">
        <f>instellingen!A15</f>
        <v>leg uit</v>
      </c>
      <c r="M292" s="6">
        <v>1</v>
      </c>
      <c r="N292" s="6">
        <v>2</v>
      </c>
      <c r="O292" s="6">
        <v>3</v>
      </c>
      <c r="P292" s="6">
        <v>4</v>
      </c>
      <c r="Q292" s="6">
        <v>5</v>
      </c>
      <c r="R292" s="6">
        <v>6</v>
      </c>
      <c r="S292" s="6">
        <v>7</v>
      </c>
      <c r="T292" s="6">
        <v>8</v>
      </c>
      <c r="U292" s="6">
        <v>9</v>
      </c>
      <c r="V292" s="6">
        <v>10</v>
      </c>
      <c r="W292" s="6">
        <v>11</v>
      </c>
      <c r="X292" s="6">
        <v>12</v>
      </c>
      <c r="Y292" s="6">
        <v>13</v>
      </c>
      <c r="Z292" s="6">
        <v>14</v>
      </c>
      <c r="AA292" s="6">
        <v>15</v>
      </c>
      <c r="AB292" s="6">
        <v>16</v>
      </c>
      <c r="AC292" s="6">
        <v>17</v>
      </c>
      <c r="AD292" s="6">
        <v>18</v>
      </c>
      <c r="AE292" s="6">
        <v>19</v>
      </c>
      <c r="AF292" s="6">
        <v>20</v>
      </c>
      <c r="AG292" s="6">
        <v>21</v>
      </c>
      <c r="AH292" s="6">
        <v>22</v>
      </c>
      <c r="AI292" s="6">
        <v>23</v>
      </c>
      <c r="AJ292" s="6">
        <v>24</v>
      </c>
      <c r="AK292" s="6">
        <v>25</v>
      </c>
      <c r="AL292" s="6">
        <v>26</v>
      </c>
      <c r="AM292" s="6">
        <v>27</v>
      </c>
      <c r="AN292" s="6">
        <v>28</v>
      </c>
      <c r="AO292" s="6">
        <v>29</v>
      </c>
      <c r="AP292" s="6">
        <v>30</v>
      </c>
      <c r="AQ292" s="6">
        <v>31</v>
      </c>
      <c r="AR292" s="6">
        <v>32</v>
      </c>
      <c r="AS292" s="6">
        <v>33</v>
      </c>
      <c r="AT292" s="6">
        <v>34</v>
      </c>
      <c r="AU292" s="6">
        <v>35</v>
      </c>
      <c r="AV292" s="6">
        <v>36</v>
      </c>
      <c r="AW292" s="6">
        <v>37</v>
      </c>
      <c r="AX292" s="6">
        <v>38</v>
      </c>
      <c r="AY292" s="6">
        <v>39</v>
      </c>
      <c r="AZ292" s="6">
        <v>40</v>
      </c>
    </row>
    <row r="293" spans="10:52" hidden="1" x14ac:dyDescent="0.25">
      <c r="J293">
        <f>J256</f>
        <v>0</v>
      </c>
      <c r="L293">
        <f>SUM(M293:AZ293)</f>
        <v>0</v>
      </c>
      <c r="M293">
        <f t="shared" ref="M293:M326" si="306">$M$67*$M7</f>
        <v>0</v>
      </c>
      <c r="N293">
        <f t="shared" ref="N293:N326" si="307">$N$67*$N7</f>
        <v>0</v>
      </c>
      <c r="O293">
        <f t="shared" ref="O293:O326" si="308">$O$67*$O7</f>
        <v>0</v>
      </c>
      <c r="P293">
        <f t="shared" ref="P293:P326" si="309">$P$67*$P7</f>
        <v>0</v>
      </c>
      <c r="Q293">
        <f t="shared" ref="Q293:Q326" si="310">$Q$67*$Q7</f>
        <v>0</v>
      </c>
      <c r="R293">
        <f t="shared" ref="R293:R326" si="311">$R$67*$R7</f>
        <v>0</v>
      </c>
      <c r="S293">
        <f t="shared" ref="S293:S326" si="312">$S$67*$S7</f>
        <v>0</v>
      </c>
      <c r="T293">
        <f t="shared" ref="T293:T326" si="313">$T$67*$T7</f>
        <v>0</v>
      </c>
      <c r="U293">
        <f t="shared" ref="U293:U326" si="314">$U$67*$U7</f>
        <v>0</v>
      </c>
      <c r="V293">
        <f t="shared" ref="V293:V326" si="315">$V$67*$V7</f>
        <v>0</v>
      </c>
      <c r="W293">
        <f t="shared" ref="W293:W326" si="316">$W$67*$W7</f>
        <v>0</v>
      </c>
      <c r="X293">
        <f t="shared" ref="X293:X326" si="317">$X$67*$X7</f>
        <v>0</v>
      </c>
      <c r="Y293">
        <f t="shared" ref="Y293:Y326" si="318">$Y$67*$Y7</f>
        <v>0</v>
      </c>
      <c r="Z293">
        <f t="shared" ref="Z293:Z326" si="319">$Z$67*$Z7</f>
        <v>0</v>
      </c>
      <c r="AA293">
        <f t="shared" ref="AA293:AA326" si="320">$AA$67*$AA7</f>
        <v>0</v>
      </c>
      <c r="AB293">
        <f t="shared" ref="AB293:AB326" si="321">$AB$67*$AB7</f>
        <v>0</v>
      </c>
      <c r="AC293">
        <f t="shared" ref="AC293:AC326" si="322">$AC$67*$AC7</f>
        <v>0</v>
      </c>
      <c r="AD293">
        <f t="shared" ref="AD293:AD326" si="323">$AD$67*$AD7</f>
        <v>0</v>
      </c>
      <c r="AE293">
        <f t="shared" ref="AE293:AE326" si="324">$AE$67*$AE7</f>
        <v>0</v>
      </c>
      <c r="AF293">
        <f t="shared" ref="AF293:AF326" si="325">$AF$67*$AF7</f>
        <v>0</v>
      </c>
      <c r="AG293">
        <f t="shared" ref="AG293:AG326" si="326">$AG$67*$AG7</f>
        <v>0</v>
      </c>
      <c r="AH293">
        <f t="shared" ref="AH293:AH326" si="327">$AH$67*$AH7</f>
        <v>0</v>
      </c>
      <c r="AI293">
        <f t="shared" ref="AI293:AI326" si="328">$AI$67*$AI7</f>
        <v>0</v>
      </c>
      <c r="AJ293">
        <f t="shared" ref="AJ293:AJ326" si="329">$AJ$67*$AJ7</f>
        <v>0</v>
      </c>
      <c r="AK293">
        <f t="shared" ref="AK293:AK326" si="330">$AK$67*$AK7</f>
        <v>0</v>
      </c>
      <c r="AL293">
        <f t="shared" ref="AL293:AL326" si="331">$AL$67*$AL7</f>
        <v>0</v>
      </c>
      <c r="AM293">
        <f t="shared" ref="AM293:AM326" si="332">$AM$67*$AM7</f>
        <v>0</v>
      </c>
      <c r="AN293">
        <f t="shared" ref="AN293:AN326" si="333">$AN$67*$AN7</f>
        <v>0</v>
      </c>
      <c r="AO293">
        <f t="shared" ref="AO293:AO326" si="334">$AO$67*$AO7</f>
        <v>0</v>
      </c>
      <c r="AP293">
        <f t="shared" ref="AP293:AP326" si="335">$AP$67*$AP7</f>
        <v>0</v>
      </c>
      <c r="AQ293">
        <f t="shared" ref="AQ293:AQ326" si="336">$AQ$67*$AQ7</f>
        <v>0</v>
      </c>
      <c r="AR293">
        <f t="shared" ref="AR293:AR326" si="337">$AR$67*$AR7</f>
        <v>0</v>
      </c>
      <c r="AS293">
        <f t="shared" ref="AS293:AS326" si="338">$AS$67*$AS7</f>
        <v>0</v>
      </c>
      <c r="AT293">
        <f t="shared" ref="AT293:AT326" si="339">$AT$67*$AT7</f>
        <v>0</v>
      </c>
      <c r="AU293">
        <f t="shared" ref="AU293:AU326" si="340">$AU$67*$AU7</f>
        <v>0</v>
      </c>
      <c r="AV293">
        <f t="shared" ref="AV293:AV326" si="341">$AV$67*$AV7</f>
        <v>0</v>
      </c>
      <c r="AW293">
        <f t="shared" ref="AW293:AW326" si="342">$AW$67*$AW7</f>
        <v>0</v>
      </c>
      <c r="AX293">
        <f t="shared" ref="AX293:AX326" si="343">$AX$67*$AX7</f>
        <v>0</v>
      </c>
      <c r="AY293">
        <f t="shared" ref="AY293:AY326" si="344">$AY$67*$AY7</f>
        <v>0</v>
      </c>
      <c r="AZ293">
        <f t="shared" ref="AZ293:AZ326" si="345">$AZ$67*$AZ7</f>
        <v>0</v>
      </c>
    </row>
    <row r="294" spans="10:52" hidden="1" x14ac:dyDescent="0.25">
      <c r="J294">
        <f t="shared" ref="J294:J326" si="346">J257</f>
        <v>0</v>
      </c>
      <c r="L294">
        <f t="shared" ref="L294:L326" si="347">SUM(M294:AZ294)</f>
        <v>0</v>
      </c>
      <c r="M294">
        <f t="shared" si="306"/>
        <v>0</v>
      </c>
      <c r="N294">
        <f t="shared" si="307"/>
        <v>0</v>
      </c>
      <c r="O294">
        <f t="shared" si="308"/>
        <v>0</v>
      </c>
      <c r="P294">
        <f t="shared" si="309"/>
        <v>0</v>
      </c>
      <c r="Q294">
        <f t="shared" si="310"/>
        <v>0</v>
      </c>
      <c r="R294">
        <f t="shared" si="311"/>
        <v>0</v>
      </c>
      <c r="S294">
        <f t="shared" si="312"/>
        <v>0</v>
      </c>
      <c r="T294">
        <f t="shared" si="313"/>
        <v>0</v>
      </c>
      <c r="U294">
        <f t="shared" si="314"/>
        <v>0</v>
      </c>
      <c r="V294">
        <f t="shared" si="315"/>
        <v>0</v>
      </c>
      <c r="W294">
        <f t="shared" si="316"/>
        <v>0</v>
      </c>
      <c r="X294">
        <f t="shared" si="317"/>
        <v>0</v>
      </c>
      <c r="Y294">
        <f t="shared" si="318"/>
        <v>0</v>
      </c>
      <c r="Z294">
        <f t="shared" si="319"/>
        <v>0</v>
      </c>
      <c r="AA294">
        <f t="shared" si="320"/>
        <v>0</v>
      </c>
      <c r="AB294">
        <f t="shared" si="321"/>
        <v>0</v>
      </c>
      <c r="AC294">
        <f t="shared" si="322"/>
        <v>0</v>
      </c>
      <c r="AD294">
        <f t="shared" si="323"/>
        <v>0</v>
      </c>
      <c r="AE294">
        <f t="shared" si="324"/>
        <v>0</v>
      </c>
      <c r="AF294">
        <f t="shared" si="325"/>
        <v>0</v>
      </c>
      <c r="AG294">
        <f t="shared" si="326"/>
        <v>0</v>
      </c>
      <c r="AH294">
        <f t="shared" si="327"/>
        <v>0</v>
      </c>
      <c r="AI294">
        <f t="shared" si="328"/>
        <v>0</v>
      </c>
      <c r="AJ294">
        <f t="shared" si="329"/>
        <v>0</v>
      </c>
      <c r="AK294">
        <f t="shared" si="330"/>
        <v>0</v>
      </c>
      <c r="AL294">
        <f t="shared" si="331"/>
        <v>0</v>
      </c>
      <c r="AM294">
        <f t="shared" si="332"/>
        <v>0</v>
      </c>
      <c r="AN294">
        <f t="shared" si="333"/>
        <v>0</v>
      </c>
      <c r="AO294">
        <f t="shared" si="334"/>
        <v>0</v>
      </c>
      <c r="AP294">
        <f t="shared" si="335"/>
        <v>0</v>
      </c>
      <c r="AQ294">
        <f t="shared" si="336"/>
        <v>0</v>
      </c>
      <c r="AR294">
        <f t="shared" si="337"/>
        <v>0</v>
      </c>
      <c r="AS294">
        <f t="shared" si="338"/>
        <v>0</v>
      </c>
      <c r="AT294">
        <f t="shared" si="339"/>
        <v>0</v>
      </c>
      <c r="AU294">
        <f t="shared" si="340"/>
        <v>0</v>
      </c>
      <c r="AV294">
        <f t="shared" si="341"/>
        <v>0</v>
      </c>
      <c r="AW294">
        <f t="shared" si="342"/>
        <v>0</v>
      </c>
      <c r="AX294">
        <f t="shared" si="343"/>
        <v>0</v>
      </c>
      <c r="AY294">
        <f t="shared" si="344"/>
        <v>0</v>
      </c>
      <c r="AZ294">
        <f t="shared" si="345"/>
        <v>0</v>
      </c>
    </row>
    <row r="295" spans="10:52" hidden="1" x14ac:dyDescent="0.25">
      <c r="J295">
        <f t="shared" si="346"/>
        <v>0</v>
      </c>
      <c r="L295">
        <f t="shared" si="347"/>
        <v>0</v>
      </c>
      <c r="M295">
        <f t="shared" si="306"/>
        <v>0</v>
      </c>
      <c r="N295">
        <f t="shared" si="307"/>
        <v>0</v>
      </c>
      <c r="O295">
        <f t="shared" si="308"/>
        <v>0</v>
      </c>
      <c r="P295">
        <f t="shared" si="309"/>
        <v>0</v>
      </c>
      <c r="Q295">
        <f t="shared" si="310"/>
        <v>0</v>
      </c>
      <c r="R295">
        <f t="shared" si="311"/>
        <v>0</v>
      </c>
      <c r="S295">
        <f t="shared" si="312"/>
        <v>0</v>
      </c>
      <c r="T295">
        <f t="shared" si="313"/>
        <v>0</v>
      </c>
      <c r="U295">
        <f t="shared" si="314"/>
        <v>0</v>
      </c>
      <c r="V295">
        <f t="shared" si="315"/>
        <v>0</v>
      </c>
      <c r="W295">
        <f t="shared" si="316"/>
        <v>0</v>
      </c>
      <c r="X295">
        <f t="shared" si="317"/>
        <v>0</v>
      </c>
      <c r="Y295">
        <f t="shared" si="318"/>
        <v>0</v>
      </c>
      <c r="Z295">
        <f t="shared" si="319"/>
        <v>0</v>
      </c>
      <c r="AA295">
        <f t="shared" si="320"/>
        <v>0</v>
      </c>
      <c r="AB295">
        <f t="shared" si="321"/>
        <v>0</v>
      </c>
      <c r="AC295">
        <f t="shared" si="322"/>
        <v>0</v>
      </c>
      <c r="AD295">
        <f t="shared" si="323"/>
        <v>0</v>
      </c>
      <c r="AE295">
        <f t="shared" si="324"/>
        <v>0</v>
      </c>
      <c r="AF295">
        <f t="shared" si="325"/>
        <v>0</v>
      </c>
      <c r="AG295">
        <f t="shared" si="326"/>
        <v>0</v>
      </c>
      <c r="AH295">
        <f t="shared" si="327"/>
        <v>0</v>
      </c>
      <c r="AI295">
        <f t="shared" si="328"/>
        <v>0</v>
      </c>
      <c r="AJ295">
        <f t="shared" si="329"/>
        <v>0</v>
      </c>
      <c r="AK295">
        <f t="shared" si="330"/>
        <v>0</v>
      </c>
      <c r="AL295">
        <f t="shared" si="331"/>
        <v>0</v>
      </c>
      <c r="AM295">
        <f t="shared" si="332"/>
        <v>0</v>
      </c>
      <c r="AN295">
        <f t="shared" si="333"/>
        <v>0</v>
      </c>
      <c r="AO295">
        <f t="shared" si="334"/>
        <v>0</v>
      </c>
      <c r="AP295">
        <f t="shared" si="335"/>
        <v>0</v>
      </c>
      <c r="AQ295">
        <f t="shared" si="336"/>
        <v>0</v>
      </c>
      <c r="AR295">
        <f t="shared" si="337"/>
        <v>0</v>
      </c>
      <c r="AS295">
        <f t="shared" si="338"/>
        <v>0</v>
      </c>
      <c r="AT295">
        <f t="shared" si="339"/>
        <v>0</v>
      </c>
      <c r="AU295">
        <f t="shared" si="340"/>
        <v>0</v>
      </c>
      <c r="AV295">
        <f t="shared" si="341"/>
        <v>0</v>
      </c>
      <c r="AW295">
        <f t="shared" si="342"/>
        <v>0</v>
      </c>
      <c r="AX295">
        <f t="shared" si="343"/>
        <v>0</v>
      </c>
      <c r="AY295">
        <f t="shared" si="344"/>
        <v>0</v>
      </c>
      <c r="AZ295">
        <f t="shared" si="345"/>
        <v>0</v>
      </c>
    </row>
    <row r="296" spans="10:52" hidden="1" x14ac:dyDescent="0.25">
      <c r="J296">
        <f t="shared" si="346"/>
        <v>0</v>
      </c>
      <c r="L296">
        <f t="shared" si="347"/>
        <v>0</v>
      </c>
      <c r="M296">
        <f t="shared" si="306"/>
        <v>0</v>
      </c>
      <c r="N296">
        <f t="shared" si="307"/>
        <v>0</v>
      </c>
      <c r="O296">
        <f t="shared" si="308"/>
        <v>0</v>
      </c>
      <c r="P296">
        <f t="shared" si="309"/>
        <v>0</v>
      </c>
      <c r="Q296">
        <f t="shared" si="310"/>
        <v>0</v>
      </c>
      <c r="R296">
        <f t="shared" si="311"/>
        <v>0</v>
      </c>
      <c r="S296">
        <f t="shared" si="312"/>
        <v>0</v>
      </c>
      <c r="T296">
        <f t="shared" si="313"/>
        <v>0</v>
      </c>
      <c r="U296">
        <f t="shared" si="314"/>
        <v>0</v>
      </c>
      <c r="V296">
        <f t="shared" si="315"/>
        <v>0</v>
      </c>
      <c r="W296">
        <f t="shared" si="316"/>
        <v>0</v>
      </c>
      <c r="X296">
        <f t="shared" si="317"/>
        <v>0</v>
      </c>
      <c r="Y296">
        <f t="shared" si="318"/>
        <v>0</v>
      </c>
      <c r="Z296">
        <f t="shared" si="319"/>
        <v>0</v>
      </c>
      <c r="AA296">
        <f t="shared" si="320"/>
        <v>0</v>
      </c>
      <c r="AB296">
        <f t="shared" si="321"/>
        <v>0</v>
      </c>
      <c r="AC296">
        <f t="shared" si="322"/>
        <v>0</v>
      </c>
      <c r="AD296">
        <f t="shared" si="323"/>
        <v>0</v>
      </c>
      <c r="AE296">
        <f t="shared" si="324"/>
        <v>0</v>
      </c>
      <c r="AF296">
        <f t="shared" si="325"/>
        <v>0</v>
      </c>
      <c r="AG296">
        <f t="shared" si="326"/>
        <v>0</v>
      </c>
      <c r="AH296">
        <f t="shared" si="327"/>
        <v>0</v>
      </c>
      <c r="AI296">
        <f t="shared" si="328"/>
        <v>0</v>
      </c>
      <c r="AJ296">
        <f t="shared" si="329"/>
        <v>0</v>
      </c>
      <c r="AK296">
        <f t="shared" si="330"/>
        <v>0</v>
      </c>
      <c r="AL296">
        <f t="shared" si="331"/>
        <v>0</v>
      </c>
      <c r="AM296">
        <f t="shared" si="332"/>
        <v>0</v>
      </c>
      <c r="AN296">
        <f t="shared" si="333"/>
        <v>0</v>
      </c>
      <c r="AO296">
        <f t="shared" si="334"/>
        <v>0</v>
      </c>
      <c r="AP296">
        <f t="shared" si="335"/>
        <v>0</v>
      </c>
      <c r="AQ296">
        <f t="shared" si="336"/>
        <v>0</v>
      </c>
      <c r="AR296">
        <f t="shared" si="337"/>
        <v>0</v>
      </c>
      <c r="AS296">
        <f t="shared" si="338"/>
        <v>0</v>
      </c>
      <c r="AT296">
        <f t="shared" si="339"/>
        <v>0</v>
      </c>
      <c r="AU296">
        <f t="shared" si="340"/>
        <v>0</v>
      </c>
      <c r="AV296">
        <f t="shared" si="341"/>
        <v>0</v>
      </c>
      <c r="AW296">
        <f t="shared" si="342"/>
        <v>0</v>
      </c>
      <c r="AX296">
        <f t="shared" si="343"/>
        <v>0</v>
      </c>
      <c r="AY296">
        <f t="shared" si="344"/>
        <v>0</v>
      </c>
      <c r="AZ296">
        <f t="shared" si="345"/>
        <v>0</v>
      </c>
    </row>
    <row r="297" spans="10:52" hidden="1" x14ac:dyDescent="0.25">
      <c r="J297">
        <f t="shared" si="346"/>
        <v>0</v>
      </c>
      <c r="L297">
        <f t="shared" si="347"/>
        <v>0</v>
      </c>
      <c r="M297">
        <f t="shared" si="306"/>
        <v>0</v>
      </c>
      <c r="N297">
        <f t="shared" si="307"/>
        <v>0</v>
      </c>
      <c r="O297">
        <f t="shared" si="308"/>
        <v>0</v>
      </c>
      <c r="P297">
        <f t="shared" si="309"/>
        <v>0</v>
      </c>
      <c r="Q297">
        <f t="shared" si="310"/>
        <v>0</v>
      </c>
      <c r="R297">
        <f t="shared" si="311"/>
        <v>0</v>
      </c>
      <c r="S297">
        <f t="shared" si="312"/>
        <v>0</v>
      </c>
      <c r="T297">
        <f t="shared" si="313"/>
        <v>0</v>
      </c>
      <c r="U297">
        <f t="shared" si="314"/>
        <v>0</v>
      </c>
      <c r="V297">
        <f t="shared" si="315"/>
        <v>0</v>
      </c>
      <c r="W297">
        <f t="shared" si="316"/>
        <v>0</v>
      </c>
      <c r="X297">
        <f t="shared" si="317"/>
        <v>0</v>
      </c>
      <c r="Y297">
        <f t="shared" si="318"/>
        <v>0</v>
      </c>
      <c r="Z297">
        <f t="shared" si="319"/>
        <v>0</v>
      </c>
      <c r="AA297">
        <f t="shared" si="320"/>
        <v>0</v>
      </c>
      <c r="AB297">
        <f t="shared" si="321"/>
        <v>0</v>
      </c>
      <c r="AC297">
        <f t="shared" si="322"/>
        <v>0</v>
      </c>
      <c r="AD297">
        <f t="shared" si="323"/>
        <v>0</v>
      </c>
      <c r="AE297">
        <f t="shared" si="324"/>
        <v>0</v>
      </c>
      <c r="AF297">
        <f t="shared" si="325"/>
        <v>0</v>
      </c>
      <c r="AG297">
        <f t="shared" si="326"/>
        <v>0</v>
      </c>
      <c r="AH297">
        <f t="shared" si="327"/>
        <v>0</v>
      </c>
      <c r="AI297">
        <f t="shared" si="328"/>
        <v>0</v>
      </c>
      <c r="AJ297">
        <f t="shared" si="329"/>
        <v>0</v>
      </c>
      <c r="AK297">
        <f t="shared" si="330"/>
        <v>0</v>
      </c>
      <c r="AL297">
        <f t="shared" si="331"/>
        <v>0</v>
      </c>
      <c r="AM297">
        <f t="shared" si="332"/>
        <v>0</v>
      </c>
      <c r="AN297">
        <f t="shared" si="333"/>
        <v>0</v>
      </c>
      <c r="AO297">
        <f t="shared" si="334"/>
        <v>0</v>
      </c>
      <c r="AP297">
        <f t="shared" si="335"/>
        <v>0</v>
      </c>
      <c r="AQ297">
        <f t="shared" si="336"/>
        <v>0</v>
      </c>
      <c r="AR297">
        <f t="shared" si="337"/>
        <v>0</v>
      </c>
      <c r="AS297">
        <f t="shared" si="338"/>
        <v>0</v>
      </c>
      <c r="AT297">
        <f t="shared" si="339"/>
        <v>0</v>
      </c>
      <c r="AU297">
        <f t="shared" si="340"/>
        <v>0</v>
      </c>
      <c r="AV297">
        <f t="shared" si="341"/>
        <v>0</v>
      </c>
      <c r="AW297">
        <f t="shared" si="342"/>
        <v>0</v>
      </c>
      <c r="AX297">
        <f t="shared" si="343"/>
        <v>0</v>
      </c>
      <c r="AY297">
        <f t="shared" si="344"/>
        <v>0</v>
      </c>
      <c r="AZ297">
        <f t="shared" si="345"/>
        <v>0</v>
      </c>
    </row>
    <row r="298" spans="10:52" hidden="1" x14ac:dyDescent="0.25">
      <c r="J298">
        <f t="shared" si="346"/>
        <v>0</v>
      </c>
      <c r="L298">
        <f t="shared" si="347"/>
        <v>0</v>
      </c>
      <c r="M298">
        <f t="shared" si="306"/>
        <v>0</v>
      </c>
      <c r="N298">
        <f t="shared" si="307"/>
        <v>0</v>
      </c>
      <c r="O298">
        <f t="shared" si="308"/>
        <v>0</v>
      </c>
      <c r="P298">
        <f t="shared" si="309"/>
        <v>0</v>
      </c>
      <c r="Q298">
        <f t="shared" si="310"/>
        <v>0</v>
      </c>
      <c r="R298">
        <f t="shared" si="311"/>
        <v>0</v>
      </c>
      <c r="S298">
        <f t="shared" si="312"/>
        <v>0</v>
      </c>
      <c r="T298">
        <f t="shared" si="313"/>
        <v>0</v>
      </c>
      <c r="U298">
        <f t="shared" si="314"/>
        <v>0</v>
      </c>
      <c r="V298">
        <f t="shared" si="315"/>
        <v>0</v>
      </c>
      <c r="W298">
        <f t="shared" si="316"/>
        <v>0</v>
      </c>
      <c r="X298">
        <f t="shared" si="317"/>
        <v>0</v>
      </c>
      <c r="Y298">
        <f t="shared" si="318"/>
        <v>0</v>
      </c>
      <c r="Z298">
        <f t="shared" si="319"/>
        <v>0</v>
      </c>
      <c r="AA298">
        <f t="shared" si="320"/>
        <v>0</v>
      </c>
      <c r="AB298">
        <f t="shared" si="321"/>
        <v>0</v>
      </c>
      <c r="AC298">
        <f t="shared" si="322"/>
        <v>0</v>
      </c>
      <c r="AD298">
        <f t="shared" si="323"/>
        <v>0</v>
      </c>
      <c r="AE298">
        <f t="shared" si="324"/>
        <v>0</v>
      </c>
      <c r="AF298">
        <f t="shared" si="325"/>
        <v>0</v>
      </c>
      <c r="AG298">
        <f t="shared" si="326"/>
        <v>0</v>
      </c>
      <c r="AH298">
        <f t="shared" si="327"/>
        <v>0</v>
      </c>
      <c r="AI298">
        <f t="shared" si="328"/>
        <v>0</v>
      </c>
      <c r="AJ298">
        <f t="shared" si="329"/>
        <v>0</v>
      </c>
      <c r="AK298">
        <f t="shared" si="330"/>
        <v>0</v>
      </c>
      <c r="AL298">
        <f t="shared" si="331"/>
        <v>0</v>
      </c>
      <c r="AM298">
        <f t="shared" si="332"/>
        <v>0</v>
      </c>
      <c r="AN298">
        <f t="shared" si="333"/>
        <v>0</v>
      </c>
      <c r="AO298">
        <f t="shared" si="334"/>
        <v>0</v>
      </c>
      <c r="AP298">
        <f t="shared" si="335"/>
        <v>0</v>
      </c>
      <c r="AQ298">
        <f t="shared" si="336"/>
        <v>0</v>
      </c>
      <c r="AR298">
        <f t="shared" si="337"/>
        <v>0</v>
      </c>
      <c r="AS298">
        <f t="shared" si="338"/>
        <v>0</v>
      </c>
      <c r="AT298">
        <f t="shared" si="339"/>
        <v>0</v>
      </c>
      <c r="AU298">
        <f t="shared" si="340"/>
        <v>0</v>
      </c>
      <c r="AV298">
        <f t="shared" si="341"/>
        <v>0</v>
      </c>
      <c r="AW298">
        <f t="shared" si="342"/>
        <v>0</v>
      </c>
      <c r="AX298">
        <f t="shared" si="343"/>
        <v>0</v>
      </c>
      <c r="AY298">
        <f t="shared" si="344"/>
        <v>0</v>
      </c>
      <c r="AZ298">
        <f t="shared" si="345"/>
        <v>0</v>
      </c>
    </row>
    <row r="299" spans="10:52" hidden="1" x14ac:dyDescent="0.25">
      <c r="J299">
        <f t="shared" si="346"/>
        <v>0</v>
      </c>
      <c r="L299">
        <f t="shared" si="347"/>
        <v>0</v>
      </c>
      <c r="M299">
        <f t="shared" si="306"/>
        <v>0</v>
      </c>
      <c r="N299">
        <f t="shared" si="307"/>
        <v>0</v>
      </c>
      <c r="O299">
        <f t="shared" si="308"/>
        <v>0</v>
      </c>
      <c r="P299">
        <f t="shared" si="309"/>
        <v>0</v>
      </c>
      <c r="Q299">
        <f t="shared" si="310"/>
        <v>0</v>
      </c>
      <c r="R299">
        <f t="shared" si="311"/>
        <v>0</v>
      </c>
      <c r="S299">
        <f t="shared" si="312"/>
        <v>0</v>
      </c>
      <c r="T299">
        <f t="shared" si="313"/>
        <v>0</v>
      </c>
      <c r="U299">
        <f t="shared" si="314"/>
        <v>0</v>
      </c>
      <c r="V299">
        <f t="shared" si="315"/>
        <v>0</v>
      </c>
      <c r="W299">
        <f t="shared" si="316"/>
        <v>0</v>
      </c>
      <c r="X299">
        <f t="shared" si="317"/>
        <v>0</v>
      </c>
      <c r="Y299">
        <f t="shared" si="318"/>
        <v>0</v>
      </c>
      <c r="Z299">
        <f t="shared" si="319"/>
        <v>0</v>
      </c>
      <c r="AA299">
        <f t="shared" si="320"/>
        <v>0</v>
      </c>
      <c r="AB299">
        <f t="shared" si="321"/>
        <v>0</v>
      </c>
      <c r="AC299">
        <f t="shared" si="322"/>
        <v>0</v>
      </c>
      <c r="AD299">
        <f t="shared" si="323"/>
        <v>0</v>
      </c>
      <c r="AE299">
        <f t="shared" si="324"/>
        <v>0</v>
      </c>
      <c r="AF299">
        <f t="shared" si="325"/>
        <v>0</v>
      </c>
      <c r="AG299">
        <f t="shared" si="326"/>
        <v>0</v>
      </c>
      <c r="AH299">
        <f t="shared" si="327"/>
        <v>0</v>
      </c>
      <c r="AI299">
        <f t="shared" si="328"/>
        <v>0</v>
      </c>
      <c r="AJ299">
        <f t="shared" si="329"/>
        <v>0</v>
      </c>
      <c r="AK299">
        <f t="shared" si="330"/>
        <v>0</v>
      </c>
      <c r="AL299">
        <f t="shared" si="331"/>
        <v>0</v>
      </c>
      <c r="AM299">
        <f t="shared" si="332"/>
        <v>0</v>
      </c>
      <c r="AN299">
        <f t="shared" si="333"/>
        <v>0</v>
      </c>
      <c r="AO299">
        <f t="shared" si="334"/>
        <v>0</v>
      </c>
      <c r="AP299">
        <f t="shared" si="335"/>
        <v>0</v>
      </c>
      <c r="AQ299">
        <f t="shared" si="336"/>
        <v>0</v>
      </c>
      <c r="AR299">
        <f t="shared" si="337"/>
        <v>0</v>
      </c>
      <c r="AS299">
        <f t="shared" si="338"/>
        <v>0</v>
      </c>
      <c r="AT299">
        <f t="shared" si="339"/>
        <v>0</v>
      </c>
      <c r="AU299">
        <f t="shared" si="340"/>
        <v>0</v>
      </c>
      <c r="AV299">
        <f t="shared" si="341"/>
        <v>0</v>
      </c>
      <c r="AW299">
        <f t="shared" si="342"/>
        <v>0</v>
      </c>
      <c r="AX299">
        <f t="shared" si="343"/>
        <v>0</v>
      </c>
      <c r="AY299">
        <f t="shared" si="344"/>
        <v>0</v>
      </c>
      <c r="AZ299">
        <f t="shared" si="345"/>
        <v>0</v>
      </c>
    </row>
    <row r="300" spans="10:52" hidden="1" x14ac:dyDescent="0.25">
      <c r="J300">
        <f t="shared" si="346"/>
        <v>0</v>
      </c>
      <c r="L300">
        <f t="shared" si="347"/>
        <v>0</v>
      </c>
      <c r="M300">
        <f t="shared" si="306"/>
        <v>0</v>
      </c>
      <c r="N300">
        <f t="shared" si="307"/>
        <v>0</v>
      </c>
      <c r="O300">
        <f t="shared" si="308"/>
        <v>0</v>
      </c>
      <c r="P300">
        <f t="shared" si="309"/>
        <v>0</v>
      </c>
      <c r="Q300">
        <f t="shared" si="310"/>
        <v>0</v>
      </c>
      <c r="R300">
        <f t="shared" si="311"/>
        <v>0</v>
      </c>
      <c r="S300">
        <f t="shared" si="312"/>
        <v>0</v>
      </c>
      <c r="T300">
        <f t="shared" si="313"/>
        <v>0</v>
      </c>
      <c r="U300">
        <f t="shared" si="314"/>
        <v>0</v>
      </c>
      <c r="V300">
        <f t="shared" si="315"/>
        <v>0</v>
      </c>
      <c r="W300">
        <f t="shared" si="316"/>
        <v>0</v>
      </c>
      <c r="X300">
        <f t="shared" si="317"/>
        <v>0</v>
      </c>
      <c r="Y300">
        <f t="shared" si="318"/>
        <v>0</v>
      </c>
      <c r="Z300">
        <f t="shared" si="319"/>
        <v>0</v>
      </c>
      <c r="AA300">
        <f t="shared" si="320"/>
        <v>0</v>
      </c>
      <c r="AB300">
        <f t="shared" si="321"/>
        <v>0</v>
      </c>
      <c r="AC300">
        <f t="shared" si="322"/>
        <v>0</v>
      </c>
      <c r="AD300">
        <f t="shared" si="323"/>
        <v>0</v>
      </c>
      <c r="AE300">
        <f t="shared" si="324"/>
        <v>0</v>
      </c>
      <c r="AF300">
        <f t="shared" si="325"/>
        <v>0</v>
      </c>
      <c r="AG300">
        <f t="shared" si="326"/>
        <v>0</v>
      </c>
      <c r="AH300">
        <f t="shared" si="327"/>
        <v>0</v>
      </c>
      <c r="AI300">
        <f t="shared" si="328"/>
        <v>0</v>
      </c>
      <c r="AJ300">
        <f t="shared" si="329"/>
        <v>0</v>
      </c>
      <c r="AK300">
        <f t="shared" si="330"/>
        <v>0</v>
      </c>
      <c r="AL300">
        <f t="shared" si="331"/>
        <v>0</v>
      </c>
      <c r="AM300">
        <f t="shared" si="332"/>
        <v>0</v>
      </c>
      <c r="AN300">
        <f t="shared" si="333"/>
        <v>0</v>
      </c>
      <c r="AO300">
        <f t="shared" si="334"/>
        <v>0</v>
      </c>
      <c r="AP300">
        <f t="shared" si="335"/>
        <v>0</v>
      </c>
      <c r="AQ300">
        <f t="shared" si="336"/>
        <v>0</v>
      </c>
      <c r="AR300">
        <f t="shared" si="337"/>
        <v>0</v>
      </c>
      <c r="AS300">
        <f t="shared" si="338"/>
        <v>0</v>
      </c>
      <c r="AT300">
        <f t="shared" si="339"/>
        <v>0</v>
      </c>
      <c r="AU300">
        <f t="shared" si="340"/>
        <v>0</v>
      </c>
      <c r="AV300">
        <f t="shared" si="341"/>
        <v>0</v>
      </c>
      <c r="AW300">
        <f t="shared" si="342"/>
        <v>0</v>
      </c>
      <c r="AX300">
        <f t="shared" si="343"/>
        <v>0</v>
      </c>
      <c r="AY300">
        <f t="shared" si="344"/>
        <v>0</v>
      </c>
      <c r="AZ300">
        <f t="shared" si="345"/>
        <v>0</v>
      </c>
    </row>
    <row r="301" spans="10:52" hidden="1" x14ac:dyDescent="0.25">
      <c r="J301">
        <f t="shared" si="346"/>
        <v>0</v>
      </c>
      <c r="L301">
        <f t="shared" si="347"/>
        <v>0</v>
      </c>
      <c r="M301">
        <f t="shared" si="306"/>
        <v>0</v>
      </c>
      <c r="N301">
        <f t="shared" si="307"/>
        <v>0</v>
      </c>
      <c r="O301">
        <f t="shared" si="308"/>
        <v>0</v>
      </c>
      <c r="P301">
        <f t="shared" si="309"/>
        <v>0</v>
      </c>
      <c r="Q301">
        <f t="shared" si="310"/>
        <v>0</v>
      </c>
      <c r="R301">
        <f t="shared" si="311"/>
        <v>0</v>
      </c>
      <c r="S301">
        <f t="shared" si="312"/>
        <v>0</v>
      </c>
      <c r="T301">
        <f t="shared" si="313"/>
        <v>0</v>
      </c>
      <c r="U301">
        <f t="shared" si="314"/>
        <v>0</v>
      </c>
      <c r="V301">
        <f t="shared" si="315"/>
        <v>0</v>
      </c>
      <c r="W301">
        <f t="shared" si="316"/>
        <v>0</v>
      </c>
      <c r="X301">
        <f t="shared" si="317"/>
        <v>0</v>
      </c>
      <c r="Y301">
        <f t="shared" si="318"/>
        <v>0</v>
      </c>
      <c r="Z301">
        <f t="shared" si="319"/>
        <v>0</v>
      </c>
      <c r="AA301">
        <f t="shared" si="320"/>
        <v>0</v>
      </c>
      <c r="AB301">
        <f t="shared" si="321"/>
        <v>0</v>
      </c>
      <c r="AC301">
        <f t="shared" si="322"/>
        <v>0</v>
      </c>
      <c r="AD301">
        <f t="shared" si="323"/>
        <v>0</v>
      </c>
      <c r="AE301">
        <f t="shared" si="324"/>
        <v>0</v>
      </c>
      <c r="AF301">
        <f t="shared" si="325"/>
        <v>0</v>
      </c>
      <c r="AG301">
        <f t="shared" si="326"/>
        <v>0</v>
      </c>
      <c r="AH301">
        <f t="shared" si="327"/>
        <v>0</v>
      </c>
      <c r="AI301">
        <f t="shared" si="328"/>
        <v>0</v>
      </c>
      <c r="AJ301">
        <f t="shared" si="329"/>
        <v>0</v>
      </c>
      <c r="AK301">
        <f t="shared" si="330"/>
        <v>0</v>
      </c>
      <c r="AL301">
        <f t="shared" si="331"/>
        <v>0</v>
      </c>
      <c r="AM301">
        <f t="shared" si="332"/>
        <v>0</v>
      </c>
      <c r="AN301">
        <f t="shared" si="333"/>
        <v>0</v>
      </c>
      <c r="AO301">
        <f t="shared" si="334"/>
        <v>0</v>
      </c>
      <c r="AP301">
        <f t="shared" si="335"/>
        <v>0</v>
      </c>
      <c r="AQ301">
        <f t="shared" si="336"/>
        <v>0</v>
      </c>
      <c r="AR301">
        <f t="shared" si="337"/>
        <v>0</v>
      </c>
      <c r="AS301">
        <f t="shared" si="338"/>
        <v>0</v>
      </c>
      <c r="AT301">
        <f t="shared" si="339"/>
        <v>0</v>
      </c>
      <c r="AU301">
        <f t="shared" si="340"/>
        <v>0</v>
      </c>
      <c r="AV301">
        <f t="shared" si="341"/>
        <v>0</v>
      </c>
      <c r="AW301">
        <f t="shared" si="342"/>
        <v>0</v>
      </c>
      <c r="AX301">
        <f t="shared" si="343"/>
        <v>0</v>
      </c>
      <c r="AY301">
        <f t="shared" si="344"/>
        <v>0</v>
      </c>
      <c r="AZ301">
        <f t="shared" si="345"/>
        <v>0</v>
      </c>
    </row>
    <row r="302" spans="10:52" hidden="1" x14ac:dyDescent="0.25">
      <c r="J302">
        <f t="shared" si="346"/>
        <v>0</v>
      </c>
      <c r="L302">
        <f t="shared" si="347"/>
        <v>0</v>
      </c>
      <c r="M302">
        <f t="shared" si="306"/>
        <v>0</v>
      </c>
      <c r="N302">
        <f t="shared" si="307"/>
        <v>0</v>
      </c>
      <c r="O302">
        <f t="shared" si="308"/>
        <v>0</v>
      </c>
      <c r="P302">
        <f t="shared" si="309"/>
        <v>0</v>
      </c>
      <c r="Q302">
        <f t="shared" si="310"/>
        <v>0</v>
      </c>
      <c r="R302">
        <f t="shared" si="311"/>
        <v>0</v>
      </c>
      <c r="S302">
        <f t="shared" si="312"/>
        <v>0</v>
      </c>
      <c r="T302">
        <f t="shared" si="313"/>
        <v>0</v>
      </c>
      <c r="U302">
        <f t="shared" si="314"/>
        <v>0</v>
      </c>
      <c r="V302">
        <f t="shared" si="315"/>
        <v>0</v>
      </c>
      <c r="W302">
        <f t="shared" si="316"/>
        <v>0</v>
      </c>
      <c r="X302">
        <f t="shared" si="317"/>
        <v>0</v>
      </c>
      <c r="Y302">
        <f t="shared" si="318"/>
        <v>0</v>
      </c>
      <c r="Z302">
        <f t="shared" si="319"/>
        <v>0</v>
      </c>
      <c r="AA302">
        <f t="shared" si="320"/>
        <v>0</v>
      </c>
      <c r="AB302">
        <f t="shared" si="321"/>
        <v>0</v>
      </c>
      <c r="AC302">
        <f t="shared" si="322"/>
        <v>0</v>
      </c>
      <c r="AD302">
        <f t="shared" si="323"/>
        <v>0</v>
      </c>
      <c r="AE302">
        <f t="shared" si="324"/>
        <v>0</v>
      </c>
      <c r="AF302">
        <f t="shared" si="325"/>
        <v>0</v>
      </c>
      <c r="AG302">
        <f t="shared" si="326"/>
        <v>0</v>
      </c>
      <c r="AH302">
        <f t="shared" si="327"/>
        <v>0</v>
      </c>
      <c r="AI302">
        <f t="shared" si="328"/>
        <v>0</v>
      </c>
      <c r="AJ302">
        <f t="shared" si="329"/>
        <v>0</v>
      </c>
      <c r="AK302">
        <f t="shared" si="330"/>
        <v>0</v>
      </c>
      <c r="AL302">
        <f t="shared" si="331"/>
        <v>0</v>
      </c>
      <c r="AM302">
        <f t="shared" si="332"/>
        <v>0</v>
      </c>
      <c r="AN302">
        <f t="shared" si="333"/>
        <v>0</v>
      </c>
      <c r="AO302">
        <f t="shared" si="334"/>
        <v>0</v>
      </c>
      <c r="AP302">
        <f t="shared" si="335"/>
        <v>0</v>
      </c>
      <c r="AQ302">
        <f t="shared" si="336"/>
        <v>0</v>
      </c>
      <c r="AR302">
        <f t="shared" si="337"/>
        <v>0</v>
      </c>
      <c r="AS302">
        <f t="shared" si="338"/>
        <v>0</v>
      </c>
      <c r="AT302">
        <f t="shared" si="339"/>
        <v>0</v>
      </c>
      <c r="AU302">
        <f t="shared" si="340"/>
        <v>0</v>
      </c>
      <c r="AV302">
        <f t="shared" si="341"/>
        <v>0</v>
      </c>
      <c r="AW302">
        <f t="shared" si="342"/>
        <v>0</v>
      </c>
      <c r="AX302">
        <f t="shared" si="343"/>
        <v>0</v>
      </c>
      <c r="AY302">
        <f t="shared" si="344"/>
        <v>0</v>
      </c>
      <c r="AZ302">
        <f t="shared" si="345"/>
        <v>0</v>
      </c>
    </row>
    <row r="303" spans="10:52" hidden="1" x14ac:dyDescent="0.25">
      <c r="J303">
        <f t="shared" si="346"/>
        <v>0</v>
      </c>
      <c r="L303">
        <f t="shared" si="347"/>
        <v>0</v>
      </c>
      <c r="M303">
        <f t="shared" si="306"/>
        <v>0</v>
      </c>
      <c r="N303">
        <f t="shared" si="307"/>
        <v>0</v>
      </c>
      <c r="O303">
        <f t="shared" si="308"/>
        <v>0</v>
      </c>
      <c r="P303">
        <f t="shared" si="309"/>
        <v>0</v>
      </c>
      <c r="Q303">
        <f t="shared" si="310"/>
        <v>0</v>
      </c>
      <c r="R303">
        <f t="shared" si="311"/>
        <v>0</v>
      </c>
      <c r="S303">
        <f t="shared" si="312"/>
        <v>0</v>
      </c>
      <c r="T303">
        <f t="shared" si="313"/>
        <v>0</v>
      </c>
      <c r="U303">
        <f t="shared" si="314"/>
        <v>0</v>
      </c>
      <c r="V303">
        <f t="shared" si="315"/>
        <v>0</v>
      </c>
      <c r="W303">
        <f t="shared" si="316"/>
        <v>0</v>
      </c>
      <c r="X303">
        <f t="shared" si="317"/>
        <v>0</v>
      </c>
      <c r="Y303">
        <f t="shared" si="318"/>
        <v>0</v>
      </c>
      <c r="Z303">
        <f t="shared" si="319"/>
        <v>0</v>
      </c>
      <c r="AA303">
        <f t="shared" si="320"/>
        <v>0</v>
      </c>
      <c r="AB303">
        <f t="shared" si="321"/>
        <v>0</v>
      </c>
      <c r="AC303">
        <f t="shared" si="322"/>
        <v>0</v>
      </c>
      <c r="AD303">
        <f t="shared" si="323"/>
        <v>0</v>
      </c>
      <c r="AE303">
        <f t="shared" si="324"/>
        <v>0</v>
      </c>
      <c r="AF303">
        <f t="shared" si="325"/>
        <v>0</v>
      </c>
      <c r="AG303">
        <f t="shared" si="326"/>
        <v>0</v>
      </c>
      <c r="AH303">
        <f t="shared" si="327"/>
        <v>0</v>
      </c>
      <c r="AI303">
        <f t="shared" si="328"/>
        <v>0</v>
      </c>
      <c r="AJ303">
        <f t="shared" si="329"/>
        <v>0</v>
      </c>
      <c r="AK303">
        <f t="shared" si="330"/>
        <v>0</v>
      </c>
      <c r="AL303">
        <f t="shared" si="331"/>
        <v>0</v>
      </c>
      <c r="AM303">
        <f t="shared" si="332"/>
        <v>0</v>
      </c>
      <c r="AN303">
        <f t="shared" si="333"/>
        <v>0</v>
      </c>
      <c r="AO303">
        <f t="shared" si="334"/>
        <v>0</v>
      </c>
      <c r="AP303">
        <f t="shared" si="335"/>
        <v>0</v>
      </c>
      <c r="AQ303">
        <f t="shared" si="336"/>
        <v>0</v>
      </c>
      <c r="AR303">
        <f t="shared" si="337"/>
        <v>0</v>
      </c>
      <c r="AS303">
        <f t="shared" si="338"/>
        <v>0</v>
      </c>
      <c r="AT303">
        <f t="shared" si="339"/>
        <v>0</v>
      </c>
      <c r="AU303">
        <f t="shared" si="340"/>
        <v>0</v>
      </c>
      <c r="AV303">
        <f t="shared" si="341"/>
        <v>0</v>
      </c>
      <c r="AW303">
        <f t="shared" si="342"/>
        <v>0</v>
      </c>
      <c r="AX303">
        <f t="shared" si="343"/>
        <v>0</v>
      </c>
      <c r="AY303">
        <f t="shared" si="344"/>
        <v>0</v>
      </c>
      <c r="AZ303">
        <f t="shared" si="345"/>
        <v>0</v>
      </c>
    </row>
    <row r="304" spans="10:52" hidden="1" x14ac:dyDescent="0.25">
      <c r="J304">
        <f t="shared" si="346"/>
        <v>0</v>
      </c>
      <c r="L304">
        <f t="shared" si="347"/>
        <v>0</v>
      </c>
      <c r="M304">
        <f t="shared" si="306"/>
        <v>0</v>
      </c>
      <c r="N304">
        <f t="shared" si="307"/>
        <v>0</v>
      </c>
      <c r="O304">
        <f t="shared" si="308"/>
        <v>0</v>
      </c>
      <c r="P304">
        <f t="shared" si="309"/>
        <v>0</v>
      </c>
      <c r="Q304">
        <f t="shared" si="310"/>
        <v>0</v>
      </c>
      <c r="R304">
        <f t="shared" si="311"/>
        <v>0</v>
      </c>
      <c r="S304">
        <f t="shared" si="312"/>
        <v>0</v>
      </c>
      <c r="T304">
        <f t="shared" si="313"/>
        <v>0</v>
      </c>
      <c r="U304">
        <f t="shared" si="314"/>
        <v>0</v>
      </c>
      <c r="V304">
        <f t="shared" si="315"/>
        <v>0</v>
      </c>
      <c r="W304">
        <f t="shared" si="316"/>
        <v>0</v>
      </c>
      <c r="X304">
        <f t="shared" si="317"/>
        <v>0</v>
      </c>
      <c r="Y304">
        <f t="shared" si="318"/>
        <v>0</v>
      </c>
      <c r="Z304">
        <f t="shared" si="319"/>
        <v>0</v>
      </c>
      <c r="AA304">
        <f t="shared" si="320"/>
        <v>0</v>
      </c>
      <c r="AB304">
        <f t="shared" si="321"/>
        <v>0</v>
      </c>
      <c r="AC304">
        <f t="shared" si="322"/>
        <v>0</v>
      </c>
      <c r="AD304">
        <f t="shared" si="323"/>
        <v>0</v>
      </c>
      <c r="AE304">
        <f t="shared" si="324"/>
        <v>0</v>
      </c>
      <c r="AF304">
        <f t="shared" si="325"/>
        <v>0</v>
      </c>
      <c r="AG304">
        <f t="shared" si="326"/>
        <v>0</v>
      </c>
      <c r="AH304">
        <f t="shared" si="327"/>
        <v>0</v>
      </c>
      <c r="AI304">
        <f t="shared" si="328"/>
        <v>0</v>
      </c>
      <c r="AJ304">
        <f t="shared" si="329"/>
        <v>0</v>
      </c>
      <c r="AK304">
        <f t="shared" si="330"/>
        <v>0</v>
      </c>
      <c r="AL304">
        <f t="shared" si="331"/>
        <v>0</v>
      </c>
      <c r="AM304">
        <f t="shared" si="332"/>
        <v>0</v>
      </c>
      <c r="AN304">
        <f t="shared" si="333"/>
        <v>0</v>
      </c>
      <c r="AO304">
        <f t="shared" si="334"/>
        <v>0</v>
      </c>
      <c r="AP304">
        <f t="shared" si="335"/>
        <v>0</v>
      </c>
      <c r="AQ304">
        <f t="shared" si="336"/>
        <v>0</v>
      </c>
      <c r="AR304">
        <f t="shared" si="337"/>
        <v>0</v>
      </c>
      <c r="AS304">
        <f t="shared" si="338"/>
        <v>0</v>
      </c>
      <c r="AT304">
        <f t="shared" si="339"/>
        <v>0</v>
      </c>
      <c r="AU304">
        <f t="shared" si="340"/>
        <v>0</v>
      </c>
      <c r="AV304">
        <f t="shared" si="341"/>
        <v>0</v>
      </c>
      <c r="AW304">
        <f t="shared" si="342"/>
        <v>0</v>
      </c>
      <c r="AX304">
        <f t="shared" si="343"/>
        <v>0</v>
      </c>
      <c r="AY304">
        <f t="shared" si="344"/>
        <v>0</v>
      </c>
      <c r="AZ304">
        <f t="shared" si="345"/>
        <v>0</v>
      </c>
    </row>
    <row r="305" spans="10:52" hidden="1" x14ac:dyDescent="0.25">
      <c r="J305">
        <f t="shared" si="346"/>
        <v>0</v>
      </c>
      <c r="L305">
        <f t="shared" si="347"/>
        <v>0</v>
      </c>
      <c r="M305">
        <f t="shared" si="306"/>
        <v>0</v>
      </c>
      <c r="N305">
        <f t="shared" si="307"/>
        <v>0</v>
      </c>
      <c r="O305">
        <f t="shared" si="308"/>
        <v>0</v>
      </c>
      <c r="P305">
        <f t="shared" si="309"/>
        <v>0</v>
      </c>
      <c r="Q305">
        <f t="shared" si="310"/>
        <v>0</v>
      </c>
      <c r="R305">
        <f t="shared" si="311"/>
        <v>0</v>
      </c>
      <c r="S305">
        <f t="shared" si="312"/>
        <v>0</v>
      </c>
      <c r="T305">
        <f t="shared" si="313"/>
        <v>0</v>
      </c>
      <c r="U305">
        <f t="shared" si="314"/>
        <v>0</v>
      </c>
      <c r="V305">
        <f t="shared" si="315"/>
        <v>0</v>
      </c>
      <c r="W305">
        <f t="shared" si="316"/>
        <v>0</v>
      </c>
      <c r="X305">
        <f t="shared" si="317"/>
        <v>0</v>
      </c>
      <c r="Y305">
        <f t="shared" si="318"/>
        <v>0</v>
      </c>
      <c r="Z305">
        <f t="shared" si="319"/>
        <v>0</v>
      </c>
      <c r="AA305">
        <f t="shared" si="320"/>
        <v>0</v>
      </c>
      <c r="AB305">
        <f t="shared" si="321"/>
        <v>0</v>
      </c>
      <c r="AC305">
        <f t="shared" si="322"/>
        <v>0</v>
      </c>
      <c r="AD305">
        <f t="shared" si="323"/>
        <v>0</v>
      </c>
      <c r="AE305">
        <f t="shared" si="324"/>
        <v>0</v>
      </c>
      <c r="AF305">
        <f t="shared" si="325"/>
        <v>0</v>
      </c>
      <c r="AG305">
        <f t="shared" si="326"/>
        <v>0</v>
      </c>
      <c r="AH305">
        <f t="shared" si="327"/>
        <v>0</v>
      </c>
      <c r="AI305">
        <f t="shared" si="328"/>
        <v>0</v>
      </c>
      <c r="AJ305">
        <f t="shared" si="329"/>
        <v>0</v>
      </c>
      <c r="AK305">
        <f t="shared" si="330"/>
        <v>0</v>
      </c>
      <c r="AL305">
        <f t="shared" si="331"/>
        <v>0</v>
      </c>
      <c r="AM305">
        <f t="shared" si="332"/>
        <v>0</v>
      </c>
      <c r="AN305">
        <f t="shared" si="333"/>
        <v>0</v>
      </c>
      <c r="AO305">
        <f t="shared" si="334"/>
        <v>0</v>
      </c>
      <c r="AP305">
        <f t="shared" si="335"/>
        <v>0</v>
      </c>
      <c r="AQ305">
        <f t="shared" si="336"/>
        <v>0</v>
      </c>
      <c r="AR305">
        <f t="shared" si="337"/>
        <v>0</v>
      </c>
      <c r="AS305">
        <f t="shared" si="338"/>
        <v>0</v>
      </c>
      <c r="AT305">
        <f t="shared" si="339"/>
        <v>0</v>
      </c>
      <c r="AU305">
        <f t="shared" si="340"/>
        <v>0</v>
      </c>
      <c r="AV305">
        <f t="shared" si="341"/>
        <v>0</v>
      </c>
      <c r="AW305">
        <f t="shared" si="342"/>
        <v>0</v>
      </c>
      <c r="AX305">
        <f t="shared" si="343"/>
        <v>0</v>
      </c>
      <c r="AY305">
        <f t="shared" si="344"/>
        <v>0</v>
      </c>
      <c r="AZ305">
        <f t="shared" si="345"/>
        <v>0</v>
      </c>
    </row>
    <row r="306" spans="10:52" hidden="1" x14ac:dyDescent="0.25">
      <c r="J306">
        <f t="shared" si="346"/>
        <v>0</v>
      </c>
      <c r="L306">
        <f t="shared" si="347"/>
        <v>0</v>
      </c>
      <c r="M306">
        <f t="shared" si="306"/>
        <v>0</v>
      </c>
      <c r="N306">
        <f t="shared" si="307"/>
        <v>0</v>
      </c>
      <c r="O306">
        <f t="shared" si="308"/>
        <v>0</v>
      </c>
      <c r="P306">
        <f t="shared" si="309"/>
        <v>0</v>
      </c>
      <c r="Q306">
        <f t="shared" si="310"/>
        <v>0</v>
      </c>
      <c r="R306">
        <f t="shared" si="311"/>
        <v>0</v>
      </c>
      <c r="S306">
        <f t="shared" si="312"/>
        <v>0</v>
      </c>
      <c r="T306">
        <f t="shared" si="313"/>
        <v>0</v>
      </c>
      <c r="U306">
        <f t="shared" si="314"/>
        <v>0</v>
      </c>
      <c r="V306">
        <f t="shared" si="315"/>
        <v>0</v>
      </c>
      <c r="W306">
        <f t="shared" si="316"/>
        <v>0</v>
      </c>
      <c r="X306">
        <f t="shared" si="317"/>
        <v>0</v>
      </c>
      <c r="Y306">
        <f t="shared" si="318"/>
        <v>0</v>
      </c>
      <c r="Z306">
        <f t="shared" si="319"/>
        <v>0</v>
      </c>
      <c r="AA306">
        <f t="shared" si="320"/>
        <v>0</v>
      </c>
      <c r="AB306">
        <f t="shared" si="321"/>
        <v>0</v>
      </c>
      <c r="AC306">
        <f t="shared" si="322"/>
        <v>0</v>
      </c>
      <c r="AD306">
        <f t="shared" si="323"/>
        <v>0</v>
      </c>
      <c r="AE306">
        <f t="shared" si="324"/>
        <v>0</v>
      </c>
      <c r="AF306">
        <f t="shared" si="325"/>
        <v>0</v>
      </c>
      <c r="AG306">
        <f t="shared" si="326"/>
        <v>0</v>
      </c>
      <c r="AH306">
        <f t="shared" si="327"/>
        <v>0</v>
      </c>
      <c r="AI306">
        <f t="shared" si="328"/>
        <v>0</v>
      </c>
      <c r="AJ306">
        <f t="shared" si="329"/>
        <v>0</v>
      </c>
      <c r="AK306">
        <f t="shared" si="330"/>
        <v>0</v>
      </c>
      <c r="AL306">
        <f t="shared" si="331"/>
        <v>0</v>
      </c>
      <c r="AM306">
        <f t="shared" si="332"/>
        <v>0</v>
      </c>
      <c r="AN306">
        <f t="shared" si="333"/>
        <v>0</v>
      </c>
      <c r="AO306">
        <f t="shared" si="334"/>
        <v>0</v>
      </c>
      <c r="AP306">
        <f t="shared" si="335"/>
        <v>0</v>
      </c>
      <c r="AQ306">
        <f t="shared" si="336"/>
        <v>0</v>
      </c>
      <c r="AR306">
        <f t="shared" si="337"/>
        <v>0</v>
      </c>
      <c r="AS306">
        <f t="shared" si="338"/>
        <v>0</v>
      </c>
      <c r="AT306">
        <f t="shared" si="339"/>
        <v>0</v>
      </c>
      <c r="AU306">
        <f t="shared" si="340"/>
        <v>0</v>
      </c>
      <c r="AV306">
        <f t="shared" si="341"/>
        <v>0</v>
      </c>
      <c r="AW306">
        <f t="shared" si="342"/>
        <v>0</v>
      </c>
      <c r="AX306">
        <f t="shared" si="343"/>
        <v>0</v>
      </c>
      <c r="AY306">
        <f t="shared" si="344"/>
        <v>0</v>
      </c>
      <c r="AZ306">
        <f t="shared" si="345"/>
        <v>0</v>
      </c>
    </row>
    <row r="307" spans="10:52" hidden="1" x14ac:dyDescent="0.25">
      <c r="J307">
        <f t="shared" si="346"/>
        <v>0</v>
      </c>
      <c r="L307">
        <f t="shared" si="347"/>
        <v>0</v>
      </c>
      <c r="M307">
        <f t="shared" si="306"/>
        <v>0</v>
      </c>
      <c r="N307">
        <f t="shared" si="307"/>
        <v>0</v>
      </c>
      <c r="O307">
        <f t="shared" si="308"/>
        <v>0</v>
      </c>
      <c r="P307">
        <f t="shared" si="309"/>
        <v>0</v>
      </c>
      <c r="Q307">
        <f t="shared" si="310"/>
        <v>0</v>
      </c>
      <c r="R307">
        <f t="shared" si="311"/>
        <v>0</v>
      </c>
      <c r="S307">
        <f t="shared" si="312"/>
        <v>0</v>
      </c>
      <c r="T307">
        <f t="shared" si="313"/>
        <v>0</v>
      </c>
      <c r="U307">
        <f t="shared" si="314"/>
        <v>0</v>
      </c>
      <c r="V307">
        <f t="shared" si="315"/>
        <v>0</v>
      </c>
      <c r="W307">
        <f t="shared" si="316"/>
        <v>0</v>
      </c>
      <c r="X307">
        <f t="shared" si="317"/>
        <v>0</v>
      </c>
      <c r="Y307">
        <f t="shared" si="318"/>
        <v>0</v>
      </c>
      <c r="Z307">
        <f t="shared" si="319"/>
        <v>0</v>
      </c>
      <c r="AA307">
        <f t="shared" si="320"/>
        <v>0</v>
      </c>
      <c r="AB307">
        <f t="shared" si="321"/>
        <v>0</v>
      </c>
      <c r="AC307">
        <f t="shared" si="322"/>
        <v>0</v>
      </c>
      <c r="AD307">
        <f t="shared" si="323"/>
        <v>0</v>
      </c>
      <c r="AE307">
        <f t="shared" si="324"/>
        <v>0</v>
      </c>
      <c r="AF307">
        <f t="shared" si="325"/>
        <v>0</v>
      </c>
      <c r="AG307">
        <f t="shared" si="326"/>
        <v>0</v>
      </c>
      <c r="AH307">
        <f t="shared" si="327"/>
        <v>0</v>
      </c>
      <c r="AI307">
        <f t="shared" si="328"/>
        <v>0</v>
      </c>
      <c r="AJ307">
        <f t="shared" si="329"/>
        <v>0</v>
      </c>
      <c r="AK307">
        <f t="shared" si="330"/>
        <v>0</v>
      </c>
      <c r="AL307">
        <f t="shared" si="331"/>
        <v>0</v>
      </c>
      <c r="AM307">
        <f t="shared" si="332"/>
        <v>0</v>
      </c>
      <c r="AN307">
        <f t="shared" si="333"/>
        <v>0</v>
      </c>
      <c r="AO307">
        <f t="shared" si="334"/>
        <v>0</v>
      </c>
      <c r="AP307">
        <f t="shared" si="335"/>
        <v>0</v>
      </c>
      <c r="AQ307">
        <f t="shared" si="336"/>
        <v>0</v>
      </c>
      <c r="AR307">
        <f t="shared" si="337"/>
        <v>0</v>
      </c>
      <c r="AS307">
        <f t="shared" si="338"/>
        <v>0</v>
      </c>
      <c r="AT307">
        <f t="shared" si="339"/>
        <v>0</v>
      </c>
      <c r="AU307">
        <f t="shared" si="340"/>
        <v>0</v>
      </c>
      <c r="AV307">
        <f t="shared" si="341"/>
        <v>0</v>
      </c>
      <c r="AW307">
        <f t="shared" si="342"/>
        <v>0</v>
      </c>
      <c r="AX307">
        <f t="shared" si="343"/>
        <v>0</v>
      </c>
      <c r="AY307">
        <f t="shared" si="344"/>
        <v>0</v>
      </c>
      <c r="AZ307">
        <f t="shared" si="345"/>
        <v>0</v>
      </c>
    </row>
    <row r="308" spans="10:52" hidden="1" x14ac:dyDescent="0.25">
      <c r="J308">
        <f t="shared" si="346"/>
        <v>0</v>
      </c>
      <c r="L308">
        <f t="shared" si="347"/>
        <v>0</v>
      </c>
      <c r="M308">
        <f t="shared" si="306"/>
        <v>0</v>
      </c>
      <c r="N308">
        <f t="shared" si="307"/>
        <v>0</v>
      </c>
      <c r="O308">
        <f t="shared" si="308"/>
        <v>0</v>
      </c>
      <c r="P308">
        <f t="shared" si="309"/>
        <v>0</v>
      </c>
      <c r="Q308">
        <f t="shared" si="310"/>
        <v>0</v>
      </c>
      <c r="R308">
        <f t="shared" si="311"/>
        <v>0</v>
      </c>
      <c r="S308">
        <f t="shared" si="312"/>
        <v>0</v>
      </c>
      <c r="T308">
        <f t="shared" si="313"/>
        <v>0</v>
      </c>
      <c r="U308">
        <f t="shared" si="314"/>
        <v>0</v>
      </c>
      <c r="V308">
        <f t="shared" si="315"/>
        <v>0</v>
      </c>
      <c r="W308">
        <f t="shared" si="316"/>
        <v>0</v>
      </c>
      <c r="X308">
        <f t="shared" si="317"/>
        <v>0</v>
      </c>
      <c r="Y308">
        <f t="shared" si="318"/>
        <v>0</v>
      </c>
      <c r="Z308">
        <f t="shared" si="319"/>
        <v>0</v>
      </c>
      <c r="AA308">
        <f t="shared" si="320"/>
        <v>0</v>
      </c>
      <c r="AB308">
        <f t="shared" si="321"/>
        <v>0</v>
      </c>
      <c r="AC308">
        <f t="shared" si="322"/>
        <v>0</v>
      </c>
      <c r="AD308">
        <f t="shared" si="323"/>
        <v>0</v>
      </c>
      <c r="AE308">
        <f t="shared" si="324"/>
        <v>0</v>
      </c>
      <c r="AF308">
        <f t="shared" si="325"/>
        <v>0</v>
      </c>
      <c r="AG308">
        <f t="shared" si="326"/>
        <v>0</v>
      </c>
      <c r="AH308">
        <f t="shared" si="327"/>
        <v>0</v>
      </c>
      <c r="AI308">
        <f t="shared" si="328"/>
        <v>0</v>
      </c>
      <c r="AJ308">
        <f t="shared" si="329"/>
        <v>0</v>
      </c>
      <c r="AK308">
        <f t="shared" si="330"/>
        <v>0</v>
      </c>
      <c r="AL308">
        <f t="shared" si="331"/>
        <v>0</v>
      </c>
      <c r="AM308">
        <f t="shared" si="332"/>
        <v>0</v>
      </c>
      <c r="AN308">
        <f t="shared" si="333"/>
        <v>0</v>
      </c>
      <c r="AO308">
        <f t="shared" si="334"/>
        <v>0</v>
      </c>
      <c r="AP308">
        <f t="shared" si="335"/>
        <v>0</v>
      </c>
      <c r="AQ308">
        <f t="shared" si="336"/>
        <v>0</v>
      </c>
      <c r="AR308">
        <f t="shared" si="337"/>
        <v>0</v>
      </c>
      <c r="AS308">
        <f t="shared" si="338"/>
        <v>0</v>
      </c>
      <c r="AT308">
        <f t="shared" si="339"/>
        <v>0</v>
      </c>
      <c r="AU308">
        <f t="shared" si="340"/>
        <v>0</v>
      </c>
      <c r="AV308">
        <f t="shared" si="341"/>
        <v>0</v>
      </c>
      <c r="AW308">
        <f t="shared" si="342"/>
        <v>0</v>
      </c>
      <c r="AX308">
        <f t="shared" si="343"/>
        <v>0</v>
      </c>
      <c r="AY308">
        <f t="shared" si="344"/>
        <v>0</v>
      </c>
      <c r="AZ308">
        <f t="shared" si="345"/>
        <v>0</v>
      </c>
    </row>
    <row r="309" spans="10:52" hidden="1" x14ac:dyDescent="0.25">
      <c r="J309">
        <f t="shared" si="346"/>
        <v>0</v>
      </c>
      <c r="L309">
        <f t="shared" si="347"/>
        <v>0</v>
      </c>
      <c r="M309">
        <f t="shared" si="306"/>
        <v>0</v>
      </c>
      <c r="N309">
        <f t="shared" si="307"/>
        <v>0</v>
      </c>
      <c r="O309">
        <f t="shared" si="308"/>
        <v>0</v>
      </c>
      <c r="P309">
        <f t="shared" si="309"/>
        <v>0</v>
      </c>
      <c r="Q309">
        <f t="shared" si="310"/>
        <v>0</v>
      </c>
      <c r="R309">
        <f t="shared" si="311"/>
        <v>0</v>
      </c>
      <c r="S309">
        <f t="shared" si="312"/>
        <v>0</v>
      </c>
      <c r="T309">
        <f t="shared" si="313"/>
        <v>0</v>
      </c>
      <c r="U309">
        <f t="shared" si="314"/>
        <v>0</v>
      </c>
      <c r="V309">
        <f t="shared" si="315"/>
        <v>0</v>
      </c>
      <c r="W309">
        <f t="shared" si="316"/>
        <v>0</v>
      </c>
      <c r="X309">
        <f t="shared" si="317"/>
        <v>0</v>
      </c>
      <c r="Y309">
        <f t="shared" si="318"/>
        <v>0</v>
      </c>
      <c r="Z309">
        <f t="shared" si="319"/>
        <v>0</v>
      </c>
      <c r="AA309">
        <f t="shared" si="320"/>
        <v>0</v>
      </c>
      <c r="AB309">
        <f t="shared" si="321"/>
        <v>0</v>
      </c>
      <c r="AC309">
        <f t="shared" si="322"/>
        <v>0</v>
      </c>
      <c r="AD309">
        <f t="shared" si="323"/>
        <v>0</v>
      </c>
      <c r="AE309">
        <f t="shared" si="324"/>
        <v>0</v>
      </c>
      <c r="AF309">
        <f t="shared" si="325"/>
        <v>0</v>
      </c>
      <c r="AG309">
        <f t="shared" si="326"/>
        <v>0</v>
      </c>
      <c r="AH309">
        <f t="shared" si="327"/>
        <v>0</v>
      </c>
      <c r="AI309">
        <f t="shared" si="328"/>
        <v>0</v>
      </c>
      <c r="AJ309">
        <f t="shared" si="329"/>
        <v>0</v>
      </c>
      <c r="AK309">
        <f t="shared" si="330"/>
        <v>0</v>
      </c>
      <c r="AL309">
        <f t="shared" si="331"/>
        <v>0</v>
      </c>
      <c r="AM309">
        <f t="shared" si="332"/>
        <v>0</v>
      </c>
      <c r="AN309">
        <f t="shared" si="333"/>
        <v>0</v>
      </c>
      <c r="AO309">
        <f t="shared" si="334"/>
        <v>0</v>
      </c>
      <c r="AP309">
        <f t="shared" si="335"/>
        <v>0</v>
      </c>
      <c r="AQ309">
        <f t="shared" si="336"/>
        <v>0</v>
      </c>
      <c r="AR309">
        <f t="shared" si="337"/>
        <v>0</v>
      </c>
      <c r="AS309">
        <f t="shared" si="338"/>
        <v>0</v>
      </c>
      <c r="AT309">
        <f t="shared" si="339"/>
        <v>0</v>
      </c>
      <c r="AU309">
        <f t="shared" si="340"/>
        <v>0</v>
      </c>
      <c r="AV309">
        <f t="shared" si="341"/>
        <v>0</v>
      </c>
      <c r="AW309">
        <f t="shared" si="342"/>
        <v>0</v>
      </c>
      <c r="AX309">
        <f t="shared" si="343"/>
        <v>0</v>
      </c>
      <c r="AY309">
        <f t="shared" si="344"/>
        <v>0</v>
      </c>
      <c r="AZ309">
        <f t="shared" si="345"/>
        <v>0</v>
      </c>
    </row>
    <row r="310" spans="10:52" hidden="1" x14ac:dyDescent="0.25">
      <c r="J310">
        <f t="shared" si="346"/>
        <v>0</v>
      </c>
      <c r="L310">
        <f t="shared" si="347"/>
        <v>0</v>
      </c>
      <c r="M310">
        <f t="shared" si="306"/>
        <v>0</v>
      </c>
      <c r="N310">
        <f t="shared" si="307"/>
        <v>0</v>
      </c>
      <c r="O310">
        <f t="shared" si="308"/>
        <v>0</v>
      </c>
      <c r="P310">
        <f t="shared" si="309"/>
        <v>0</v>
      </c>
      <c r="Q310">
        <f t="shared" si="310"/>
        <v>0</v>
      </c>
      <c r="R310">
        <f t="shared" si="311"/>
        <v>0</v>
      </c>
      <c r="S310">
        <f t="shared" si="312"/>
        <v>0</v>
      </c>
      <c r="T310">
        <f t="shared" si="313"/>
        <v>0</v>
      </c>
      <c r="U310">
        <f t="shared" si="314"/>
        <v>0</v>
      </c>
      <c r="V310">
        <f t="shared" si="315"/>
        <v>0</v>
      </c>
      <c r="W310">
        <f t="shared" si="316"/>
        <v>0</v>
      </c>
      <c r="X310">
        <f t="shared" si="317"/>
        <v>0</v>
      </c>
      <c r="Y310">
        <f t="shared" si="318"/>
        <v>0</v>
      </c>
      <c r="Z310">
        <f t="shared" si="319"/>
        <v>0</v>
      </c>
      <c r="AA310">
        <f t="shared" si="320"/>
        <v>0</v>
      </c>
      <c r="AB310">
        <f t="shared" si="321"/>
        <v>0</v>
      </c>
      <c r="AC310">
        <f t="shared" si="322"/>
        <v>0</v>
      </c>
      <c r="AD310">
        <f t="shared" si="323"/>
        <v>0</v>
      </c>
      <c r="AE310">
        <f t="shared" si="324"/>
        <v>0</v>
      </c>
      <c r="AF310">
        <f t="shared" si="325"/>
        <v>0</v>
      </c>
      <c r="AG310">
        <f t="shared" si="326"/>
        <v>0</v>
      </c>
      <c r="AH310">
        <f t="shared" si="327"/>
        <v>0</v>
      </c>
      <c r="AI310">
        <f t="shared" si="328"/>
        <v>0</v>
      </c>
      <c r="AJ310">
        <f t="shared" si="329"/>
        <v>0</v>
      </c>
      <c r="AK310">
        <f t="shared" si="330"/>
        <v>0</v>
      </c>
      <c r="AL310">
        <f t="shared" si="331"/>
        <v>0</v>
      </c>
      <c r="AM310">
        <f t="shared" si="332"/>
        <v>0</v>
      </c>
      <c r="AN310">
        <f t="shared" si="333"/>
        <v>0</v>
      </c>
      <c r="AO310">
        <f t="shared" si="334"/>
        <v>0</v>
      </c>
      <c r="AP310">
        <f t="shared" si="335"/>
        <v>0</v>
      </c>
      <c r="AQ310">
        <f t="shared" si="336"/>
        <v>0</v>
      </c>
      <c r="AR310">
        <f t="shared" si="337"/>
        <v>0</v>
      </c>
      <c r="AS310">
        <f t="shared" si="338"/>
        <v>0</v>
      </c>
      <c r="AT310">
        <f t="shared" si="339"/>
        <v>0</v>
      </c>
      <c r="AU310">
        <f t="shared" si="340"/>
        <v>0</v>
      </c>
      <c r="AV310">
        <f t="shared" si="341"/>
        <v>0</v>
      </c>
      <c r="AW310">
        <f t="shared" si="342"/>
        <v>0</v>
      </c>
      <c r="AX310">
        <f t="shared" si="343"/>
        <v>0</v>
      </c>
      <c r="AY310">
        <f t="shared" si="344"/>
        <v>0</v>
      </c>
      <c r="AZ310">
        <f t="shared" si="345"/>
        <v>0</v>
      </c>
    </row>
    <row r="311" spans="10:52" hidden="1" x14ac:dyDescent="0.25">
      <c r="J311">
        <f t="shared" si="346"/>
        <v>0</v>
      </c>
      <c r="L311">
        <f t="shared" si="347"/>
        <v>0</v>
      </c>
      <c r="M311">
        <f t="shared" si="306"/>
        <v>0</v>
      </c>
      <c r="N311">
        <f t="shared" si="307"/>
        <v>0</v>
      </c>
      <c r="O311">
        <f t="shared" si="308"/>
        <v>0</v>
      </c>
      <c r="P311">
        <f t="shared" si="309"/>
        <v>0</v>
      </c>
      <c r="Q311">
        <f t="shared" si="310"/>
        <v>0</v>
      </c>
      <c r="R311">
        <f t="shared" si="311"/>
        <v>0</v>
      </c>
      <c r="S311">
        <f t="shared" si="312"/>
        <v>0</v>
      </c>
      <c r="T311">
        <f t="shared" si="313"/>
        <v>0</v>
      </c>
      <c r="U311">
        <f t="shared" si="314"/>
        <v>0</v>
      </c>
      <c r="V311">
        <f t="shared" si="315"/>
        <v>0</v>
      </c>
      <c r="W311">
        <f t="shared" si="316"/>
        <v>0</v>
      </c>
      <c r="X311">
        <f t="shared" si="317"/>
        <v>0</v>
      </c>
      <c r="Y311">
        <f t="shared" si="318"/>
        <v>0</v>
      </c>
      <c r="Z311">
        <f t="shared" si="319"/>
        <v>0</v>
      </c>
      <c r="AA311">
        <f t="shared" si="320"/>
        <v>0</v>
      </c>
      <c r="AB311">
        <f t="shared" si="321"/>
        <v>0</v>
      </c>
      <c r="AC311">
        <f t="shared" si="322"/>
        <v>0</v>
      </c>
      <c r="AD311">
        <f t="shared" si="323"/>
        <v>0</v>
      </c>
      <c r="AE311">
        <f t="shared" si="324"/>
        <v>0</v>
      </c>
      <c r="AF311">
        <f t="shared" si="325"/>
        <v>0</v>
      </c>
      <c r="AG311">
        <f t="shared" si="326"/>
        <v>0</v>
      </c>
      <c r="AH311">
        <f t="shared" si="327"/>
        <v>0</v>
      </c>
      <c r="AI311">
        <f t="shared" si="328"/>
        <v>0</v>
      </c>
      <c r="AJ311">
        <f t="shared" si="329"/>
        <v>0</v>
      </c>
      <c r="AK311">
        <f t="shared" si="330"/>
        <v>0</v>
      </c>
      <c r="AL311">
        <f t="shared" si="331"/>
        <v>0</v>
      </c>
      <c r="AM311">
        <f t="shared" si="332"/>
        <v>0</v>
      </c>
      <c r="AN311">
        <f t="shared" si="333"/>
        <v>0</v>
      </c>
      <c r="AO311">
        <f t="shared" si="334"/>
        <v>0</v>
      </c>
      <c r="AP311">
        <f t="shared" si="335"/>
        <v>0</v>
      </c>
      <c r="AQ311">
        <f t="shared" si="336"/>
        <v>0</v>
      </c>
      <c r="AR311">
        <f t="shared" si="337"/>
        <v>0</v>
      </c>
      <c r="AS311">
        <f t="shared" si="338"/>
        <v>0</v>
      </c>
      <c r="AT311">
        <f t="shared" si="339"/>
        <v>0</v>
      </c>
      <c r="AU311">
        <f t="shared" si="340"/>
        <v>0</v>
      </c>
      <c r="AV311">
        <f t="shared" si="341"/>
        <v>0</v>
      </c>
      <c r="AW311">
        <f t="shared" si="342"/>
        <v>0</v>
      </c>
      <c r="AX311">
        <f t="shared" si="343"/>
        <v>0</v>
      </c>
      <c r="AY311">
        <f t="shared" si="344"/>
        <v>0</v>
      </c>
      <c r="AZ311">
        <f t="shared" si="345"/>
        <v>0</v>
      </c>
    </row>
    <row r="312" spans="10:52" hidden="1" x14ac:dyDescent="0.25">
      <c r="J312">
        <f t="shared" si="346"/>
        <v>0</v>
      </c>
      <c r="L312">
        <f t="shared" si="347"/>
        <v>0</v>
      </c>
      <c r="M312">
        <f t="shared" si="306"/>
        <v>0</v>
      </c>
      <c r="N312">
        <f t="shared" si="307"/>
        <v>0</v>
      </c>
      <c r="O312">
        <f t="shared" si="308"/>
        <v>0</v>
      </c>
      <c r="P312">
        <f t="shared" si="309"/>
        <v>0</v>
      </c>
      <c r="Q312">
        <f t="shared" si="310"/>
        <v>0</v>
      </c>
      <c r="R312">
        <f t="shared" si="311"/>
        <v>0</v>
      </c>
      <c r="S312">
        <f t="shared" si="312"/>
        <v>0</v>
      </c>
      <c r="T312">
        <f t="shared" si="313"/>
        <v>0</v>
      </c>
      <c r="U312">
        <f t="shared" si="314"/>
        <v>0</v>
      </c>
      <c r="V312">
        <f t="shared" si="315"/>
        <v>0</v>
      </c>
      <c r="W312">
        <f t="shared" si="316"/>
        <v>0</v>
      </c>
      <c r="X312">
        <f t="shared" si="317"/>
        <v>0</v>
      </c>
      <c r="Y312">
        <f t="shared" si="318"/>
        <v>0</v>
      </c>
      <c r="Z312">
        <f t="shared" si="319"/>
        <v>0</v>
      </c>
      <c r="AA312">
        <f t="shared" si="320"/>
        <v>0</v>
      </c>
      <c r="AB312">
        <f t="shared" si="321"/>
        <v>0</v>
      </c>
      <c r="AC312">
        <f t="shared" si="322"/>
        <v>0</v>
      </c>
      <c r="AD312">
        <f t="shared" si="323"/>
        <v>0</v>
      </c>
      <c r="AE312">
        <f t="shared" si="324"/>
        <v>0</v>
      </c>
      <c r="AF312">
        <f t="shared" si="325"/>
        <v>0</v>
      </c>
      <c r="AG312">
        <f t="shared" si="326"/>
        <v>0</v>
      </c>
      <c r="AH312">
        <f t="shared" si="327"/>
        <v>0</v>
      </c>
      <c r="AI312">
        <f t="shared" si="328"/>
        <v>0</v>
      </c>
      <c r="AJ312">
        <f t="shared" si="329"/>
        <v>0</v>
      </c>
      <c r="AK312">
        <f t="shared" si="330"/>
        <v>0</v>
      </c>
      <c r="AL312">
        <f t="shared" si="331"/>
        <v>0</v>
      </c>
      <c r="AM312">
        <f t="shared" si="332"/>
        <v>0</v>
      </c>
      <c r="AN312">
        <f t="shared" si="333"/>
        <v>0</v>
      </c>
      <c r="AO312">
        <f t="shared" si="334"/>
        <v>0</v>
      </c>
      <c r="AP312">
        <f t="shared" si="335"/>
        <v>0</v>
      </c>
      <c r="AQ312">
        <f t="shared" si="336"/>
        <v>0</v>
      </c>
      <c r="AR312">
        <f t="shared" si="337"/>
        <v>0</v>
      </c>
      <c r="AS312">
        <f t="shared" si="338"/>
        <v>0</v>
      </c>
      <c r="AT312">
        <f t="shared" si="339"/>
        <v>0</v>
      </c>
      <c r="AU312">
        <f t="shared" si="340"/>
        <v>0</v>
      </c>
      <c r="AV312">
        <f t="shared" si="341"/>
        <v>0</v>
      </c>
      <c r="AW312">
        <f t="shared" si="342"/>
        <v>0</v>
      </c>
      <c r="AX312">
        <f t="shared" si="343"/>
        <v>0</v>
      </c>
      <c r="AY312">
        <f t="shared" si="344"/>
        <v>0</v>
      </c>
      <c r="AZ312">
        <f t="shared" si="345"/>
        <v>0</v>
      </c>
    </row>
    <row r="313" spans="10:52" hidden="1" x14ac:dyDescent="0.25">
      <c r="J313">
        <f t="shared" si="346"/>
        <v>0</v>
      </c>
      <c r="L313">
        <f t="shared" si="347"/>
        <v>0</v>
      </c>
      <c r="M313">
        <f t="shared" si="306"/>
        <v>0</v>
      </c>
      <c r="N313">
        <f t="shared" si="307"/>
        <v>0</v>
      </c>
      <c r="O313">
        <f t="shared" si="308"/>
        <v>0</v>
      </c>
      <c r="P313">
        <f t="shared" si="309"/>
        <v>0</v>
      </c>
      <c r="Q313">
        <f t="shared" si="310"/>
        <v>0</v>
      </c>
      <c r="R313">
        <f t="shared" si="311"/>
        <v>0</v>
      </c>
      <c r="S313">
        <f t="shared" si="312"/>
        <v>0</v>
      </c>
      <c r="T313">
        <f t="shared" si="313"/>
        <v>0</v>
      </c>
      <c r="U313">
        <f t="shared" si="314"/>
        <v>0</v>
      </c>
      <c r="V313">
        <f t="shared" si="315"/>
        <v>0</v>
      </c>
      <c r="W313">
        <f t="shared" si="316"/>
        <v>0</v>
      </c>
      <c r="X313">
        <f t="shared" si="317"/>
        <v>0</v>
      </c>
      <c r="Y313">
        <f t="shared" si="318"/>
        <v>0</v>
      </c>
      <c r="Z313">
        <f t="shared" si="319"/>
        <v>0</v>
      </c>
      <c r="AA313">
        <f t="shared" si="320"/>
        <v>0</v>
      </c>
      <c r="AB313">
        <f t="shared" si="321"/>
        <v>0</v>
      </c>
      <c r="AC313">
        <f t="shared" si="322"/>
        <v>0</v>
      </c>
      <c r="AD313">
        <f t="shared" si="323"/>
        <v>0</v>
      </c>
      <c r="AE313">
        <f t="shared" si="324"/>
        <v>0</v>
      </c>
      <c r="AF313">
        <f t="shared" si="325"/>
        <v>0</v>
      </c>
      <c r="AG313">
        <f t="shared" si="326"/>
        <v>0</v>
      </c>
      <c r="AH313">
        <f t="shared" si="327"/>
        <v>0</v>
      </c>
      <c r="AI313">
        <f t="shared" si="328"/>
        <v>0</v>
      </c>
      <c r="AJ313">
        <f t="shared" si="329"/>
        <v>0</v>
      </c>
      <c r="AK313">
        <f t="shared" si="330"/>
        <v>0</v>
      </c>
      <c r="AL313">
        <f t="shared" si="331"/>
        <v>0</v>
      </c>
      <c r="AM313">
        <f t="shared" si="332"/>
        <v>0</v>
      </c>
      <c r="AN313">
        <f t="shared" si="333"/>
        <v>0</v>
      </c>
      <c r="AO313">
        <f t="shared" si="334"/>
        <v>0</v>
      </c>
      <c r="AP313">
        <f t="shared" si="335"/>
        <v>0</v>
      </c>
      <c r="AQ313">
        <f t="shared" si="336"/>
        <v>0</v>
      </c>
      <c r="AR313">
        <f t="shared" si="337"/>
        <v>0</v>
      </c>
      <c r="AS313">
        <f t="shared" si="338"/>
        <v>0</v>
      </c>
      <c r="AT313">
        <f t="shared" si="339"/>
        <v>0</v>
      </c>
      <c r="AU313">
        <f t="shared" si="340"/>
        <v>0</v>
      </c>
      <c r="AV313">
        <f t="shared" si="341"/>
        <v>0</v>
      </c>
      <c r="AW313">
        <f t="shared" si="342"/>
        <v>0</v>
      </c>
      <c r="AX313">
        <f t="shared" si="343"/>
        <v>0</v>
      </c>
      <c r="AY313">
        <f t="shared" si="344"/>
        <v>0</v>
      </c>
      <c r="AZ313">
        <f t="shared" si="345"/>
        <v>0</v>
      </c>
    </row>
    <row r="314" spans="10:52" hidden="1" x14ac:dyDescent="0.25">
      <c r="J314">
        <f t="shared" si="346"/>
        <v>0</v>
      </c>
      <c r="L314">
        <f t="shared" si="347"/>
        <v>0</v>
      </c>
      <c r="M314">
        <f t="shared" si="306"/>
        <v>0</v>
      </c>
      <c r="N314">
        <f t="shared" si="307"/>
        <v>0</v>
      </c>
      <c r="O314">
        <f t="shared" si="308"/>
        <v>0</v>
      </c>
      <c r="P314">
        <f t="shared" si="309"/>
        <v>0</v>
      </c>
      <c r="Q314">
        <f t="shared" si="310"/>
        <v>0</v>
      </c>
      <c r="R314">
        <f t="shared" si="311"/>
        <v>0</v>
      </c>
      <c r="S314">
        <f t="shared" si="312"/>
        <v>0</v>
      </c>
      <c r="T314">
        <f t="shared" si="313"/>
        <v>0</v>
      </c>
      <c r="U314">
        <f t="shared" si="314"/>
        <v>0</v>
      </c>
      <c r="V314">
        <f t="shared" si="315"/>
        <v>0</v>
      </c>
      <c r="W314">
        <f t="shared" si="316"/>
        <v>0</v>
      </c>
      <c r="X314">
        <f t="shared" si="317"/>
        <v>0</v>
      </c>
      <c r="Y314">
        <f t="shared" si="318"/>
        <v>0</v>
      </c>
      <c r="Z314">
        <f t="shared" si="319"/>
        <v>0</v>
      </c>
      <c r="AA314">
        <f t="shared" si="320"/>
        <v>0</v>
      </c>
      <c r="AB314">
        <f t="shared" si="321"/>
        <v>0</v>
      </c>
      <c r="AC314">
        <f t="shared" si="322"/>
        <v>0</v>
      </c>
      <c r="AD314">
        <f t="shared" si="323"/>
        <v>0</v>
      </c>
      <c r="AE314">
        <f t="shared" si="324"/>
        <v>0</v>
      </c>
      <c r="AF314">
        <f t="shared" si="325"/>
        <v>0</v>
      </c>
      <c r="AG314">
        <f t="shared" si="326"/>
        <v>0</v>
      </c>
      <c r="AH314">
        <f t="shared" si="327"/>
        <v>0</v>
      </c>
      <c r="AI314">
        <f t="shared" si="328"/>
        <v>0</v>
      </c>
      <c r="AJ314">
        <f t="shared" si="329"/>
        <v>0</v>
      </c>
      <c r="AK314">
        <f t="shared" si="330"/>
        <v>0</v>
      </c>
      <c r="AL314">
        <f t="shared" si="331"/>
        <v>0</v>
      </c>
      <c r="AM314">
        <f t="shared" si="332"/>
        <v>0</v>
      </c>
      <c r="AN314">
        <f t="shared" si="333"/>
        <v>0</v>
      </c>
      <c r="AO314">
        <f t="shared" si="334"/>
        <v>0</v>
      </c>
      <c r="AP314">
        <f t="shared" si="335"/>
        <v>0</v>
      </c>
      <c r="AQ314">
        <f t="shared" si="336"/>
        <v>0</v>
      </c>
      <c r="AR314">
        <f t="shared" si="337"/>
        <v>0</v>
      </c>
      <c r="AS314">
        <f t="shared" si="338"/>
        <v>0</v>
      </c>
      <c r="AT314">
        <f t="shared" si="339"/>
        <v>0</v>
      </c>
      <c r="AU314">
        <f t="shared" si="340"/>
        <v>0</v>
      </c>
      <c r="AV314">
        <f t="shared" si="341"/>
        <v>0</v>
      </c>
      <c r="AW314">
        <f t="shared" si="342"/>
        <v>0</v>
      </c>
      <c r="AX314">
        <f t="shared" si="343"/>
        <v>0</v>
      </c>
      <c r="AY314">
        <f t="shared" si="344"/>
        <v>0</v>
      </c>
      <c r="AZ314">
        <f t="shared" si="345"/>
        <v>0</v>
      </c>
    </row>
    <row r="315" spans="10:52" hidden="1" x14ac:dyDescent="0.25">
      <c r="J315">
        <f t="shared" si="346"/>
        <v>0</v>
      </c>
      <c r="L315">
        <f t="shared" si="347"/>
        <v>0</v>
      </c>
      <c r="M315">
        <f t="shared" si="306"/>
        <v>0</v>
      </c>
      <c r="N315">
        <f t="shared" si="307"/>
        <v>0</v>
      </c>
      <c r="O315">
        <f t="shared" si="308"/>
        <v>0</v>
      </c>
      <c r="P315">
        <f t="shared" si="309"/>
        <v>0</v>
      </c>
      <c r="Q315">
        <f t="shared" si="310"/>
        <v>0</v>
      </c>
      <c r="R315">
        <f t="shared" si="311"/>
        <v>0</v>
      </c>
      <c r="S315">
        <f t="shared" si="312"/>
        <v>0</v>
      </c>
      <c r="T315">
        <f t="shared" si="313"/>
        <v>0</v>
      </c>
      <c r="U315">
        <f t="shared" si="314"/>
        <v>0</v>
      </c>
      <c r="V315">
        <f t="shared" si="315"/>
        <v>0</v>
      </c>
      <c r="W315">
        <f t="shared" si="316"/>
        <v>0</v>
      </c>
      <c r="X315">
        <f t="shared" si="317"/>
        <v>0</v>
      </c>
      <c r="Y315">
        <f t="shared" si="318"/>
        <v>0</v>
      </c>
      <c r="Z315">
        <f t="shared" si="319"/>
        <v>0</v>
      </c>
      <c r="AA315">
        <f t="shared" si="320"/>
        <v>0</v>
      </c>
      <c r="AB315">
        <f t="shared" si="321"/>
        <v>0</v>
      </c>
      <c r="AC315">
        <f t="shared" si="322"/>
        <v>0</v>
      </c>
      <c r="AD315">
        <f t="shared" si="323"/>
        <v>0</v>
      </c>
      <c r="AE315">
        <f t="shared" si="324"/>
        <v>0</v>
      </c>
      <c r="AF315">
        <f t="shared" si="325"/>
        <v>0</v>
      </c>
      <c r="AG315">
        <f t="shared" si="326"/>
        <v>0</v>
      </c>
      <c r="AH315">
        <f t="shared" si="327"/>
        <v>0</v>
      </c>
      <c r="AI315">
        <f t="shared" si="328"/>
        <v>0</v>
      </c>
      <c r="AJ315">
        <f t="shared" si="329"/>
        <v>0</v>
      </c>
      <c r="AK315">
        <f t="shared" si="330"/>
        <v>0</v>
      </c>
      <c r="AL315">
        <f t="shared" si="331"/>
        <v>0</v>
      </c>
      <c r="AM315">
        <f t="shared" si="332"/>
        <v>0</v>
      </c>
      <c r="AN315">
        <f t="shared" si="333"/>
        <v>0</v>
      </c>
      <c r="AO315">
        <f t="shared" si="334"/>
        <v>0</v>
      </c>
      <c r="AP315">
        <f t="shared" si="335"/>
        <v>0</v>
      </c>
      <c r="AQ315">
        <f t="shared" si="336"/>
        <v>0</v>
      </c>
      <c r="AR315">
        <f t="shared" si="337"/>
        <v>0</v>
      </c>
      <c r="AS315">
        <f t="shared" si="338"/>
        <v>0</v>
      </c>
      <c r="AT315">
        <f t="shared" si="339"/>
        <v>0</v>
      </c>
      <c r="AU315">
        <f t="shared" si="340"/>
        <v>0</v>
      </c>
      <c r="AV315">
        <f t="shared" si="341"/>
        <v>0</v>
      </c>
      <c r="AW315">
        <f t="shared" si="342"/>
        <v>0</v>
      </c>
      <c r="AX315">
        <f t="shared" si="343"/>
        <v>0</v>
      </c>
      <c r="AY315">
        <f t="shared" si="344"/>
        <v>0</v>
      </c>
      <c r="AZ315">
        <f t="shared" si="345"/>
        <v>0</v>
      </c>
    </row>
    <row r="316" spans="10:52" hidden="1" x14ac:dyDescent="0.25">
      <c r="J316">
        <f t="shared" si="346"/>
        <v>0</v>
      </c>
      <c r="L316">
        <f t="shared" si="347"/>
        <v>0</v>
      </c>
      <c r="M316">
        <f t="shared" si="306"/>
        <v>0</v>
      </c>
      <c r="N316">
        <f t="shared" si="307"/>
        <v>0</v>
      </c>
      <c r="O316">
        <f t="shared" si="308"/>
        <v>0</v>
      </c>
      <c r="P316">
        <f t="shared" si="309"/>
        <v>0</v>
      </c>
      <c r="Q316">
        <f t="shared" si="310"/>
        <v>0</v>
      </c>
      <c r="R316">
        <f t="shared" si="311"/>
        <v>0</v>
      </c>
      <c r="S316">
        <f t="shared" si="312"/>
        <v>0</v>
      </c>
      <c r="T316">
        <f t="shared" si="313"/>
        <v>0</v>
      </c>
      <c r="U316">
        <f t="shared" si="314"/>
        <v>0</v>
      </c>
      <c r="V316">
        <f t="shared" si="315"/>
        <v>0</v>
      </c>
      <c r="W316">
        <f t="shared" si="316"/>
        <v>0</v>
      </c>
      <c r="X316">
        <f t="shared" si="317"/>
        <v>0</v>
      </c>
      <c r="Y316">
        <f t="shared" si="318"/>
        <v>0</v>
      </c>
      <c r="Z316">
        <f t="shared" si="319"/>
        <v>0</v>
      </c>
      <c r="AA316">
        <f t="shared" si="320"/>
        <v>0</v>
      </c>
      <c r="AB316">
        <f t="shared" si="321"/>
        <v>0</v>
      </c>
      <c r="AC316">
        <f t="shared" si="322"/>
        <v>0</v>
      </c>
      <c r="AD316">
        <f t="shared" si="323"/>
        <v>0</v>
      </c>
      <c r="AE316">
        <f t="shared" si="324"/>
        <v>0</v>
      </c>
      <c r="AF316">
        <f t="shared" si="325"/>
        <v>0</v>
      </c>
      <c r="AG316">
        <f t="shared" si="326"/>
        <v>0</v>
      </c>
      <c r="AH316">
        <f t="shared" si="327"/>
        <v>0</v>
      </c>
      <c r="AI316">
        <f t="shared" si="328"/>
        <v>0</v>
      </c>
      <c r="AJ316">
        <f t="shared" si="329"/>
        <v>0</v>
      </c>
      <c r="AK316">
        <f t="shared" si="330"/>
        <v>0</v>
      </c>
      <c r="AL316">
        <f t="shared" si="331"/>
        <v>0</v>
      </c>
      <c r="AM316">
        <f t="shared" si="332"/>
        <v>0</v>
      </c>
      <c r="AN316">
        <f t="shared" si="333"/>
        <v>0</v>
      </c>
      <c r="AO316">
        <f t="shared" si="334"/>
        <v>0</v>
      </c>
      <c r="AP316">
        <f t="shared" si="335"/>
        <v>0</v>
      </c>
      <c r="AQ316">
        <f t="shared" si="336"/>
        <v>0</v>
      </c>
      <c r="AR316">
        <f t="shared" si="337"/>
        <v>0</v>
      </c>
      <c r="AS316">
        <f t="shared" si="338"/>
        <v>0</v>
      </c>
      <c r="AT316">
        <f t="shared" si="339"/>
        <v>0</v>
      </c>
      <c r="AU316">
        <f t="shared" si="340"/>
        <v>0</v>
      </c>
      <c r="AV316">
        <f t="shared" si="341"/>
        <v>0</v>
      </c>
      <c r="AW316">
        <f t="shared" si="342"/>
        <v>0</v>
      </c>
      <c r="AX316">
        <f t="shared" si="343"/>
        <v>0</v>
      </c>
      <c r="AY316">
        <f t="shared" si="344"/>
        <v>0</v>
      </c>
      <c r="AZ316">
        <f t="shared" si="345"/>
        <v>0</v>
      </c>
    </row>
    <row r="317" spans="10:52" hidden="1" x14ac:dyDescent="0.25">
      <c r="J317">
        <f t="shared" si="346"/>
        <v>0</v>
      </c>
      <c r="L317">
        <f t="shared" si="347"/>
        <v>0</v>
      </c>
      <c r="M317">
        <f t="shared" si="306"/>
        <v>0</v>
      </c>
      <c r="N317">
        <f t="shared" si="307"/>
        <v>0</v>
      </c>
      <c r="O317">
        <f t="shared" si="308"/>
        <v>0</v>
      </c>
      <c r="P317">
        <f t="shared" si="309"/>
        <v>0</v>
      </c>
      <c r="Q317">
        <f t="shared" si="310"/>
        <v>0</v>
      </c>
      <c r="R317">
        <f t="shared" si="311"/>
        <v>0</v>
      </c>
      <c r="S317">
        <f t="shared" si="312"/>
        <v>0</v>
      </c>
      <c r="T317">
        <f t="shared" si="313"/>
        <v>0</v>
      </c>
      <c r="U317">
        <f t="shared" si="314"/>
        <v>0</v>
      </c>
      <c r="V317">
        <f t="shared" si="315"/>
        <v>0</v>
      </c>
      <c r="W317">
        <f t="shared" si="316"/>
        <v>0</v>
      </c>
      <c r="X317">
        <f t="shared" si="317"/>
        <v>0</v>
      </c>
      <c r="Y317">
        <f t="shared" si="318"/>
        <v>0</v>
      </c>
      <c r="Z317">
        <f t="shared" si="319"/>
        <v>0</v>
      </c>
      <c r="AA317">
        <f t="shared" si="320"/>
        <v>0</v>
      </c>
      <c r="AB317">
        <f t="shared" si="321"/>
        <v>0</v>
      </c>
      <c r="AC317">
        <f t="shared" si="322"/>
        <v>0</v>
      </c>
      <c r="AD317">
        <f t="shared" si="323"/>
        <v>0</v>
      </c>
      <c r="AE317">
        <f t="shared" si="324"/>
        <v>0</v>
      </c>
      <c r="AF317">
        <f t="shared" si="325"/>
        <v>0</v>
      </c>
      <c r="AG317">
        <f t="shared" si="326"/>
        <v>0</v>
      </c>
      <c r="AH317">
        <f t="shared" si="327"/>
        <v>0</v>
      </c>
      <c r="AI317">
        <f t="shared" si="328"/>
        <v>0</v>
      </c>
      <c r="AJ317">
        <f t="shared" si="329"/>
        <v>0</v>
      </c>
      <c r="AK317">
        <f t="shared" si="330"/>
        <v>0</v>
      </c>
      <c r="AL317">
        <f t="shared" si="331"/>
        <v>0</v>
      </c>
      <c r="AM317">
        <f t="shared" si="332"/>
        <v>0</v>
      </c>
      <c r="AN317">
        <f t="shared" si="333"/>
        <v>0</v>
      </c>
      <c r="AO317">
        <f t="shared" si="334"/>
        <v>0</v>
      </c>
      <c r="AP317">
        <f t="shared" si="335"/>
        <v>0</v>
      </c>
      <c r="AQ317">
        <f t="shared" si="336"/>
        <v>0</v>
      </c>
      <c r="AR317">
        <f t="shared" si="337"/>
        <v>0</v>
      </c>
      <c r="AS317">
        <f t="shared" si="338"/>
        <v>0</v>
      </c>
      <c r="AT317">
        <f t="shared" si="339"/>
        <v>0</v>
      </c>
      <c r="AU317">
        <f t="shared" si="340"/>
        <v>0</v>
      </c>
      <c r="AV317">
        <f t="shared" si="341"/>
        <v>0</v>
      </c>
      <c r="AW317">
        <f t="shared" si="342"/>
        <v>0</v>
      </c>
      <c r="AX317">
        <f t="shared" si="343"/>
        <v>0</v>
      </c>
      <c r="AY317">
        <f t="shared" si="344"/>
        <v>0</v>
      </c>
      <c r="AZ317">
        <f t="shared" si="345"/>
        <v>0</v>
      </c>
    </row>
    <row r="318" spans="10:52" hidden="1" x14ac:dyDescent="0.25">
      <c r="J318">
        <f t="shared" si="346"/>
        <v>0</v>
      </c>
      <c r="L318">
        <f t="shared" si="347"/>
        <v>0</v>
      </c>
      <c r="M318">
        <f t="shared" si="306"/>
        <v>0</v>
      </c>
      <c r="N318">
        <f t="shared" si="307"/>
        <v>0</v>
      </c>
      <c r="O318">
        <f t="shared" si="308"/>
        <v>0</v>
      </c>
      <c r="P318">
        <f t="shared" si="309"/>
        <v>0</v>
      </c>
      <c r="Q318">
        <f t="shared" si="310"/>
        <v>0</v>
      </c>
      <c r="R318">
        <f t="shared" si="311"/>
        <v>0</v>
      </c>
      <c r="S318">
        <f t="shared" si="312"/>
        <v>0</v>
      </c>
      <c r="T318">
        <f t="shared" si="313"/>
        <v>0</v>
      </c>
      <c r="U318">
        <f t="shared" si="314"/>
        <v>0</v>
      </c>
      <c r="V318">
        <f t="shared" si="315"/>
        <v>0</v>
      </c>
      <c r="W318">
        <f t="shared" si="316"/>
        <v>0</v>
      </c>
      <c r="X318">
        <f t="shared" si="317"/>
        <v>0</v>
      </c>
      <c r="Y318">
        <f t="shared" si="318"/>
        <v>0</v>
      </c>
      <c r="Z318">
        <f t="shared" si="319"/>
        <v>0</v>
      </c>
      <c r="AA318">
        <f t="shared" si="320"/>
        <v>0</v>
      </c>
      <c r="AB318">
        <f t="shared" si="321"/>
        <v>0</v>
      </c>
      <c r="AC318">
        <f t="shared" si="322"/>
        <v>0</v>
      </c>
      <c r="AD318">
        <f t="shared" si="323"/>
        <v>0</v>
      </c>
      <c r="AE318">
        <f t="shared" si="324"/>
        <v>0</v>
      </c>
      <c r="AF318">
        <f t="shared" si="325"/>
        <v>0</v>
      </c>
      <c r="AG318">
        <f t="shared" si="326"/>
        <v>0</v>
      </c>
      <c r="AH318">
        <f t="shared" si="327"/>
        <v>0</v>
      </c>
      <c r="AI318">
        <f t="shared" si="328"/>
        <v>0</v>
      </c>
      <c r="AJ318">
        <f t="shared" si="329"/>
        <v>0</v>
      </c>
      <c r="AK318">
        <f t="shared" si="330"/>
        <v>0</v>
      </c>
      <c r="AL318">
        <f t="shared" si="331"/>
        <v>0</v>
      </c>
      <c r="AM318">
        <f t="shared" si="332"/>
        <v>0</v>
      </c>
      <c r="AN318">
        <f t="shared" si="333"/>
        <v>0</v>
      </c>
      <c r="AO318">
        <f t="shared" si="334"/>
        <v>0</v>
      </c>
      <c r="AP318">
        <f t="shared" si="335"/>
        <v>0</v>
      </c>
      <c r="AQ318">
        <f t="shared" si="336"/>
        <v>0</v>
      </c>
      <c r="AR318">
        <f t="shared" si="337"/>
        <v>0</v>
      </c>
      <c r="AS318">
        <f t="shared" si="338"/>
        <v>0</v>
      </c>
      <c r="AT318">
        <f t="shared" si="339"/>
        <v>0</v>
      </c>
      <c r="AU318">
        <f t="shared" si="340"/>
        <v>0</v>
      </c>
      <c r="AV318">
        <f t="shared" si="341"/>
        <v>0</v>
      </c>
      <c r="AW318">
        <f t="shared" si="342"/>
        <v>0</v>
      </c>
      <c r="AX318">
        <f t="shared" si="343"/>
        <v>0</v>
      </c>
      <c r="AY318">
        <f t="shared" si="344"/>
        <v>0</v>
      </c>
      <c r="AZ318">
        <f t="shared" si="345"/>
        <v>0</v>
      </c>
    </row>
    <row r="319" spans="10:52" hidden="1" x14ac:dyDescent="0.25">
      <c r="J319">
        <f t="shared" si="346"/>
        <v>0</v>
      </c>
      <c r="L319">
        <f t="shared" si="347"/>
        <v>0</v>
      </c>
      <c r="M319">
        <f t="shared" si="306"/>
        <v>0</v>
      </c>
      <c r="N319">
        <f t="shared" si="307"/>
        <v>0</v>
      </c>
      <c r="O319">
        <f t="shared" si="308"/>
        <v>0</v>
      </c>
      <c r="P319">
        <f t="shared" si="309"/>
        <v>0</v>
      </c>
      <c r="Q319">
        <f t="shared" si="310"/>
        <v>0</v>
      </c>
      <c r="R319">
        <f t="shared" si="311"/>
        <v>0</v>
      </c>
      <c r="S319">
        <f t="shared" si="312"/>
        <v>0</v>
      </c>
      <c r="T319">
        <f t="shared" si="313"/>
        <v>0</v>
      </c>
      <c r="U319">
        <f t="shared" si="314"/>
        <v>0</v>
      </c>
      <c r="V319">
        <f t="shared" si="315"/>
        <v>0</v>
      </c>
      <c r="W319">
        <f t="shared" si="316"/>
        <v>0</v>
      </c>
      <c r="X319">
        <f t="shared" si="317"/>
        <v>0</v>
      </c>
      <c r="Y319">
        <f t="shared" si="318"/>
        <v>0</v>
      </c>
      <c r="Z319">
        <f t="shared" si="319"/>
        <v>0</v>
      </c>
      <c r="AA319">
        <f t="shared" si="320"/>
        <v>0</v>
      </c>
      <c r="AB319">
        <f t="shared" si="321"/>
        <v>0</v>
      </c>
      <c r="AC319">
        <f t="shared" si="322"/>
        <v>0</v>
      </c>
      <c r="AD319">
        <f t="shared" si="323"/>
        <v>0</v>
      </c>
      <c r="AE319">
        <f t="shared" si="324"/>
        <v>0</v>
      </c>
      <c r="AF319">
        <f t="shared" si="325"/>
        <v>0</v>
      </c>
      <c r="AG319">
        <f t="shared" si="326"/>
        <v>0</v>
      </c>
      <c r="AH319">
        <f t="shared" si="327"/>
        <v>0</v>
      </c>
      <c r="AI319">
        <f t="shared" si="328"/>
        <v>0</v>
      </c>
      <c r="AJ319">
        <f t="shared" si="329"/>
        <v>0</v>
      </c>
      <c r="AK319">
        <f t="shared" si="330"/>
        <v>0</v>
      </c>
      <c r="AL319">
        <f t="shared" si="331"/>
        <v>0</v>
      </c>
      <c r="AM319">
        <f t="shared" si="332"/>
        <v>0</v>
      </c>
      <c r="AN319">
        <f t="shared" si="333"/>
        <v>0</v>
      </c>
      <c r="AO319">
        <f t="shared" si="334"/>
        <v>0</v>
      </c>
      <c r="AP319">
        <f t="shared" si="335"/>
        <v>0</v>
      </c>
      <c r="AQ319">
        <f t="shared" si="336"/>
        <v>0</v>
      </c>
      <c r="AR319">
        <f t="shared" si="337"/>
        <v>0</v>
      </c>
      <c r="AS319">
        <f t="shared" si="338"/>
        <v>0</v>
      </c>
      <c r="AT319">
        <f t="shared" si="339"/>
        <v>0</v>
      </c>
      <c r="AU319">
        <f t="shared" si="340"/>
        <v>0</v>
      </c>
      <c r="AV319">
        <f t="shared" si="341"/>
        <v>0</v>
      </c>
      <c r="AW319">
        <f t="shared" si="342"/>
        <v>0</v>
      </c>
      <c r="AX319">
        <f t="shared" si="343"/>
        <v>0</v>
      </c>
      <c r="AY319">
        <f t="shared" si="344"/>
        <v>0</v>
      </c>
      <c r="AZ319">
        <f t="shared" si="345"/>
        <v>0</v>
      </c>
    </row>
    <row r="320" spans="10:52" hidden="1" x14ac:dyDescent="0.25">
      <c r="J320">
        <f t="shared" si="346"/>
        <v>0</v>
      </c>
      <c r="L320">
        <f t="shared" si="347"/>
        <v>0</v>
      </c>
      <c r="M320">
        <f t="shared" si="306"/>
        <v>0</v>
      </c>
      <c r="N320">
        <f t="shared" si="307"/>
        <v>0</v>
      </c>
      <c r="O320">
        <f t="shared" si="308"/>
        <v>0</v>
      </c>
      <c r="P320">
        <f t="shared" si="309"/>
        <v>0</v>
      </c>
      <c r="Q320">
        <f t="shared" si="310"/>
        <v>0</v>
      </c>
      <c r="R320">
        <f t="shared" si="311"/>
        <v>0</v>
      </c>
      <c r="S320">
        <f t="shared" si="312"/>
        <v>0</v>
      </c>
      <c r="T320">
        <f t="shared" si="313"/>
        <v>0</v>
      </c>
      <c r="U320">
        <f t="shared" si="314"/>
        <v>0</v>
      </c>
      <c r="V320">
        <f t="shared" si="315"/>
        <v>0</v>
      </c>
      <c r="W320">
        <f t="shared" si="316"/>
        <v>0</v>
      </c>
      <c r="X320">
        <f t="shared" si="317"/>
        <v>0</v>
      </c>
      <c r="Y320">
        <f t="shared" si="318"/>
        <v>0</v>
      </c>
      <c r="Z320">
        <f t="shared" si="319"/>
        <v>0</v>
      </c>
      <c r="AA320">
        <f t="shared" si="320"/>
        <v>0</v>
      </c>
      <c r="AB320">
        <f t="shared" si="321"/>
        <v>0</v>
      </c>
      <c r="AC320">
        <f t="shared" si="322"/>
        <v>0</v>
      </c>
      <c r="AD320">
        <f t="shared" si="323"/>
        <v>0</v>
      </c>
      <c r="AE320">
        <f t="shared" si="324"/>
        <v>0</v>
      </c>
      <c r="AF320">
        <f t="shared" si="325"/>
        <v>0</v>
      </c>
      <c r="AG320">
        <f t="shared" si="326"/>
        <v>0</v>
      </c>
      <c r="AH320">
        <f t="shared" si="327"/>
        <v>0</v>
      </c>
      <c r="AI320">
        <f t="shared" si="328"/>
        <v>0</v>
      </c>
      <c r="AJ320">
        <f t="shared" si="329"/>
        <v>0</v>
      </c>
      <c r="AK320">
        <f t="shared" si="330"/>
        <v>0</v>
      </c>
      <c r="AL320">
        <f t="shared" si="331"/>
        <v>0</v>
      </c>
      <c r="AM320">
        <f t="shared" si="332"/>
        <v>0</v>
      </c>
      <c r="AN320">
        <f t="shared" si="333"/>
        <v>0</v>
      </c>
      <c r="AO320">
        <f t="shared" si="334"/>
        <v>0</v>
      </c>
      <c r="AP320">
        <f t="shared" si="335"/>
        <v>0</v>
      </c>
      <c r="AQ320">
        <f t="shared" si="336"/>
        <v>0</v>
      </c>
      <c r="AR320">
        <f t="shared" si="337"/>
        <v>0</v>
      </c>
      <c r="AS320">
        <f t="shared" si="338"/>
        <v>0</v>
      </c>
      <c r="AT320">
        <f t="shared" si="339"/>
        <v>0</v>
      </c>
      <c r="AU320">
        <f t="shared" si="340"/>
        <v>0</v>
      </c>
      <c r="AV320">
        <f t="shared" si="341"/>
        <v>0</v>
      </c>
      <c r="AW320">
        <f t="shared" si="342"/>
        <v>0</v>
      </c>
      <c r="AX320">
        <f t="shared" si="343"/>
        <v>0</v>
      </c>
      <c r="AY320">
        <f t="shared" si="344"/>
        <v>0</v>
      </c>
      <c r="AZ320">
        <f t="shared" si="345"/>
        <v>0</v>
      </c>
    </row>
    <row r="321" spans="10:52" hidden="1" x14ac:dyDescent="0.25">
      <c r="J321">
        <f t="shared" si="346"/>
        <v>0</v>
      </c>
      <c r="L321">
        <f t="shared" si="347"/>
        <v>0</v>
      </c>
      <c r="M321">
        <f t="shared" si="306"/>
        <v>0</v>
      </c>
      <c r="N321">
        <f t="shared" si="307"/>
        <v>0</v>
      </c>
      <c r="O321">
        <f t="shared" si="308"/>
        <v>0</v>
      </c>
      <c r="P321">
        <f t="shared" si="309"/>
        <v>0</v>
      </c>
      <c r="Q321">
        <f t="shared" si="310"/>
        <v>0</v>
      </c>
      <c r="R321">
        <f t="shared" si="311"/>
        <v>0</v>
      </c>
      <c r="S321">
        <f t="shared" si="312"/>
        <v>0</v>
      </c>
      <c r="T321">
        <f t="shared" si="313"/>
        <v>0</v>
      </c>
      <c r="U321">
        <f t="shared" si="314"/>
        <v>0</v>
      </c>
      <c r="V321">
        <f t="shared" si="315"/>
        <v>0</v>
      </c>
      <c r="W321">
        <f t="shared" si="316"/>
        <v>0</v>
      </c>
      <c r="X321">
        <f t="shared" si="317"/>
        <v>0</v>
      </c>
      <c r="Y321">
        <f t="shared" si="318"/>
        <v>0</v>
      </c>
      <c r="Z321">
        <f t="shared" si="319"/>
        <v>0</v>
      </c>
      <c r="AA321">
        <f t="shared" si="320"/>
        <v>0</v>
      </c>
      <c r="AB321">
        <f t="shared" si="321"/>
        <v>0</v>
      </c>
      <c r="AC321">
        <f t="shared" si="322"/>
        <v>0</v>
      </c>
      <c r="AD321">
        <f t="shared" si="323"/>
        <v>0</v>
      </c>
      <c r="AE321">
        <f t="shared" si="324"/>
        <v>0</v>
      </c>
      <c r="AF321">
        <f t="shared" si="325"/>
        <v>0</v>
      </c>
      <c r="AG321">
        <f t="shared" si="326"/>
        <v>0</v>
      </c>
      <c r="AH321">
        <f t="shared" si="327"/>
        <v>0</v>
      </c>
      <c r="AI321">
        <f t="shared" si="328"/>
        <v>0</v>
      </c>
      <c r="AJ321">
        <f t="shared" si="329"/>
        <v>0</v>
      </c>
      <c r="AK321">
        <f t="shared" si="330"/>
        <v>0</v>
      </c>
      <c r="AL321">
        <f t="shared" si="331"/>
        <v>0</v>
      </c>
      <c r="AM321">
        <f t="shared" si="332"/>
        <v>0</v>
      </c>
      <c r="AN321">
        <f t="shared" si="333"/>
        <v>0</v>
      </c>
      <c r="AO321">
        <f t="shared" si="334"/>
        <v>0</v>
      </c>
      <c r="AP321">
        <f t="shared" si="335"/>
        <v>0</v>
      </c>
      <c r="AQ321">
        <f t="shared" si="336"/>
        <v>0</v>
      </c>
      <c r="AR321">
        <f t="shared" si="337"/>
        <v>0</v>
      </c>
      <c r="AS321">
        <f t="shared" si="338"/>
        <v>0</v>
      </c>
      <c r="AT321">
        <f t="shared" si="339"/>
        <v>0</v>
      </c>
      <c r="AU321">
        <f t="shared" si="340"/>
        <v>0</v>
      </c>
      <c r="AV321">
        <f t="shared" si="341"/>
        <v>0</v>
      </c>
      <c r="AW321">
        <f t="shared" si="342"/>
        <v>0</v>
      </c>
      <c r="AX321">
        <f t="shared" si="343"/>
        <v>0</v>
      </c>
      <c r="AY321">
        <f t="shared" si="344"/>
        <v>0</v>
      </c>
      <c r="AZ321">
        <f t="shared" si="345"/>
        <v>0</v>
      </c>
    </row>
    <row r="322" spans="10:52" hidden="1" x14ac:dyDescent="0.25">
      <c r="J322">
        <f t="shared" si="346"/>
        <v>0</v>
      </c>
      <c r="L322">
        <f t="shared" si="347"/>
        <v>0</v>
      </c>
      <c r="M322">
        <f t="shared" si="306"/>
        <v>0</v>
      </c>
      <c r="N322">
        <f t="shared" si="307"/>
        <v>0</v>
      </c>
      <c r="O322">
        <f t="shared" si="308"/>
        <v>0</v>
      </c>
      <c r="P322">
        <f t="shared" si="309"/>
        <v>0</v>
      </c>
      <c r="Q322">
        <f t="shared" si="310"/>
        <v>0</v>
      </c>
      <c r="R322">
        <f t="shared" si="311"/>
        <v>0</v>
      </c>
      <c r="S322">
        <f t="shared" si="312"/>
        <v>0</v>
      </c>
      <c r="T322">
        <f t="shared" si="313"/>
        <v>0</v>
      </c>
      <c r="U322">
        <f t="shared" si="314"/>
        <v>0</v>
      </c>
      <c r="V322">
        <f t="shared" si="315"/>
        <v>0</v>
      </c>
      <c r="W322">
        <f t="shared" si="316"/>
        <v>0</v>
      </c>
      <c r="X322">
        <f t="shared" si="317"/>
        <v>0</v>
      </c>
      <c r="Y322">
        <f t="shared" si="318"/>
        <v>0</v>
      </c>
      <c r="Z322">
        <f t="shared" si="319"/>
        <v>0</v>
      </c>
      <c r="AA322">
        <f t="shared" si="320"/>
        <v>0</v>
      </c>
      <c r="AB322">
        <f t="shared" si="321"/>
        <v>0</v>
      </c>
      <c r="AC322">
        <f t="shared" si="322"/>
        <v>0</v>
      </c>
      <c r="AD322">
        <f t="shared" si="323"/>
        <v>0</v>
      </c>
      <c r="AE322">
        <f t="shared" si="324"/>
        <v>0</v>
      </c>
      <c r="AF322">
        <f t="shared" si="325"/>
        <v>0</v>
      </c>
      <c r="AG322">
        <f t="shared" si="326"/>
        <v>0</v>
      </c>
      <c r="AH322">
        <f t="shared" si="327"/>
        <v>0</v>
      </c>
      <c r="AI322">
        <f t="shared" si="328"/>
        <v>0</v>
      </c>
      <c r="AJ322">
        <f t="shared" si="329"/>
        <v>0</v>
      </c>
      <c r="AK322">
        <f t="shared" si="330"/>
        <v>0</v>
      </c>
      <c r="AL322">
        <f t="shared" si="331"/>
        <v>0</v>
      </c>
      <c r="AM322">
        <f t="shared" si="332"/>
        <v>0</v>
      </c>
      <c r="AN322">
        <f t="shared" si="333"/>
        <v>0</v>
      </c>
      <c r="AO322">
        <f t="shared" si="334"/>
        <v>0</v>
      </c>
      <c r="AP322">
        <f t="shared" si="335"/>
        <v>0</v>
      </c>
      <c r="AQ322">
        <f t="shared" si="336"/>
        <v>0</v>
      </c>
      <c r="AR322">
        <f t="shared" si="337"/>
        <v>0</v>
      </c>
      <c r="AS322">
        <f t="shared" si="338"/>
        <v>0</v>
      </c>
      <c r="AT322">
        <f t="shared" si="339"/>
        <v>0</v>
      </c>
      <c r="AU322">
        <f t="shared" si="340"/>
        <v>0</v>
      </c>
      <c r="AV322">
        <f t="shared" si="341"/>
        <v>0</v>
      </c>
      <c r="AW322">
        <f t="shared" si="342"/>
        <v>0</v>
      </c>
      <c r="AX322">
        <f t="shared" si="343"/>
        <v>0</v>
      </c>
      <c r="AY322">
        <f t="shared" si="344"/>
        <v>0</v>
      </c>
      <c r="AZ322">
        <f t="shared" si="345"/>
        <v>0</v>
      </c>
    </row>
    <row r="323" spans="10:52" hidden="1" x14ac:dyDescent="0.25">
      <c r="J323">
        <f t="shared" si="346"/>
        <v>0</v>
      </c>
      <c r="L323">
        <f t="shared" si="347"/>
        <v>0</v>
      </c>
      <c r="M323">
        <f t="shared" si="306"/>
        <v>0</v>
      </c>
      <c r="N323">
        <f t="shared" si="307"/>
        <v>0</v>
      </c>
      <c r="O323">
        <f t="shared" si="308"/>
        <v>0</v>
      </c>
      <c r="P323">
        <f t="shared" si="309"/>
        <v>0</v>
      </c>
      <c r="Q323">
        <f t="shared" si="310"/>
        <v>0</v>
      </c>
      <c r="R323">
        <f t="shared" si="311"/>
        <v>0</v>
      </c>
      <c r="S323">
        <f t="shared" si="312"/>
        <v>0</v>
      </c>
      <c r="T323">
        <f t="shared" si="313"/>
        <v>0</v>
      </c>
      <c r="U323">
        <f t="shared" si="314"/>
        <v>0</v>
      </c>
      <c r="V323">
        <f t="shared" si="315"/>
        <v>0</v>
      </c>
      <c r="W323">
        <f t="shared" si="316"/>
        <v>0</v>
      </c>
      <c r="X323">
        <f t="shared" si="317"/>
        <v>0</v>
      </c>
      <c r="Y323">
        <f t="shared" si="318"/>
        <v>0</v>
      </c>
      <c r="Z323">
        <f t="shared" si="319"/>
        <v>0</v>
      </c>
      <c r="AA323">
        <f t="shared" si="320"/>
        <v>0</v>
      </c>
      <c r="AB323">
        <f t="shared" si="321"/>
        <v>0</v>
      </c>
      <c r="AC323">
        <f t="shared" si="322"/>
        <v>0</v>
      </c>
      <c r="AD323">
        <f t="shared" si="323"/>
        <v>0</v>
      </c>
      <c r="AE323">
        <f t="shared" si="324"/>
        <v>0</v>
      </c>
      <c r="AF323">
        <f t="shared" si="325"/>
        <v>0</v>
      </c>
      <c r="AG323">
        <f t="shared" si="326"/>
        <v>0</v>
      </c>
      <c r="AH323">
        <f t="shared" si="327"/>
        <v>0</v>
      </c>
      <c r="AI323">
        <f t="shared" si="328"/>
        <v>0</v>
      </c>
      <c r="AJ323">
        <f t="shared" si="329"/>
        <v>0</v>
      </c>
      <c r="AK323">
        <f t="shared" si="330"/>
        <v>0</v>
      </c>
      <c r="AL323">
        <f t="shared" si="331"/>
        <v>0</v>
      </c>
      <c r="AM323">
        <f t="shared" si="332"/>
        <v>0</v>
      </c>
      <c r="AN323">
        <f t="shared" si="333"/>
        <v>0</v>
      </c>
      <c r="AO323">
        <f t="shared" si="334"/>
        <v>0</v>
      </c>
      <c r="AP323">
        <f t="shared" si="335"/>
        <v>0</v>
      </c>
      <c r="AQ323">
        <f t="shared" si="336"/>
        <v>0</v>
      </c>
      <c r="AR323">
        <f t="shared" si="337"/>
        <v>0</v>
      </c>
      <c r="AS323">
        <f t="shared" si="338"/>
        <v>0</v>
      </c>
      <c r="AT323">
        <f t="shared" si="339"/>
        <v>0</v>
      </c>
      <c r="AU323">
        <f t="shared" si="340"/>
        <v>0</v>
      </c>
      <c r="AV323">
        <f t="shared" si="341"/>
        <v>0</v>
      </c>
      <c r="AW323">
        <f t="shared" si="342"/>
        <v>0</v>
      </c>
      <c r="AX323">
        <f t="shared" si="343"/>
        <v>0</v>
      </c>
      <c r="AY323">
        <f t="shared" si="344"/>
        <v>0</v>
      </c>
      <c r="AZ323">
        <f t="shared" si="345"/>
        <v>0</v>
      </c>
    </row>
    <row r="324" spans="10:52" hidden="1" x14ac:dyDescent="0.25">
      <c r="J324">
        <f t="shared" si="346"/>
        <v>0</v>
      </c>
      <c r="L324">
        <f t="shared" si="347"/>
        <v>0</v>
      </c>
      <c r="M324">
        <f t="shared" si="306"/>
        <v>0</v>
      </c>
      <c r="N324">
        <f t="shared" si="307"/>
        <v>0</v>
      </c>
      <c r="O324">
        <f t="shared" si="308"/>
        <v>0</v>
      </c>
      <c r="P324">
        <f t="shared" si="309"/>
        <v>0</v>
      </c>
      <c r="Q324">
        <f t="shared" si="310"/>
        <v>0</v>
      </c>
      <c r="R324">
        <f t="shared" si="311"/>
        <v>0</v>
      </c>
      <c r="S324">
        <f t="shared" si="312"/>
        <v>0</v>
      </c>
      <c r="T324">
        <f t="shared" si="313"/>
        <v>0</v>
      </c>
      <c r="U324">
        <f t="shared" si="314"/>
        <v>0</v>
      </c>
      <c r="V324">
        <f t="shared" si="315"/>
        <v>0</v>
      </c>
      <c r="W324">
        <f t="shared" si="316"/>
        <v>0</v>
      </c>
      <c r="X324">
        <f t="shared" si="317"/>
        <v>0</v>
      </c>
      <c r="Y324">
        <f t="shared" si="318"/>
        <v>0</v>
      </c>
      <c r="Z324">
        <f t="shared" si="319"/>
        <v>0</v>
      </c>
      <c r="AA324">
        <f t="shared" si="320"/>
        <v>0</v>
      </c>
      <c r="AB324">
        <f t="shared" si="321"/>
        <v>0</v>
      </c>
      <c r="AC324">
        <f t="shared" si="322"/>
        <v>0</v>
      </c>
      <c r="AD324">
        <f t="shared" si="323"/>
        <v>0</v>
      </c>
      <c r="AE324">
        <f t="shared" si="324"/>
        <v>0</v>
      </c>
      <c r="AF324">
        <f t="shared" si="325"/>
        <v>0</v>
      </c>
      <c r="AG324">
        <f t="shared" si="326"/>
        <v>0</v>
      </c>
      <c r="AH324">
        <f t="shared" si="327"/>
        <v>0</v>
      </c>
      <c r="AI324">
        <f t="shared" si="328"/>
        <v>0</v>
      </c>
      <c r="AJ324">
        <f t="shared" si="329"/>
        <v>0</v>
      </c>
      <c r="AK324">
        <f t="shared" si="330"/>
        <v>0</v>
      </c>
      <c r="AL324">
        <f t="shared" si="331"/>
        <v>0</v>
      </c>
      <c r="AM324">
        <f t="shared" si="332"/>
        <v>0</v>
      </c>
      <c r="AN324">
        <f t="shared" si="333"/>
        <v>0</v>
      </c>
      <c r="AO324">
        <f t="shared" si="334"/>
        <v>0</v>
      </c>
      <c r="AP324">
        <f t="shared" si="335"/>
        <v>0</v>
      </c>
      <c r="AQ324">
        <f t="shared" si="336"/>
        <v>0</v>
      </c>
      <c r="AR324">
        <f t="shared" si="337"/>
        <v>0</v>
      </c>
      <c r="AS324">
        <f t="shared" si="338"/>
        <v>0</v>
      </c>
      <c r="AT324">
        <f t="shared" si="339"/>
        <v>0</v>
      </c>
      <c r="AU324">
        <f t="shared" si="340"/>
        <v>0</v>
      </c>
      <c r="AV324">
        <f t="shared" si="341"/>
        <v>0</v>
      </c>
      <c r="AW324">
        <f t="shared" si="342"/>
        <v>0</v>
      </c>
      <c r="AX324">
        <f t="shared" si="343"/>
        <v>0</v>
      </c>
      <c r="AY324">
        <f t="shared" si="344"/>
        <v>0</v>
      </c>
      <c r="AZ324">
        <f t="shared" si="345"/>
        <v>0</v>
      </c>
    </row>
    <row r="325" spans="10:52" hidden="1" x14ac:dyDescent="0.25">
      <c r="J325">
        <f t="shared" si="346"/>
        <v>0</v>
      </c>
      <c r="L325">
        <f t="shared" si="347"/>
        <v>0</v>
      </c>
      <c r="M325">
        <f t="shared" si="306"/>
        <v>0</v>
      </c>
      <c r="N325">
        <f t="shared" si="307"/>
        <v>0</v>
      </c>
      <c r="O325">
        <f t="shared" si="308"/>
        <v>0</v>
      </c>
      <c r="P325">
        <f t="shared" si="309"/>
        <v>0</v>
      </c>
      <c r="Q325">
        <f t="shared" si="310"/>
        <v>0</v>
      </c>
      <c r="R325">
        <f t="shared" si="311"/>
        <v>0</v>
      </c>
      <c r="S325">
        <f t="shared" si="312"/>
        <v>0</v>
      </c>
      <c r="T325">
        <f t="shared" si="313"/>
        <v>0</v>
      </c>
      <c r="U325">
        <f t="shared" si="314"/>
        <v>0</v>
      </c>
      <c r="V325">
        <f t="shared" si="315"/>
        <v>0</v>
      </c>
      <c r="W325">
        <f t="shared" si="316"/>
        <v>0</v>
      </c>
      <c r="X325">
        <f t="shared" si="317"/>
        <v>0</v>
      </c>
      <c r="Y325">
        <f t="shared" si="318"/>
        <v>0</v>
      </c>
      <c r="Z325">
        <f t="shared" si="319"/>
        <v>0</v>
      </c>
      <c r="AA325">
        <f t="shared" si="320"/>
        <v>0</v>
      </c>
      <c r="AB325">
        <f t="shared" si="321"/>
        <v>0</v>
      </c>
      <c r="AC325">
        <f t="shared" si="322"/>
        <v>0</v>
      </c>
      <c r="AD325">
        <f t="shared" si="323"/>
        <v>0</v>
      </c>
      <c r="AE325">
        <f t="shared" si="324"/>
        <v>0</v>
      </c>
      <c r="AF325">
        <f t="shared" si="325"/>
        <v>0</v>
      </c>
      <c r="AG325">
        <f t="shared" si="326"/>
        <v>0</v>
      </c>
      <c r="AH325">
        <f t="shared" si="327"/>
        <v>0</v>
      </c>
      <c r="AI325">
        <f t="shared" si="328"/>
        <v>0</v>
      </c>
      <c r="AJ325">
        <f t="shared" si="329"/>
        <v>0</v>
      </c>
      <c r="AK325">
        <f t="shared" si="330"/>
        <v>0</v>
      </c>
      <c r="AL325">
        <f t="shared" si="331"/>
        <v>0</v>
      </c>
      <c r="AM325">
        <f t="shared" si="332"/>
        <v>0</v>
      </c>
      <c r="AN325">
        <f t="shared" si="333"/>
        <v>0</v>
      </c>
      <c r="AO325">
        <f t="shared" si="334"/>
        <v>0</v>
      </c>
      <c r="AP325">
        <f t="shared" si="335"/>
        <v>0</v>
      </c>
      <c r="AQ325">
        <f t="shared" si="336"/>
        <v>0</v>
      </c>
      <c r="AR325">
        <f t="shared" si="337"/>
        <v>0</v>
      </c>
      <c r="AS325">
        <f t="shared" si="338"/>
        <v>0</v>
      </c>
      <c r="AT325">
        <f t="shared" si="339"/>
        <v>0</v>
      </c>
      <c r="AU325">
        <f t="shared" si="340"/>
        <v>0</v>
      </c>
      <c r="AV325">
        <f t="shared" si="341"/>
        <v>0</v>
      </c>
      <c r="AW325">
        <f t="shared" si="342"/>
        <v>0</v>
      </c>
      <c r="AX325">
        <f t="shared" si="343"/>
        <v>0</v>
      </c>
      <c r="AY325">
        <f t="shared" si="344"/>
        <v>0</v>
      </c>
      <c r="AZ325">
        <f t="shared" si="345"/>
        <v>0</v>
      </c>
    </row>
    <row r="326" spans="10:52" hidden="1" x14ac:dyDescent="0.25">
      <c r="J326">
        <f t="shared" si="346"/>
        <v>0</v>
      </c>
      <c r="L326">
        <f t="shared" si="347"/>
        <v>0</v>
      </c>
      <c r="M326">
        <f t="shared" si="306"/>
        <v>0</v>
      </c>
      <c r="N326">
        <f t="shared" si="307"/>
        <v>0</v>
      </c>
      <c r="O326">
        <f t="shared" si="308"/>
        <v>0</v>
      </c>
      <c r="P326">
        <f t="shared" si="309"/>
        <v>0</v>
      </c>
      <c r="Q326">
        <f t="shared" si="310"/>
        <v>0</v>
      </c>
      <c r="R326">
        <f t="shared" si="311"/>
        <v>0</v>
      </c>
      <c r="S326">
        <f t="shared" si="312"/>
        <v>0</v>
      </c>
      <c r="T326">
        <f t="shared" si="313"/>
        <v>0</v>
      </c>
      <c r="U326">
        <f t="shared" si="314"/>
        <v>0</v>
      </c>
      <c r="V326">
        <f t="shared" si="315"/>
        <v>0</v>
      </c>
      <c r="W326">
        <f t="shared" si="316"/>
        <v>0</v>
      </c>
      <c r="X326">
        <f t="shared" si="317"/>
        <v>0</v>
      </c>
      <c r="Y326">
        <f t="shared" si="318"/>
        <v>0</v>
      </c>
      <c r="Z326">
        <f t="shared" si="319"/>
        <v>0</v>
      </c>
      <c r="AA326">
        <f t="shared" si="320"/>
        <v>0</v>
      </c>
      <c r="AB326">
        <f t="shared" si="321"/>
        <v>0</v>
      </c>
      <c r="AC326">
        <f t="shared" si="322"/>
        <v>0</v>
      </c>
      <c r="AD326">
        <f t="shared" si="323"/>
        <v>0</v>
      </c>
      <c r="AE326">
        <f t="shared" si="324"/>
        <v>0</v>
      </c>
      <c r="AF326">
        <f t="shared" si="325"/>
        <v>0</v>
      </c>
      <c r="AG326">
        <f t="shared" si="326"/>
        <v>0</v>
      </c>
      <c r="AH326">
        <f t="shared" si="327"/>
        <v>0</v>
      </c>
      <c r="AI326">
        <f t="shared" si="328"/>
        <v>0</v>
      </c>
      <c r="AJ326">
        <f t="shared" si="329"/>
        <v>0</v>
      </c>
      <c r="AK326">
        <f t="shared" si="330"/>
        <v>0</v>
      </c>
      <c r="AL326">
        <f t="shared" si="331"/>
        <v>0</v>
      </c>
      <c r="AM326">
        <f t="shared" si="332"/>
        <v>0</v>
      </c>
      <c r="AN326">
        <f t="shared" si="333"/>
        <v>0</v>
      </c>
      <c r="AO326">
        <f t="shared" si="334"/>
        <v>0</v>
      </c>
      <c r="AP326">
        <f t="shared" si="335"/>
        <v>0</v>
      </c>
      <c r="AQ326">
        <f t="shared" si="336"/>
        <v>0</v>
      </c>
      <c r="AR326">
        <f t="shared" si="337"/>
        <v>0</v>
      </c>
      <c r="AS326">
        <f t="shared" si="338"/>
        <v>0</v>
      </c>
      <c r="AT326">
        <f t="shared" si="339"/>
        <v>0</v>
      </c>
      <c r="AU326">
        <f t="shared" si="340"/>
        <v>0</v>
      </c>
      <c r="AV326">
        <f t="shared" si="341"/>
        <v>0</v>
      </c>
      <c r="AW326">
        <f t="shared" si="342"/>
        <v>0</v>
      </c>
      <c r="AX326">
        <f t="shared" si="343"/>
        <v>0</v>
      </c>
      <c r="AY326">
        <f t="shared" si="344"/>
        <v>0</v>
      </c>
      <c r="AZ326">
        <f t="shared" si="345"/>
        <v>0</v>
      </c>
    </row>
    <row r="327" spans="10:52" hidden="1" x14ac:dyDescent="0.25"/>
    <row r="328" spans="10:52" hidden="1" x14ac:dyDescent="0.25"/>
    <row r="329" spans="10:52" hidden="1" x14ac:dyDescent="0.25">
      <c r="L329" s="6" t="str">
        <f>instellingen!A16</f>
        <v>overig</v>
      </c>
      <c r="M329" s="6">
        <v>1</v>
      </c>
      <c r="N329" s="6">
        <v>2</v>
      </c>
      <c r="O329" s="6">
        <v>3</v>
      </c>
      <c r="P329" s="6">
        <v>4</v>
      </c>
      <c r="Q329" s="6">
        <v>5</v>
      </c>
      <c r="R329" s="6">
        <v>6</v>
      </c>
      <c r="S329" s="6">
        <v>7</v>
      </c>
      <c r="T329" s="6">
        <v>8</v>
      </c>
      <c r="U329" s="6">
        <v>9</v>
      </c>
      <c r="V329" s="6">
        <v>10</v>
      </c>
      <c r="W329" s="6">
        <v>11</v>
      </c>
      <c r="X329" s="6">
        <v>12</v>
      </c>
      <c r="Y329" s="6">
        <v>13</v>
      </c>
      <c r="Z329" s="6">
        <v>14</v>
      </c>
      <c r="AA329" s="6">
        <v>15</v>
      </c>
      <c r="AB329" s="6">
        <v>16</v>
      </c>
      <c r="AC329" s="6">
        <v>17</v>
      </c>
      <c r="AD329" s="6">
        <v>18</v>
      </c>
      <c r="AE329" s="6">
        <v>19</v>
      </c>
      <c r="AF329" s="6">
        <v>20</v>
      </c>
      <c r="AG329" s="6">
        <v>21</v>
      </c>
      <c r="AH329" s="6">
        <v>22</v>
      </c>
      <c r="AI329" s="6">
        <v>23</v>
      </c>
      <c r="AJ329" s="6">
        <v>24</v>
      </c>
      <c r="AK329" s="6">
        <v>25</v>
      </c>
      <c r="AL329" s="6">
        <v>26</v>
      </c>
      <c r="AM329" s="6">
        <v>27</v>
      </c>
      <c r="AN329" s="6">
        <v>28</v>
      </c>
      <c r="AO329" s="6">
        <v>29</v>
      </c>
      <c r="AP329" s="6">
        <v>30</v>
      </c>
      <c r="AQ329" s="6">
        <v>31</v>
      </c>
      <c r="AR329" s="6">
        <v>32</v>
      </c>
      <c r="AS329" s="6">
        <v>33</v>
      </c>
      <c r="AT329" s="6">
        <v>34</v>
      </c>
      <c r="AU329" s="6">
        <v>35</v>
      </c>
      <c r="AV329" s="6">
        <v>36</v>
      </c>
      <c r="AW329" s="6">
        <v>37</v>
      </c>
      <c r="AX329" s="6">
        <v>38</v>
      </c>
      <c r="AY329" s="6">
        <v>39</v>
      </c>
      <c r="AZ329" s="6">
        <v>40</v>
      </c>
    </row>
    <row r="330" spans="10:52" hidden="1" x14ac:dyDescent="0.25">
      <c r="J330">
        <f>J293</f>
        <v>0</v>
      </c>
      <c r="L330">
        <f>SUM(M330:AZ330)</f>
        <v>0</v>
      </c>
      <c r="M330">
        <f t="shared" ref="M330:M363" si="348">$M$68*$M7</f>
        <v>0</v>
      </c>
      <c r="N330">
        <f t="shared" ref="N330:N363" si="349">$N$68*$N7</f>
        <v>0</v>
      </c>
      <c r="O330">
        <f t="shared" ref="O330:O363" si="350">$O$68*$O7</f>
        <v>0</v>
      </c>
      <c r="P330">
        <f t="shared" ref="P330:P363" si="351">$P$68*$P7</f>
        <v>0</v>
      </c>
      <c r="Q330">
        <f t="shared" ref="Q330:Q363" si="352">$Q$68*$Q7</f>
        <v>0</v>
      </c>
      <c r="R330">
        <f t="shared" ref="R330:R363" si="353">$R$68*$R7</f>
        <v>0</v>
      </c>
      <c r="S330">
        <f t="shared" ref="S330:S363" si="354">$S$68*$S7</f>
        <v>0</v>
      </c>
      <c r="T330">
        <f t="shared" ref="T330:T363" si="355">$T$68*$T7</f>
        <v>0</v>
      </c>
      <c r="U330">
        <f t="shared" ref="U330:U363" si="356">$U$68*$U7</f>
        <v>0</v>
      </c>
      <c r="V330">
        <f t="shared" ref="V330:V363" si="357">$V$68*$V7</f>
        <v>0</v>
      </c>
      <c r="W330">
        <f t="shared" ref="W330:W363" si="358">$W$68*$W7</f>
        <v>0</v>
      </c>
      <c r="X330">
        <f t="shared" ref="X330:X363" si="359">$X$68*$X7</f>
        <v>0</v>
      </c>
      <c r="Y330">
        <f t="shared" ref="Y330:Y363" si="360">$Y$68*$Y7</f>
        <v>0</v>
      </c>
      <c r="Z330">
        <f t="shared" ref="Z330:Z363" si="361">$Z$68*$Z7</f>
        <v>0</v>
      </c>
      <c r="AA330">
        <f t="shared" ref="AA330:AA363" si="362">$AA$68*$AA7</f>
        <v>0</v>
      </c>
      <c r="AB330">
        <f t="shared" ref="AB330:AB363" si="363">$AB$68*$AB7</f>
        <v>0</v>
      </c>
      <c r="AC330">
        <f t="shared" ref="AC330:AC363" si="364">$AC$68*$AC7</f>
        <v>0</v>
      </c>
      <c r="AD330">
        <f t="shared" ref="AD330:AD363" si="365">$AD$68*$AD7</f>
        <v>0</v>
      </c>
      <c r="AE330">
        <f t="shared" ref="AE330:AE363" si="366">$AE$68*$AE7</f>
        <v>0</v>
      </c>
      <c r="AF330">
        <f t="shared" ref="AF330:AF363" si="367">$AF$68*$AF7</f>
        <v>0</v>
      </c>
      <c r="AG330">
        <f t="shared" ref="AG330:AG363" si="368">$AG$68*$AG7</f>
        <v>0</v>
      </c>
      <c r="AH330">
        <f t="shared" ref="AH330:AH363" si="369">$AH$68*$AH7</f>
        <v>0</v>
      </c>
      <c r="AI330">
        <f t="shared" ref="AI330:AI363" si="370">$AI$68*$AI7</f>
        <v>0</v>
      </c>
      <c r="AJ330">
        <f t="shared" ref="AJ330:AJ363" si="371">$AJ$68*$AJ7</f>
        <v>0</v>
      </c>
      <c r="AK330">
        <f t="shared" ref="AK330:AK363" si="372">$AK$68*$AK7</f>
        <v>0</v>
      </c>
      <c r="AL330">
        <f t="shared" ref="AL330:AL363" si="373">$AL$68*$AL7</f>
        <v>0</v>
      </c>
      <c r="AM330">
        <f t="shared" ref="AM330:AM363" si="374">$AM$68*$AM7</f>
        <v>0</v>
      </c>
      <c r="AN330">
        <f t="shared" ref="AN330:AN363" si="375">$AN$68*$AN7</f>
        <v>0</v>
      </c>
      <c r="AO330">
        <f t="shared" ref="AO330:AO363" si="376">$AO$68*$AO7</f>
        <v>0</v>
      </c>
      <c r="AP330">
        <f t="shared" ref="AP330:AP363" si="377">$AP$68*$AP7</f>
        <v>0</v>
      </c>
      <c r="AQ330">
        <f t="shared" ref="AQ330:AQ363" si="378">$AQ$68*$AQ7</f>
        <v>0</v>
      </c>
      <c r="AR330">
        <f t="shared" ref="AR330:AR363" si="379">$AR$68*$AR7</f>
        <v>0</v>
      </c>
      <c r="AS330">
        <f t="shared" ref="AS330:AS363" si="380">$AS$68*$AS7</f>
        <v>0</v>
      </c>
      <c r="AT330">
        <f t="shared" ref="AT330:AT363" si="381">$AT$68*$AT7</f>
        <v>0</v>
      </c>
      <c r="AU330">
        <f t="shared" ref="AU330:AU363" si="382">$AU$68*$AU7</f>
        <v>0</v>
      </c>
      <c r="AV330">
        <f t="shared" ref="AV330:AV363" si="383">$AV$68*$AV7</f>
        <v>0</v>
      </c>
      <c r="AW330">
        <f t="shared" ref="AW330:AW363" si="384">$AW$68*$AW7</f>
        <v>0</v>
      </c>
      <c r="AX330">
        <f t="shared" ref="AX330:AX363" si="385">$AX$68*$AX7</f>
        <v>0</v>
      </c>
      <c r="AY330">
        <f t="shared" ref="AY330:AY363" si="386">$AY$68*$AY7</f>
        <v>0</v>
      </c>
      <c r="AZ330">
        <f t="shared" ref="AZ330:AZ363" si="387">$AZ$68*$AZ7</f>
        <v>0</v>
      </c>
    </row>
    <row r="331" spans="10:52" hidden="1" x14ac:dyDescent="0.25">
      <c r="J331">
        <f t="shared" ref="J331:J363" si="388">J294</f>
        <v>0</v>
      </c>
      <c r="L331">
        <f t="shared" ref="L331:L363" si="389">SUM(M331:AZ331)</f>
        <v>0</v>
      </c>
      <c r="M331">
        <f t="shared" si="348"/>
        <v>0</v>
      </c>
      <c r="N331">
        <f t="shared" si="349"/>
        <v>0</v>
      </c>
      <c r="O331">
        <f t="shared" si="350"/>
        <v>0</v>
      </c>
      <c r="P331">
        <f t="shared" si="351"/>
        <v>0</v>
      </c>
      <c r="Q331">
        <f t="shared" si="352"/>
        <v>0</v>
      </c>
      <c r="R331">
        <f t="shared" si="353"/>
        <v>0</v>
      </c>
      <c r="S331">
        <f t="shared" si="354"/>
        <v>0</v>
      </c>
      <c r="T331">
        <f t="shared" si="355"/>
        <v>0</v>
      </c>
      <c r="U331">
        <f t="shared" si="356"/>
        <v>0</v>
      </c>
      <c r="V331">
        <f t="shared" si="357"/>
        <v>0</v>
      </c>
      <c r="W331">
        <f t="shared" si="358"/>
        <v>0</v>
      </c>
      <c r="X331">
        <f t="shared" si="359"/>
        <v>0</v>
      </c>
      <c r="Y331">
        <f t="shared" si="360"/>
        <v>0</v>
      </c>
      <c r="Z331">
        <f t="shared" si="361"/>
        <v>0</v>
      </c>
      <c r="AA331">
        <f t="shared" si="362"/>
        <v>0</v>
      </c>
      <c r="AB331">
        <f t="shared" si="363"/>
        <v>0</v>
      </c>
      <c r="AC331">
        <f t="shared" si="364"/>
        <v>0</v>
      </c>
      <c r="AD331">
        <f t="shared" si="365"/>
        <v>0</v>
      </c>
      <c r="AE331">
        <f t="shared" si="366"/>
        <v>0</v>
      </c>
      <c r="AF331">
        <f t="shared" si="367"/>
        <v>0</v>
      </c>
      <c r="AG331">
        <f t="shared" si="368"/>
        <v>0</v>
      </c>
      <c r="AH331">
        <f t="shared" si="369"/>
        <v>0</v>
      </c>
      <c r="AI331">
        <f t="shared" si="370"/>
        <v>0</v>
      </c>
      <c r="AJ331">
        <f t="shared" si="371"/>
        <v>0</v>
      </c>
      <c r="AK331">
        <f t="shared" si="372"/>
        <v>0</v>
      </c>
      <c r="AL331">
        <f t="shared" si="373"/>
        <v>0</v>
      </c>
      <c r="AM331">
        <f t="shared" si="374"/>
        <v>0</v>
      </c>
      <c r="AN331">
        <f t="shared" si="375"/>
        <v>0</v>
      </c>
      <c r="AO331">
        <f t="shared" si="376"/>
        <v>0</v>
      </c>
      <c r="AP331">
        <f t="shared" si="377"/>
        <v>0</v>
      </c>
      <c r="AQ331">
        <f t="shared" si="378"/>
        <v>0</v>
      </c>
      <c r="AR331">
        <f t="shared" si="379"/>
        <v>0</v>
      </c>
      <c r="AS331">
        <f t="shared" si="380"/>
        <v>0</v>
      </c>
      <c r="AT331">
        <f t="shared" si="381"/>
        <v>0</v>
      </c>
      <c r="AU331">
        <f t="shared" si="382"/>
        <v>0</v>
      </c>
      <c r="AV331">
        <f t="shared" si="383"/>
        <v>0</v>
      </c>
      <c r="AW331">
        <f t="shared" si="384"/>
        <v>0</v>
      </c>
      <c r="AX331">
        <f t="shared" si="385"/>
        <v>0</v>
      </c>
      <c r="AY331">
        <f t="shared" si="386"/>
        <v>0</v>
      </c>
      <c r="AZ331">
        <f t="shared" si="387"/>
        <v>0</v>
      </c>
    </row>
    <row r="332" spans="10:52" hidden="1" x14ac:dyDescent="0.25">
      <c r="J332">
        <f t="shared" si="388"/>
        <v>0</v>
      </c>
      <c r="L332">
        <f t="shared" si="389"/>
        <v>0</v>
      </c>
      <c r="M332">
        <f t="shared" si="348"/>
        <v>0</v>
      </c>
      <c r="N332">
        <f t="shared" si="349"/>
        <v>0</v>
      </c>
      <c r="O332">
        <f t="shared" si="350"/>
        <v>0</v>
      </c>
      <c r="P332">
        <f t="shared" si="351"/>
        <v>0</v>
      </c>
      <c r="Q332">
        <f t="shared" si="352"/>
        <v>0</v>
      </c>
      <c r="R332">
        <f t="shared" si="353"/>
        <v>0</v>
      </c>
      <c r="S332">
        <f t="shared" si="354"/>
        <v>0</v>
      </c>
      <c r="T332">
        <f t="shared" si="355"/>
        <v>0</v>
      </c>
      <c r="U332">
        <f t="shared" si="356"/>
        <v>0</v>
      </c>
      <c r="V332">
        <f t="shared" si="357"/>
        <v>0</v>
      </c>
      <c r="W332">
        <f t="shared" si="358"/>
        <v>0</v>
      </c>
      <c r="X332">
        <f t="shared" si="359"/>
        <v>0</v>
      </c>
      <c r="Y332">
        <f t="shared" si="360"/>
        <v>0</v>
      </c>
      <c r="Z332">
        <f t="shared" si="361"/>
        <v>0</v>
      </c>
      <c r="AA332">
        <f t="shared" si="362"/>
        <v>0</v>
      </c>
      <c r="AB332">
        <f t="shared" si="363"/>
        <v>0</v>
      </c>
      <c r="AC332">
        <f t="shared" si="364"/>
        <v>0</v>
      </c>
      <c r="AD332">
        <f t="shared" si="365"/>
        <v>0</v>
      </c>
      <c r="AE332">
        <f t="shared" si="366"/>
        <v>0</v>
      </c>
      <c r="AF332">
        <f t="shared" si="367"/>
        <v>0</v>
      </c>
      <c r="AG332">
        <f t="shared" si="368"/>
        <v>0</v>
      </c>
      <c r="AH332">
        <f t="shared" si="369"/>
        <v>0</v>
      </c>
      <c r="AI332">
        <f t="shared" si="370"/>
        <v>0</v>
      </c>
      <c r="AJ332">
        <f t="shared" si="371"/>
        <v>0</v>
      </c>
      <c r="AK332">
        <f t="shared" si="372"/>
        <v>0</v>
      </c>
      <c r="AL332">
        <f t="shared" si="373"/>
        <v>0</v>
      </c>
      <c r="AM332">
        <f t="shared" si="374"/>
        <v>0</v>
      </c>
      <c r="AN332">
        <f t="shared" si="375"/>
        <v>0</v>
      </c>
      <c r="AO332">
        <f t="shared" si="376"/>
        <v>0</v>
      </c>
      <c r="AP332">
        <f t="shared" si="377"/>
        <v>0</v>
      </c>
      <c r="AQ332">
        <f t="shared" si="378"/>
        <v>0</v>
      </c>
      <c r="AR332">
        <f t="shared" si="379"/>
        <v>0</v>
      </c>
      <c r="AS332">
        <f t="shared" si="380"/>
        <v>0</v>
      </c>
      <c r="AT332">
        <f t="shared" si="381"/>
        <v>0</v>
      </c>
      <c r="AU332">
        <f t="shared" si="382"/>
        <v>0</v>
      </c>
      <c r="AV332">
        <f t="shared" si="383"/>
        <v>0</v>
      </c>
      <c r="AW332">
        <f t="shared" si="384"/>
        <v>0</v>
      </c>
      <c r="AX332">
        <f t="shared" si="385"/>
        <v>0</v>
      </c>
      <c r="AY332">
        <f t="shared" si="386"/>
        <v>0</v>
      </c>
      <c r="AZ332">
        <f t="shared" si="387"/>
        <v>0</v>
      </c>
    </row>
    <row r="333" spans="10:52" hidden="1" x14ac:dyDescent="0.25">
      <c r="J333">
        <f t="shared" si="388"/>
        <v>0</v>
      </c>
      <c r="L333">
        <f t="shared" si="389"/>
        <v>0</v>
      </c>
      <c r="M333">
        <f t="shared" si="348"/>
        <v>0</v>
      </c>
      <c r="N333">
        <f t="shared" si="349"/>
        <v>0</v>
      </c>
      <c r="O333">
        <f t="shared" si="350"/>
        <v>0</v>
      </c>
      <c r="P333">
        <f t="shared" si="351"/>
        <v>0</v>
      </c>
      <c r="Q333">
        <f t="shared" si="352"/>
        <v>0</v>
      </c>
      <c r="R333">
        <f t="shared" si="353"/>
        <v>0</v>
      </c>
      <c r="S333">
        <f t="shared" si="354"/>
        <v>0</v>
      </c>
      <c r="T333">
        <f t="shared" si="355"/>
        <v>0</v>
      </c>
      <c r="U333">
        <f t="shared" si="356"/>
        <v>0</v>
      </c>
      <c r="V333">
        <f t="shared" si="357"/>
        <v>0</v>
      </c>
      <c r="W333">
        <f t="shared" si="358"/>
        <v>0</v>
      </c>
      <c r="X333">
        <f t="shared" si="359"/>
        <v>0</v>
      </c>
      <c r="Y333">
        <f t="shared" si="360"/>
        <v>0</v>
      </c>
      <c r="Z333">
        <f t="shared" si="361"/>
        <v>0</v>
      </c>
      <c r="AA333">
        <f t="shared" si="362"/>
        <v>0</v>
      </c>
      <c r="AB333">
        <f t="shared" si="363"/>
        <v>0</v>
      </c>
      <c r="AC333">
        <f t="shared" si="364"/>
        <v>0</v>
      </c>
      <c r="AD333">
        <f t="shared" si="365"/>
        <v>0</v>
      </c>
      <c r="AE333">
        <f t="shared" si="366"/>
        <v>0</v>
      </c>
      <c r="AF333">
        <f t="shared" si="367"/>
        <v>0</v>
      </c>
      <c r="AG333">
        <f t="shared" si="368"/>
        <v>0</v>
      </c>
      <c r="AH333">
        <f t="shared" si="369"/>
        <v>0</v>
      </c>
      <c r="AI333">
        <f t="shared" si="370"/>
        <v>0</v>
      </c>
      <c r="AJ333">
        <f t="shared" si="371"/>
        <v>0</v>
      </c>
      <c r="AK333">
        <f t="shared" si="372"/>
        <v>0</v>
      </c>
      <c r="AL333">
        <f t="shared" si="373"/>
        <v>0</v>
      </c>
      <c r="AM333">
        <f t="shared" si="374"/>
        <v>0</v>
      </c>
      <c r="AN333">
        <f t="shared" si="375"/>
        <v>0</v>
      </c>
      <c r="AO333">
        <f t="shared" si="376"/>
        <v>0</v>
      </c>
      <c r="AP333">
        <f t="shared" si="377"/>
        <v>0</v>
      </c>
      <c r="AQ333">
        <f t="shared" si="378"/>
        <v>0</v>
      </c>
      <c r="AR333">
        <f t="shared" si="379"/>
        <v>0</v>
      </c>
      <c r="AS333">
        <f t="shared" si="380"/>
        <v>0</v>
      </c>
      <c r="AT333">
        <f t="shared" si="381"/>
        <v>0</v>
      </c>
      <c r="AU333">
        <f t="shared" si="382"/>
        <v>0</v>
      </c>
      <c r="AV333">
        <f t="shared" si="383"/>
        <v>0</v>
      </c>
      <c r="AW333">
        <f t="shared" si="384"/>
        <v>0</v>
      </c>
      <c r="AX333">
        <f t="shared" si="385"/>
        <v>0</v>
      </c>
      <c r="AY333">
        <f t="shared" si="386"/>
        <v>0</v>
      </c>
      <c r="AZ333">
        <f t="shared" si="387"/>
        <v>0</v>
      </c>
    </row>
    <row r="334" spans="10:52" hidden="1" x14ac:dyDescent="0.25">
      <c r="J334">
        <f t="shared" si="388"/>
        <v>0</v>
      </c>
      <c r="L334">
        <f t="shared" si="389"/>
        <v>0</v>
      </c>
      <c r="M334">
        <f t="shared" si="348"/>
        <v>0</v>
      </c>
      <c r="N334">
        <f t="shared" si="349"/>
        <v>0</v>
      </c>
      <c r="O334">
        <f t="shared" si="350"/>
        <v>0</v>
      </c>
      <c r="P334">
        <f t="shared" si="351"/>
        <v>0</v>
      </c>
      <c r="Q334">
        <f t="shared" si="352"/>
        <v>0</v>
      </c>
      <c r="R334">
        <f t="shared" si="353"/>
        <v>0</v>
      </c>
      <c r="S334">
        <f t="shared" si="354"/>
        <v>0</v>
      </c>
      <c r="T334">
        <f t="shared" si="355"/>
        <v>0</v>
      </c>
      <c r="U334">
        <f t="shared" si="356"/>
        <v>0</v>
      </c>
      <c r="V334">
        <f t="shared" si="357"/>
        <v>0</v>
      </c>
      <c r="W334">
        <f t="shared" si="358"/>
        <v>0</v>
      </c>
      <c r="X334">
        <f t="shared" si="359"/>
        <v>0</v>
      </c>
      <c r="Y334">
        <f t="shared" si="360"/>
        <v>0</v>
      </c>
      <c r="Z334">
        <f t="shared" si="361"/>
        <v>0</v>
      </c>
      <c r="AA334">
        <f t="shared" si="362"/>
        <v>0</v>
      </c>
      <c r="AB334">
        <f t="shared" si="363"/>
        <v>0</v>
      </c>
      <c r="AC334">
        <f t="shared" si="364"/>
        <v>0</v>
      </c>
      <c r="AD334">
        <f t="shared" si="365"/>
        <v>0</v>
      </c>
      <c r="AE334">
        <f t="shared" si="366"/>
        <v>0</v>
      </c>
      <c r="AF334">
        <f t="shared" si="367"/>
        <v>0</v>
      </c>
      <c r="AG334">
        <f t="shared" si="368"/>
        <v>0</v>
      </c>
      <c r="AH334">
        <f t="shared" si="369"/>
        <v>0</v>
      </c>
      <c r="AI334">
        <f t="shared" si="370"/>
        <v>0</v>
      </c>
      <c r="AJ334">
        <f t="shared" si="371"/>
        <v>0</v>
      </c>
      <c r="AK334">
        <f t="shared" si="372"/>
        <v>0</v>
      </c>
      <c r="AL334">
        <f t="shared" si="373"/>
        <v>0</v>
      </c>
      <c r="AM334">
        <f t="shared" si="374"/>
        <v>0</v>
      </c>
      <c r="AN334">
        <f t="shared" si="375"/>
        <v>0</v>
      </c>
      <c r="AO334">
        <f t="shared" si="376"/>
        <v>0</v>
      </c>
      <c r="AP334">
        <f t="shared" si="377"/>
        <v>0</v>
      </c>
      <c r="AQ334">
        <f t="shared" si="378"/>
        <v>0</v>
      </c>
      <c r="AR334">
        <f t="shared" si="379"/>
        <v>0</v>
      </c>
      <c r="AS334">
        <f t="shared" si="380"/>
        <v>0</v>
      </c>
      <c r="AT334">
        <f t="shared" si="381"/>
        <v>0</v>
      </c>
      <c r="AU334">
        <f t="shared" si="382"/>
        <v>0</v>
      </c>
      <c r="AV334">
        <f t="shared" si="383"/>
        <v>0</v>
      </c>
      <c r="AW334">
        <f t="shared" si="384"/>
        <v>0</v>
      </c>
      <c r="AX334">
        <f t="shared" si="385"/>
        <v>0</v>
      </c>
      <c r="AY334">
        <f t="shared" si="386"/>
        <v>0</v>
      </c>
      <c r="AZ334">
        <f t="shared" si="387"/>
        <v>0</v>
      </c>
    </row>
    <row r="335" spans="10:52" hidden="1" x14ac:dyDescent="0.25">
      <c r="J335">
        <f t="shared" si="388"/>
        <v>0</v>
      </c>
      <c r="L335">
        <f t="shared" si="389"/>
        <v>0</v>
      </c>
      <c r="M335">
        <f t="shared" si="348"/>
        <v>0</v>
      </c>
      <c r="N335">
        <f t="shared" si="349"/>
        <v>0</v>
      </c>
      <c r="O335">
        <f t="shared" si="350"/>
        <v>0</v>
      </c>
      <c r="P335">
        <f t="shared" si="351"/>
        <v>0</v>
      </c>
      <c r="Q335">
        <f t="shared" si="352"/>
        <v>0</v>
      </c>
      <c r="R335">
        <f t="shared" si="353"/>
        <v>0</v>
      </c>
      <c r="S335">
        <f t="shared" si="354"/>
        <v>0</v>
      </c>
      <c r="T335">
        <f t="shared" si="355"/>
        <v>0</v>
      </c>
      <c r="U335">
        <f t="shared" si="356"/>
        <v>0</v>
      </c>
      <c r="V335">
        <f t="shared" si="357"/>
        <v>0</v>
      </c>
      <c r="W335">
        <f t="shared" si="358"/>
        <v>0</v>
      </c>
      <c r="X335">
        <f t="shared" si="359"/>
        <v>0</v>
      </c>
      <c r="Y335">
        <f t="shared" si="360"/>
        <v>0</v>
      </c>
      <c r="Z335">
        <f t="shared" si="361"/>
        <v>0</v>
      </c>
      <c r="AA335">
        <f t="shared" si="362"/>
        <v>0</v>
      </c>
      <c r="AB335">
        <f t="shared" si="363"/>
        <v>0</v>
      </c>
      <c r="AC335">
        <f t="shared" si="364"/>
        <v>0</v>
      </c>
      <c r="AD335">
        <f t="shared" si="365"/>
        <v>0</v>
      </c>
      <c r="AE335">
        <f t="shared" si="366"/>
        <v>0</v>
      </c>
      <c r="AF335">
        <f t="shared" si="367"/>
        <v>0</v>
      </c>
      <c r="AG335">
        <f t="shared" si="368"/>
        <v>0</v>
      </c>
      <c r="AH335">
        <f t="shared" si="369"/>
        <v>0</v>
      </c>
      <c r="AI335">
        <f t="shared" si="370"/>
        <v>0</v>
      </c>
      <c r="AJ335">
        <f t="shared" si="371"/>
        <v>0</v>
      </c>
      <c r="AK335">
        <f t="shared" si="372"/>
        <v>0</v>
      </c>
      <c r="AL335">
        <f t="shared" si="373"/>
        <v>0</v>
      </c>
      <c r="AM335">
        <f t="shared" si="374"/>
        <v>0</v>
      </c>
      <c r="AN335">
        <f t="shared" si="375"/>
        <v>0</v>
      </c>
      <c r="AO335">
        <f t="shared" si="376"/>
        <v>0</v>
      </c>
      <c r="AP335">
        <f t="shared" si="377"/>
        <v>0</v>
      </c>
      <c r="AQ335">
        <f t="shared" si="378"/>
        <v>0</v>
      </c>
      <c r="AR335">
        <f t="shared" si="379"/>
        <v>0</v>
      </c>
      <c r="AS335">
        <f t="shared" si="380"/>
        <v>0</v>
      </c>
      <c r="AT335">
        <f t="shared" si="381"/>
        <v>0</v>
      </c>
      <c r="AU335">
        <f t="shared" si="382"/>
        <v>0</v>
      </c>
      <c r="AV335">
        <f t="shared" si="383"/>
        <v>0</v>
      </c>
      <c r="AW335">
        <f t="shared" si="384"/>
        <v>0</v>
      </c>
      <c r="AX335">
        <f t="shared" si="385"/>
        <v>0</v>
      </c>
      <c r="AY335">
        <f t="shared" si="386"/>
        <v>0</v>
      </c>
      <c r="AZ335">
        <f t="shared" si="387"/>
        <v>0</v>
      </c>
    </row>
    <row r="336" spans="10:52" hidden="1" x14ac:dyDescent="0.25">
      <c r="J336">
        <f t="shared" si="388"/>
        <v>0</v>
      </c>
      <c r="L336">
        <f t="shared" si="389"/>
        <v>0</v>
      </c>
      <c r="M336">
        <f t="shared" si="348"/>
        <v>0</v>
      </c>
      <c r="N336">
        <f t="shared" si="349"/>
        <v>0</v>
      </c>
      <c r="O336">
        <f t="shared" si="350"/>
        <v>0</v>
      </c>
      <c r="P336">
        <f t="shared" si="351"/>
        <v>0</v>
      </c>
      <c r="Q336">
        <f t="shared" si="352"/>
        <v>0</v>
      </c>
      <c r="R336">
        <f t="shared" si="353"/>
        <v>0</v>
      </c>
      <c r="S336">
        <f t="shared" si="354"/>
        <v>0</v>
      </c>
      <c r="T336">
        <f t="shared" si="355"/>
        <v>0</v>
      </c>
      <c r="U336">
        <f t="shared" si="356"/>
        <v>0</v>
      </c>
      <c r="V336">
        <f t="shared" si="357"/>
        <v>0</v>
      </c>
      <c r="W336">
        <f t="shared" si="358"/>
        <v>0</v>
      </c>
      <c r="X336">
        <f t="shared" si="359"/>
        <v>0</v>
      </c>
      <c r="Y336">
        <f t="shared" si="360"/>
        <v>0</v>
      </c>
      <c r="Z336">
        <f t="shared" si="361"/>
        <v>0</v>
      </c>
      <c r="AA336">
        <f t="shared" si="362"/>
        <v>0</v>
      </c>
      <c r="AB336">
        <f t="shared" si="363"/>
        <v>0</v>
      </c>
      <c r="AC336">
        <f t="shared" si="364"/>
        <v>0</v>
      </c>
      <c r="AD336">
        <f t="shared" si="365"/>
        <v>0</v>
      </c>
      <c r="AE336">
        <f t="shared" si="366"/>
        <v>0</v>
      </c>
      <c r="AF336">
        <f t="shared" si="367"/>
        <v>0</v>
      </c>
      <c r="AG336">
        <f t="shared" si="368"/>
        <v>0</v>
      </c>
      <c r="AH336">
        <f t="shared" si="369"/>
        <v>0</v>
      </c>
      <c r="AI336">
        <f t="shared" si="370"/>
        <v>0</v>
      </c>
      <c r="AJ336">
        <f t="shared" si="371"/>
        <v>0</v>
      </c>
      <c r="AK336">
        <f t="shared" si="372"/>
        <v>0</v>
      </c>
      <c r="AL336">
        <f t="shared" si="373"/>
        <v>0</v>
      </c>
      <c r="AM336">
        <f t="shared" si="374"/>
        <v>0</v>
      </c>
      <c r="AN336">
        <f t="shared" si="375"/>
        <v>0</v>
      </c>
      <c r="AO336">
        <f t="shared" si="376"/>
        <v>0</v>
      </c>
      <c r="AP336">
        <f t="shared" si="377"/>
        <v>0</v>
      </c>
      <c r="AQ336">
        <f t="shared" si="378"/>
        <v>0</v>
      </c>
      <c r="AR336">
        <f t="shared" si="379"/>
        <v>0</v>
      </c>
      <c r="AS336">
        <f t="shared" si="380"/>
        <v>0</v>
      </c>
      <c r="AT336">
        <f t="shared" si="381"/>
        <v>0</v>
      </c>
      <c r="AU336">
        <f t="shared" si="382"/>
        <v>0</v>
      </c>
      <c r="AV336">
        <f t="shared" si="383"/>
        <v>0</v>
      </c>
      <c r="AW336">
        <f t="shared" si="384"/>
        <v>0</v>
      </c>
      <c r="AX336">
        <f t="shared" si="385"/>
        <v>0</v>
      </c>
      <c r="AY336">
        <f t="shared" si="386"/>
        <v>0</v>
      </c>
      <c r="AZ336">
        <f t="shared" si="387"/>
        <v>0</v>
      </c>
    </row>
    <row r="337" spans="10:52" hidden="1" x14ac:dyDescent="0.25">
      <c r="J337">
        <f t="shared" si="388"/>
        <v>0</v>
      </c>
      <c r="L337">
        <f t="shared" si="389"/>
        <v>0</v>
      </c>
      <c r="M337">
        <f t="shared" si="348"/>
        <v>0</v>
      </c>
      <c r="N337">
        <f t="shared" si="349"/>
        <v>0</v>
      </c>
      <c r="O337">
        <f t="shared" si="350"/>
        <v>0</v>
      </c>
      <c r="P337">
        <f t="shared" si="351"/>
        <v>0</v>
      </c>
      <c r="Q337">
        <f t="shared" si="352"/>
        <v>0</v>
      </c>
      <c r="R337">
        <f t="shared" si="353"/>
        <v>0</v>
      </c>
      <c r="S337">
        <f t="shared" si="354"/>
        <v>0</v>
      </c>
      <c r="T337">
        <f t="shared" si="355"/>
        <v>0</v>
      </c>
      <c r="U337">
        <f t="shared" si="356"/>
        <v>0</v>
      </c>
      <c r="V337">
        <f t="shared" si="357"/>
        <v>0</v>
      </c>
      <c r="W337">
        <f t="shared" si="358"/>
        <v>0</v>
      </c>
      <c r="X337">
        <f t="shared" si="359"/>
        <v>0</v>
      </c>
      <c r="Y337">
        <f t="shared" si="360"/>
        <v>0</v>
      </c>
      <c r="Z337">
        <f t="shared" si="361"/>
        <v>0</v>
      </c>
      <c r="AA337">
        <f t="shared" si="362"/>
        <v>0</v>
      </c>
      <c r="AB337">
        <f t="shared" si="363"/>
        <v>0</v>
      </c>
      <c r="AC337">
        <f t="shared" si="364"/>
        <v>0</v>
      </c>
      <c r="AD337">
        <f t="shared" si="365"/>
        <v>0</v>
      </c>
      <c r="AE337">
        <f t="shared" si="366"/>
        <v>0</v>
      </c>
      <c r="AF337">
        <f t="shared" si="367"/>
        <v>0</v>
      </c>
      <c r="AG337">
        <f t="shared" si="368"/>
        <v>0</v>
      </c>
      <c r="AH337">
        <f t="shared" si="369"/>
        <v>0</v>
      </c>
      <c r="AI337">
        <f t="shared" si="370"/>
        <v>0</v>
      </c>
      <c r="AJ337">
        <f t="shared" si="371"/>
        <v>0</v>
      </c>
      <c r="AK337">
        <f t="shared" si="372"/>
        <v>0</v>
      </c>
      <c r="AL337">
        <f t="shared" si="373"/>
        <v>0</v>
      </c>
      <c r="AM337">
        <f t="shared" si="374"/>
        <v>0</v>
      </c>
      <c r="AN337">
        <f t="shared" si="375"/>
        <v>0</v>
      </c>
      <c r="AO337">
        <f t="shared" si="376"/>
        <v>0</v>
      </c>
      <c r="AP337">
        <f t="shared" si="377"/>
        <v>0</v>
      </c>
      <c r="AQ337">
        <f t="shared" si="378"/>
        <v>0</v>
      </c>
      <c r="AR337">
        <f t="shared" si="379"/>
        <v>0</v>
      </c>
      <c r="AS337">
        <f t="shared" si="380"/>
        <v>0</v>
      </c>
      <c r="AT337">
        <f t="shared" si="381"/>
        <v>0</v>
      </c>
      <c r="AU337">
        <f t="shared" si="382"/>
        <v>0</v>
      </c>
      <c r="AV337">
        <f t="shared" si="383"/>
        <v>0</v>
      </c>
      <c r="AW337">
        <f t="shared" si="384"/>
        <v>0</v>
      </c>
      <c r="AX337">
        <f t="shared" si="385"/>
        <v>0</v>
      </c>
      <c r="AY337">
        <f t="shared" si="386"/>
        <v>0</v>
      </c>
      <c r="AZ337">
        <f t="shared" si="387"/>
        <v>0</v>
      </c>
    </row>
    <row r="338" spans="10:52" hidden="1" x14ac:dyDescent="0.25">
      <c r="J338">
        <f t="shared" si="388"/>
        <v>0</v>
      </c>
      <c r="L338">
        <f t="shared" si="389"/>
        <v>0</v>
      </c>
      <c r="M338">
        <f t="shared" si="348"/>
        <v>0</v>
      </c>
      <c r="N338">
        <f t="shared" si="349"/>
        <v>0</v>
      </c>
      <c r="O338">
        <f t="shared" si="350"/>
        <v>0</v>
      </c>
      <c r="P338">
        <f t="shared" si="351"/>
        <v>0</v>
      </c>
      <c r="Q338">
        <f t="shared" si="352"/>
        <v>0</v>
      </c>
      <c r="R338">
        <f t="shared" si="353"/>
        <v>0</v>
      </c>
      <c r="S338">
        <f t="shared" si="354"/>
        <v>0</v>
      </c>
      <c r="T338">
        <f t="shared" si="355"/>
        <v>0</v>
      </c>
      <c r="U338">
        <f t="shared" si="356"/>
        <v>0</v>
      </c>
      <c r="V338">
        <f t="shared" si="357"/>
        <v>0</v>
      </c>
      <c r="W338">
        <f t="shared" si="358"/>
        <v>0</v>
      </c>
      <c r="X338">
        <f t="shared" si="359"/>
        <v>0</v>
      </c>
      <c r="Y338">
        <f t="shared" si="360"/>
        <v>0</v>
      </c>
      <c r="Z338">
        <f t="shared" si="361"/>
        <v>0</v>
      </c>
      <c r="AA338">
        <f t="shared" si="362"/>
        <v>0</v>
      </c>
      <c r="AB338">
        <f t="shared" si="363"/>
        <v>0</v>
      </c>
      <c r="AC338">
        <f t="shared" si="364"/>
        <v>0</v>
      </c>
      <c r="AD338">
        <f t="shared" si="365"/>
        <v>0</v>
      </c>
      <c r="AE338">
        <f t="shared" si="366"/>
        <v>0</v>
      </c>
      <c r="AF338">
        <f t="shared" si="367"/>
        <v>0</v>
      </c>
      <c r="AG338">
        <f t="shared" si="368"/>
        <v>0</v>
      </c>
      <c r="AH338">
        <f t="shared" si="369"/>
        <v>0</v>
      </c>
      <c r="AI338">
        <f t="shared" si="370"/>
        <v>0</v>
      </c>
      <c r="AJ338">
        <f t="shared" si="371"/>
        <v>0</v>
      </c>
      <c r="AK338">
        <f t="shared" si="372"/>
        <v>0</v>
      </c>
      <c r="AL338">
        <f t="shared" si="373"/>
        <v>0</v>
      </c>
      <c r="AM338">
        <f t="shared" si="374"/>
        <v>0</v>
      </c>
      <c r="AN338">
        <f t="shared" si="375"/>
        <v>0</v>
      </c>
      <c r="AO338">
        <f t="shared" si="376"/>
        <v>0</v>
      </c>
      <c r="AP338">
        <f t="shared" si="377"/>
        <v>0</v>
      </c>
      <c r="AQ338">
        <f t="shared" si="378"/>
        <v>0</v>
      </c>
      <c r="AR338">
        <f t="shared" si="379"/>
        <v>0</v>
      </c>
      <c r="AS338">
        <f t="shared" si="380"/>
        <v>0</v>
      </c>
      <c r="AT338">
        <f t="shared" si="381"/>
        <v>0</v>
      </c>
      <c r="AU338">
        <f t="shared" si="382"/>
        <v>0</v>
      </c>
      <c r="AV338">
        <f t="shared" si="383"/>
        <v>0</v>
      </c>
      <c r="AW338">
        <f t="shared" si="384"/>
        <v>0</v>
      </c>
      <c r="AX338">
        <f t="shared" si="385"/>
        <v>0</v>
      </c>
      <c r="AY338">
        <f t="shared" si="386"/>
        <v>0</v>
      </c>
      <c r="AZ338">
        <f t="shared" si="387"/>
        <v>0</v>
      </c>
    </row>
    <row r="339" spans="10:52" hidden="1" x14ac:dyDescent="0.25">
      <c r="J339">
        <f t="shared" si="388"/>
        <v>0</v>
      </c>
      <c r="L339">
        <f t="shared" si="389"/>
        <v>0</v>
      </c>
      <c r="M339">
        <f t="shared" si="348"/>
        <v>0</v>
      </c>
      <c r="N339">
        <f t="shared" si="349"/>
        <v>0</v>
      </c>
      <c r="O339">
        <f t="shared" si="350"/>
        <v>0</v>
      </c>
      <c r="P339">
        <f t="shared" si="351"/>
        <v>0</v>
      </c>
      <c r="Q339">
        <f t="shared" si="352"/>
        <v>0</v>
      </c>
      <c r="R339">
        <f t="shared" si="353"/>
        <v>0</v>
      </c>
      <c r="S339">
        <f t="shared" si="354"/>
        <v>0</v>
      </c>
      <c r="T339">
        <f t="shared" si="355"/>
        <v>0</v>
      </c>
      <c r="U339">
        <f t="shared" si="356"/>
        <v>0</v>
      </c>
      <c r="V339">
        <f t="shared" si="357"/>
        <v>0</v>
      </c>
      <c r="W339">
        <f t="shared" si="358"/>
        <v>0</v>
      </c>
      <c r="X339">
        <f t="shared" si="359"/>
        <v>0</v>
      </c>
      <c r="Y339">
        <f t="shared" si="360"/>
        <v>0</v>
      </c>
      <c r="Z339">
        <f t="shared" si="361"/>
        <v>0</v>
      </c>
      <c r="AA339">
        <f t="shared" si="362"/>
        <v>0</v>
      </c>
      <c r="AB339">
        <f t="shared" si="363"/>
        <v>0</v>
      </c>
      <c r="AC339">
        <f t="shared" si="364"/>
        <v>0</v>
      </c>
      <c r="AD339">
        <f t="shared" si="365"/>
        <v>0</v>
      </c>
      <c r="AE339">
        <f t="shared" si="366"/>
        <v>0</v>
      </c>
      <c r="AF339">
        <f t="shared" si="367"/>
        <v>0</v>
      </c>
      <c r="AG339">
        <f t="shared" si="368"/>
        <v>0</v>
      </c>
      <c r="AH339">
        <f t="shared" si="369"/>
        <v>0</v>
      </c>
      <c r="AI339">
        <f t="shared" si="370"/>
        <v>0</v>
      </c>
      <c r="AJ339">
        <f t="shared" si="371"/>
        <v>0</v>
      </c>
      <c r="AK339">
        <f t="shared" si="372"/>
        <v>0</v>
      </c>
      <c r="AL339">
        <f t="shared" si="373"/>
        <v>0</v>
      </c>
      <c r="AM339">
        <f t="shared" si="374"/>
        <v>0</v>
      </c>
      <c r="AN339">
        <f t="shared" si="375"/>
        <v>0</v>
      </c>
      <c r="AO339">
        <f t="shared" si="376"/>
        <v>0</v>
      </c>
      <c r="AP339">
        <f t="shared" si="377"/>
        <v>0</v>
      </c>
      <c r="AQ339">
        <f t="shared" si="378"/>
        <v>0</v>
      </c>
      <c r="AR339">
        <f t="shared" si="379"/>
        <v>0</v>
      </c>
      <c r="AS339">
        <f t="shared" si="380"/>
        <v>0</v>
      </c>
      <c r="AT339">
        <f t="shared" si="381"/>
        <v>0</v>
      </c>
      <c r="AU339">
        <f t="shared" si="382"/>
        <v>0</v>
      </c>
      <c r="AV339">
        <f t="shared" si="383"/>
        <v>0</v>
      </c>
      <c r="AW339">
        <f t="shared" si="384"/>
        <v>0</v>
      </c>
      <c r="AX339">
        <f t="shared" si="385"/>
        <v>0</v>
      </c>
      <c r="AY339">
        <f t="shared" si="386"/>
        <v>0</v>
      </c>
      <c r="AZ339">
        <f t="shared" si="387"/>
        <v>0</v>
      </c>
    </row>
    <row r="340" spans="10:52" hidden="1" x14ac:dyDescent="0.25">
      <c r="J340">
        <f t="shared" si="388"/>
        <v>0</v>
      </c>
      <c r="L340">
        <f t="shared" si="389"/>
        <v>0</v>
      </c>
      <c r="M340">
        <f t="shared" si="348"/>
        <v>0</v>
      </c>
      <c r="N340">
        <f t="shared" si="349"/>
        <v>0</v>
      </c>
      <c r="O340">
        <f t="shared" si="350"/>
        <v>0</v>
      </c>
      <c r="P340">
        <f t="shared" si="351"/>
        <v>0</v>
      </c>
      <c r="Q340">
        <f t="shared" si="352"/>
        <v>0</v>
      </c>
      <c r="R340">
        <f t="shared" si="353"/>
        <v>0</v>
      </c>
      <c r="S340">
        <f t="shared" si="354"/>
        <v>0</v>
      </c>
      <c r="T340">
        <f t="shared" si="355"/>
        <v>0</v>
      </c>
      <c r="U340">
        <f t="shared" si="356"/>
        <v>0</v>
      </c>
      <c r="V340">
        <f t="shared" si="357"/>
        <v>0</v>
      </c>
      <c r="W340">
        <f t="shared" si="358"/>
        <v>0</v>
      </c>
      <c r="X340">
        <f t="shared" si="359"/>
        <v>0</v>
      </c>
      <c r="Y340">
        <f t="shared" si="360"/>
        <v>0</v>
      </c>
      <c r="Z340">
        <f t="shared" si="361"/>
        <v>0</v>
      </c>
      <c r="AA340">
        <f t="shared" si="362"/>
        <v>0</v>
      </c>
      <c r="AB340">
        <f t="shared" si="363"/>
        <v>0</v>
      </c>
      <c r="AC340">
        <f t="shared" si="364"/>
        <v>0</v>
      </c>
      <c r="AD340">
        <f t="shared" si="365"/>
        <v>0</v>
      </c>
      <c r="AE340">
        <f t="shared" si="366"/>
        <v>0</v>
      </c>
      <c r="AF340">
        <f t="shared" si="367"/>
        <v>0</v>
      </c>
      <c r="AG340">
        <f t="shared" si="368"/>
        <v>0</v>
      </c>
      <c r="AH340">
        <f t="shared" si="369"/>
        <v>0</v>
      </c>
      <c r="AI340">
        <f t="shared" si="370"/>
        <v>0</v>
      </c>
      <c r="AJ340">
        <f t="shared" si="371"/>
        <v>0</v>
      </c>
      <c r="AK340">
        <f t="shared" si="372"/>
        <v>0</v>
      </c>
      <c r="AL340">
        <f t="shared" si="373"/>
        <v>0</v>
      </c>
      <c r="AM340">
        <f t="shared" si="374"/>
        <v>0</v>
      </c>
      <c r="AN340">
        <f t="shared" si="375"/>
        <v>0</v>
      </c>
      <c r="AO340">
        <f t="shared" si="376"/>
        <v>0</v>
      </c>
      <c r="AP340">
        <f t="shared" si="377"/>
        <v>0</v>
      </c>
      <c r="AQ340">
        <f t="shared" si="378"/>
        <v>0</v>
      </c>
      <c r="AR340">
        <f t="shared" si="379"/>
        <v>0</v>
      </c>
      <c r="AS340">
        <f t="shared" si="380"/>
        <v>0</v>
      </c>
      <c r="AT340">
        <f t="shared" si="381"/>
        <v>0</v>
      </c>
      <c r="AU340">
        <f t="shared" si="382"/>
        <v>0</v>
      </c>
      <c r="AV340">
        <f t="shared" si="383"/>
        <v>0</v>
      </c>
      <c r="AW340">
        <f t="shared" si="384"/>
        <v>0</v>
      </c>
      <c r="AX340">
        <f t="shared" si="385"/>
        <v>0</v>
      </c>
      <c r="AY340">
        <f t="shared" si="386"/>
        <v>0</v>
      </c>
      <c r="AZ340">
        <f t="shared" si="387"/>
        <v>0</v>
      </c>
    </row>
    <row r="341" spans="10:52" hidden="1" x14ac:dyDescent="0.25">
      <c r="J341">
        <f t="shared" si="388"/>
        <v>0</v>
      </c>
      <c r="L341">
        <f t="shared" si="389"/>
        <v>0</v>
      </c>
      <c r="M341">
        <f t="shared" si="348"/>
        <v>0</v>
      </c>
      <c r="N341">
        <f t="shared" si="349"/>
        <v>0</v>
      </c>
      <c r="O341">
        <f t="shared" si="350"/>
        <v>0</v>
      </c>
      <c r="P341">
        <f t="shared" si="351"/>
        <v>0</v>
      </c>
      <c r="Q341">
        <f t="shared" si="352"/>
        <v>0</v>
      </c>
      <c r="R341">
        <f t="shared" si="353"/>
        <v>0</v>
      </c>
      <c r="S341">
        <f t="shared" si="354"/>
        <v>0</v>
      </c>
      <c r="T341">
        <f t="shared" si="355"/>
        <v>0</v>
      </c>
      <c r="U341">
        <f t="shared" si="356"/>
        <v>0</v>
      </c>
      <c r="V341">
        <f t="shared" si="357"/>
        <v>0</v>
      </c>
      <c r="W341">
        <f t="shared" si="358"/>
        <v>0</v>
      </c>
      <c r="X341">
        <f t="shared" si="359"/>
        <v>0</v>
      </c>
      <c r="Y341">
        <f t="shared" si="360"/>
        <v>0</v>
      </c>
      <c r="Z341">
        <f t="shared" si="361"/>
        <v>0</v>
      </c>
      <c r="AA341">
        <f t="shared" si="362"/>
        <v>0</v>
      </c>
      <c r="AB341">
        <f t="shared" si="363"/>
        <v>0</v>
      </c>
      <c r="AC341">
        <f t="shared" si="364"/>
        <v>0</v>
      </c>
      <c r="AD341">
        <f t="shared" si="365"/>
        <v>0</v>
      </c>
      <c r="AE341">
        <f t="shared" si="366"/>
        <v>0</v>
      </c>
      <c r="AF341">
        <f t="shared" si="367"/>
        <v>0</v>
      </c>
      <c r="AG341">
        <f t="shared" si="368"/>
        <v>0</v>
      </c>
      <c r="AH341">
        <f t="shared" si="369"/>
        <v>0</v>
      </c>
      <c r="AI341">
        <f t="shared" si="370"/>
        <v>0</v>
      </c>
      <c r="AJ341">
        <f t="shared" si="371"/>
        <v>0</v>
      </c>
      <c r="AK341">
        <f t="shared" si="372"/>
        <v>0</v>
      </c>
      <c r="AL341">
        <f t="shared" si="373"/>
        <v>0</v>
      </c>
      <c r="AM341">
        <f t="shared" si="374"/>
        <v>0</v>
      </c>
      <c r="AN341">
        <f t="shared" si="375"/>
        <v>0</v>
      </c>
      <c r="AO341">
        <f t="shared" si="376"/>
        <v>0</v>
      </c>
      <c r="AP341">
        <f t="shared" si="377"/>
        <v>0</v>
      </c>
      <c r="AQ341">
        <f t="shared" si="378"/>
        <v>0</v>
      </c>
      <c r="AR341">
        <f t="shared" si="379"/>
        <v>0</v>
      </c>
      <c r="AS341">
        <f t="shared" si="380"/>
        <v>0</v>
      </c>
      <c r="AT341">
        <f t="shared" si="381"/>
        <v>0</v>
      </c>
      <c r="AU341">
        <f t="shared" si="382"/>
        <v>0</v>
      </c>
      <c r="AV341">
        <f t="shared" si="383"/>
        <v>0</v>
      </c>
      <c r="AW341">
        <f t="shared" si="384"/>
        <v>0</v>
      </c>
      <c r="AX341">
        <f t="shared" si="385"/>
        <v>0</v>
      </c>
      <c r="AY341">
        <f t="shared" si="386"/>
        <v>0</v>
      </c>
      <c r="AZ341">
        <f t="shared" si="387"/>
        <v>0</v>
      </c>
    </row>
    <row r="342" spans="10:52" hidden="1" x14ac:dyDescent="0.25">
      <c r="J342">
        <f t="shared" si="388"/>
        <v>0</v>
      </c>
      <c r="L342">
        <f t="shared" si="389"/>
        <v>0</v>
      </c>
      <c r="M342">
        <f t="shared" si="348"/>
        <v>0</v>
      </c>
      <c r="N342">
        <f t="shared" si="349"/>
        <v>0</v>
      </c>
      <c r="O342">
        <f t="shared" si="350"/>
        <v>0</v>
      </c>
      <c r="P342">
        <f t="shared" si="351"/>
        <v>0</v>
      </c>
      <c r="Q342">
        <f t="shared" si="352"/>
        <v>0</v>
      </c>
      <c r="R342">
        <f t="shared" si="353"/>
        <v>0</v>
      </c>
      <c r="S342">
        <f t="shared" si="354"/>
        <v>0</v>
      </c>
      <c r="T342">
        <f t="shared" si="355"/>
        <v>0</v>
      </c>
      <c r="U342">
        <f t="shared" si="356"/>
        <v>0</v>
      </c>
      <c r="V342">
        <f t="shared" si="357"/>
        <v>0</v>
      </c>
      <c r="W342">
        <f t="shared" si="358"/>
        <v>0</v>
      </c>
      <c r="X342">
        <f t="shared" si="359"/>
        <v>0</v>
      </c>
      <c r="Y342">
        <f t="shared" si="360"/>
        <v>0</v>
      </c>
      <c r="Z342">
        <f t="shared" si="361"/>
        <v>0</v>
      </c>
      <c r="AA342">
        <f t="shared" si="362"/>
        <v>0</v>
      </c>
      <c r="AB342">
        <f t="shared" si="363"/>
        <v>0</v>
      </c>
      <c r="AC342">
        <f t="shared" si="364"/>
        <v>0</v>
      </c>
      <c r="AD342">
        <f t="shared" si="365"/>
        <v>0</v>
      </c>
      <c r="AE342">
        <f t="shared" si="366"/>
        <v>0</v>
      </c>
      <c r="AF342">
        <f t="shared" si="367"/>
        <v>0</v>
      </c>
      <c r="AG342">
        <f t="shared" si="368"/>
        <v>0</v>
      </c>
      <c r="AH342">
        <f t="shared" si="369"/>
        <v>0</v>
      </c>
      <c r="AI342">
        <f t="shared" si="370"/>
        <v>0</v>
      </c>
      <c r="AJ342">
        <f t="shared" si="371"/>
        <v>0</v>
      </c>
      <c r="AK342">
        <f t="shared" si="372"/>
        <v>0</v>
      </c>
      <c r="AL342">
        <f t="shared" si="373"/>
        <v>0</v>
      </c>
      <c r="AM342">
        <f t="shared" si="374"/>
        <v>0</v>
      </c>
      <c r="AN342">
        <f t="shared" si="375"/>
        <v>0</v>
      </c>
      <c r="AO342">
        <f t="shared" si="376"/>
        <v>0</v>
      </c>
      <c r="AP342">
        <f t="shared" si="377"/>
        <v>0</v>
      </c>
      <c r="AQ342">
        <f t="shared" si="378"/>
        <v>0</v>
      </c>
      <c r="AR342">
        <f t="shared" si="379"/>
        <v>0</v>
      </c>
      <c r="AS342">
        <f t="shared" si="380"/>
        <v>0</v>
      </c>
      <c r="AT342">
        <f t="shared" si="381"/>
        <v>0</v>
      </c>
      <c r="AU342">
        <f t="shared" si="382"/>
        <v>0</v>
      </c>
      <c r="AV342">
        <f t="shared" si="383"/>
        <v>0</v>
      </c>
      <c r="AW342">
        <f t="shared" si="384"/>
        <v>0</v>
      </c>
      <c r="AX342">
        <f t="shared" si="385"/>
        <v>0</v>
      </c>
      <c r="AY342">
        <f t="shared" si="386"/>
        <v>0</v>
      </c>
      <c r="AZ342">
        <f t="shared" si="387"/>
        <v>0</v>
      </c>
    </row>
    <row r="343" spans="10:52" hidden="1" x14ac:dyDescent="0.25">
      <c r="J343">
        <f t="shared" si="388"/>
        <v>0</v>
      </c>
      <c r="L343">
        <f t="shared" si="389"/>
        <v>0</v>
      </c>
      <c r="M343">
        <f t="shared" si="348"/>
        <v>0</v>
      </c>
      <c r="N343">
        <f t="shared" si="349"/>
        <v>0</v>
      </c>
      <c r="O343">
        <f t="shared" si="350"/>
        <v>0</v>
      </c>
      <c r="P343">
        <f t="shared" si="351"/>
        <v>0</v>
      </c>
      <c r="Q343">
        <f t="shared" si="352"/>
        <v>0</v>
      </c>
      <c r="R343">
        <f t="shared" si="353"/>
        <v>0</v>
      </c>
      <c r="S343">
        <f t="shared" si="354"/>
        <v>0</v>
      </c>
      <c r="T343">
        <f t="shared" si="355"/>
        <v>0</v>
      </c>
      <c r="U343">
        <f t="shared" si="356"/>
        <v>0</v>
      </c>
      <c r="V343">
        <f t="shared" si="357"/>
        <v>0</v>
      </c>
      <c r="W343">
        <f t="shared" si="358"/>
        <v>0</v>
      </c>
      <c r="X343">
        <f t="shared" si="359"/>
        <v>0</v>
      </c>
      <c r="Y343">
        <f t="shared" si="360"/>
        <v>0</v>
      </c>
      <c r="Z343">
        <f t="shared" si="361"/>
        <v>0</v>
      </c>
      <c r="AA343">
        <f t="shared" si="362"/>
        <v>0</v>
      </c>
      <c r="AB343">
        <f t="shared" si="363"/>
        <v>0</v>
      </c>
      <c r="AC343">
        <f t="shared" si="364"/>
        <v>0</v>
      </c>
      <c r="AD343">
        <f t="shared" si="365"/>
        <v>0</v>
      </c>
      <c r="AE343">
        <f t="shared" si="366"/>
        <v>0</v>
      </c>
      <c r="AF343">
        <f t="shared" si="367"/>
        <v>0</v>
      </c>
      <c r="AG343">
        <f t="shared" si="368"/>
        <v>0</v>
      </c>
      <c r="AH343">
        <f t="shared" si="369"/>
        <v>0</v>
      </c>
      <c r="AI343">
        <f t="shared" si="370"/>
        <v>0</v>
      </c>
      <c r="AJ343">
        <f t="shared" si="371"/>
        <v>0</v>
      </c>
      <c r="AK343">
        <f t="shared" si="372"/>
        <v>0</v>
      </c>
      <c r="AL343">
        <f t="shared" si="373"/>
        <v>0</v>
      </c>
      <c r="AM343">
        <f t="shared" si="374"/>
        <v>0</v>
      </c>
      <c r="AN343">
        <f t="shared" si="375"/>
        <v>0</v>
      </c>
      <c r="AO343">
        <f t="shared" si="376"/>
        <v>0</v>
      </c>
      <c r="AP343">
        <f t="shared" si="377"/>
        <v>0</v>
      </c>
      <c r="AQ343">
        <f t="shared" si="378"/>
        <v>0</v>
      </c>
      <c r="AR343">
        <f t="shared" si="379"/>
        <v>0</v>
      </c>
      <c r="AS343">
        <f t="shared" si="380"/>
        <v>0</v>
      </c>
      <c r="AT343">
        <f t="shared" si="381"/>
        <v>0</v>
      </c>
      <c r="AU343">
        <f t="shared" si="382"/>
        <v>0</v>
      </c>
      <c r="AV343">
        <f t="shared" si="383"/>
        <v>0</v>
      </c>
      <c r="AW343">
        <f t="shared" si="384"/>
        <v>0</v>
      </c>
      <c r="AX343">
        <f t="shared" si="385"/>
        <v>0</v>
      </c>
      <c r="AY343">
        <f t="shared" si="386"/>
        <v>0</v>
      </c>
      <c r="AZ343">
        <f t="shared" si="387"/>
        <v>0</v>
      </c>
    </row>
    <row r="344" spans="10:52" hidden="1" x14ac:dyDescent="0.25">
      <c r="J344">
        <f t="shared" si="388"/>
        <v>0</v>
      </c>
      <c r="L344">
        <f t="shared" si="389"/>
        <v>0</v>
      </c>
      <c r="M344">
        <f t="shared" si="348"/>
        <v>0</v>
      </c>
      <c r="N344">
        <f t="shared" si="349"/>
        <v>0</v>
      </c>
      <c r="O344">
        <f t="shared" si="350"/>
        <v>0</v>
      </c>
      <c r="P344">
        <f t="shared" si="351"/>
        <v>0</v>
      </c>
      <c r="Q344">
        <f t="shared" si="352"/>
        <v>0</v>
      </c>
      <c r="R344">
        <f t="shared" si="353"/>
        <v>0</v>
      </c>
      <c r="S344">
        <f t="shared" si="354"/>
        <v>0</v>
      </c>
      <c r="T344">
        <f t="shared" si="355"/>
        <v>0</v>
      </c>
      <c r="U344">
        <f t="shared" si="356"/>
        <v>0</v>
      </c>
      <c r="V344">
        <f t="shared" si="357"/>
        <v>0</v>
      </c>
      <c r="W344">
        <f t="shared" si="358"/>
        <v>0</v>
      </c>
      <c r="X344">
        <f t="shared" si="359"/>
        <v>0</v>
      </c>
      <c r="Y344">
        <f t="shared" si="360"/>
        <v>0</v>
      </c>
      <c r="Z344">
        <f t="shared" si="361"/>
        <v>0</v>
      </c>
      <c r="AA344">
        <f t="shared" si="362"/>
        <v>0</v>
      </c>
      <c r="AB344">
        <f t="shared" si="363"/>
        <v>0</v>
      </c>
      <c r="AC344">
        <f t="shared" si="364"/>
        <v>0</v>
      </c>
      <c r="AD344">
        <f t="shared" si="365"/>
        <v>0</v>
      </c>
      <c r="AE344">
        <f t="shared" si="366"/>
        <v>0</v>
      </c>
      <c r="AF344">
        <f t="shared" si="367"/>
        <v>0</v>
      </c>
      <c r="AG344">
        <f t="shared" si="368"/>
        <v>0</v>
      </c>
      <c r="AH344">
        <f t="shared" si="369"/>
        <v>0</v>
      </c>
      <c r="AI344">
        <f t="shared" si="370"/>
        <v>0</v>
      </c>
      <c r="AJ344">
        <f t="shared" si="371"/>
        <v>0</v>
      </c>
      <c r="AK344">
        <f t="shared" si="372"/>
        <v>0</v>
      </c>
      <c r="AL344">
        <f t="shared" si="373"/>
        <v>0</v>
      </c>
      <c r="AM344">
        <f t="shared" si="374"/>
        <v>0</v>
      </c>
      <c r="AN344">
        <f t="shared" si="375"/>
        <v>0</v>
      </c>
      <c r="AO344">
        <f t="shared" si="376"/>
        <v>0</v>
      </c>
      <c r="AP344">
        <f t="shared" si="377"/>
        <v>0</v>
      </c>
      <c r="AQ344">
        <f t="shared" si="378"/>
        <v>0</v>
      </c>
      <c r="AR344">
        <f t="shared" si="379"/>
        <v>0</v>
      </c>
      <c r="AS344">
        <f t="shared" si="380"/>
        <v>0</v>
      </c>
      <c r="AT344">
        <f t="shared" si="381"/>
        <v>0</v>
      </c>
      <c r="AU344">
        <f t="shared" si="382"/>
        <v>0</v>
      </c>
      <c r="AV344">
        <f t="shared" si="383"/>
        <v>0</v>
      </c>
      <c r="AW344">
        <f t="shared" si="384"/>
        <v>0</v>
      </c>
      <c r="AX344">
        <f t="shared" si="385"/>
        <v>0</v>
      </c>
      <c r="AY344">
        <f t="shared" si="386"/>
        <v>0</v>
      </c>
      <c r="AZ344">
        <f t="shared" si="387"/>
        <v>0</v>
      </c>
    </row>
    <row r="345" spans="10:52" hidden="1" x14ac:dyDescent="0.25">
      <c r="J345">
        <f t="shared" si="388"/>
        <v>0</v>
      </c>
      <c r="L345">
        <f t="shared" si="389"/>
        <v>0</v>
      </c>
      <c r="M345">
        <f t="shared" si="348"/>
        <v>0</v>
      </c>
      <c r="N345">
        <f t="shared" si="349"/>
        <v>0</v>
      </c>
      <c r="O345">
        <f t="shared" si="350"/>
        <v>0</v>
      </c>
      <c r="P345">
        <f t="shared" si="351"/>
        <v>0</v>
      </c>
      <c r="Q345">
        <f t="shared" si="352"/>
        <v>0</v>
      </c>
      <c r="R345">
        <f t="shared" si="353"/>
        <v>0</v>
      </c>
      <c r="S345">
        <f t="shared" si="354"/>
        <v>0</v>
      </c>
      <c r="T345">
        <f t="shared" si="355"/>
        <v>0</v>
      </c>
      <c r="U345">
        <f t="shared" si="356"/>
        <v>0</v>
      </c>
      <c r="V345">
        <f t="shared" si="357"/>
        <v>0</v>
      </c>
      <c r="W345">
        <f t="shared" si="358"/>
        <v>0</v>
      </c>
      <c r="X345">
        <f t="shared" si="359"/>
        <v>0</v>
      </c>
      <c r="Y345">
        <f t="shared" si="360"/>
        <v>0</v>
      </c>
      <c r="Z345">
        <f t="shared" si="361"/>
        <v>0</v>
      </c>
      <c r="AA345">
        <f t="shared" si="362"/>
        <v>0</v>
      </c>
      <c r="AB345">
        <f t="shared" si="363"/>
        <v>0</v>
      </c>
      <c r="AC345">
        <f t="shared" si="364"/>
        <v>0</v>
      </c>
      <c r="AD345">
        <f t="shared" si="365"/>
        <v>0</v>
      </c>
      <c r="AE345">
        <f t="shared" si="366"/>
        <v>0</v>
      </c>
      <c r="AF345">
        <f t="shared" si="367"/>
        <v>0</v>
      </c>
      <c r="AG345">
        <f t="shared" si="368"/>
        <v>0</v>
      </c>
      <c r="AH345">
        <f t="shared" si="369"/>
        <v>0</v>
      </c>
      <c r="AI345">
        <f t="shared" si="370"/>
        <v>0</v>
      </c>
      <c r="AJ345">
        <f t="shared" si="371"/>
        <v>0</v>
      </c>
      <c r="AK345">
        <f t="shared" si="372"/>
        <v>0</v>
      </c>
      <c r="AL345">
        <f t="shared" si="373"/>
        <v>0</v>
      </c>
      <c r="AM345">
        <f t="shared" si="374"/>
        <v>0</v>
      </c>
      <c r="AN345">
        <f t="shared" si="375"/>
        <v>0</v>
      </c>
      <c r="AO345">
        <f t="shared" si="376"/>
        <v>0</v>
      </c>
      <c r="AP345">
        <f t="shared" si="377"/>
        <v>0</v>
      </c>
      <c r="AQ345">
        <f t="shared" si="378"/>
        <v>0</v>
      </c>
      <c r="AR345">
        <f t="shared" si="379"/>
        <v>0</v>
      </c>
      <c r="AS345">
        <f t="shared" si="380"/>
        <v>0</v>
      </c>
      <c r="AT345">
        <f t="shared" si="381"/>
        <v>0</v>
      </c>
      <c r="AU345">
        <f t="shared" si="382"/>
        <v>0</v>
      </c>
      <c r="AV345">
        <f t="shared" si="383"/>
        <v>0</v>
      </c>
      <c r="AW345">
        <f t="shared" si="384"/>
        <v>0</v>
      </c>
      <c r="AX345">
        <f t="shared" si="385"/>
        <v>0</v>
      </c>
      <c r="AY345">
        <f t="shared" si="386"/>
        <v>0</v>
      </c>
      <c r="AZ345">
        <f t="shared" si="387"/>
        <v>0</v>
      </c>
    </row>
    <row r="346" spans="10:52" hidden="1" x14ac:dyDescent="0.25">
      <c r="J346">
        <f t="shared" si="388"/>
        <v>0</v>
      </c>
      <c r="L346">
        <f t="shared" si="389"/>
        <v>0</v>
      </c>
      <c r="M346">
        <f t="shared" si="348"/>
        <v>0</v>
      </c>
      <c r="N346">
        <f t="shared" si="349"/>
        <v>0</v>
      </c>
      <c r="O346">
        <f t="shared" si="350"/>
        <v>0</v>
      </c>
      <c r="P346">
        <f t="shared" si="351"/>
        <v>0</v>
      </c>
      <c r="Q346">
        <f t="shared" si="352"/>
        <v>0</v>
      </c>
      <c r="R346">
        <f t="shared" si="353"/>
        <v>0</v>
      </c>
      <c r="S346">
        <f t="shared" si="354"/>
        <v>0</v>
      </c>
      <c r="T346">
        <f t="shared" si="355"/>
        <v>0</v>
      </c>
      <c r="U346">
        <f t="shared" si="356"/>
        <v>0</v>
      </c>
      <c r="V346">
        <f t="shared" si="357"/>
        <v>0</v>
      </c>
      <c r="W346">
        <f t="shared" si="358"/>
        <v>0</v>
      </c>
      <c r="X346">
        <f t="shared" si="359"/>
        <v>0</v>
      </c>
      <c r="Y346">
        <f t="shared" si="360"/>
        <v>0</v>
      </c>
      <c r="Z346">
        <f t="shared" si="361"/>
        <v>0</v>
      </c>
      <c r="AA346">
        <f t="shared" si="362"/>
        <v>0</v>
      </c>
      <c r="AB346">
        <f t="shared" si="363"/>
        <v>0</v>
      </c>
      <c r="AC346">
        <f t="shared" si="364"/>
        <v>0</v>
      </c>
      <c r="AD346">
        <f t="shared" si="365"/>
        <v>0</v>
      </c>
      <c r="AE346">
        <f t="shared" si="366"/>
        <v>0</v>
      </c>
      <c r="AF346">
        <f t="shared" si="367"/>
        <v>0</v>
      </c>
      <c r="AG346">
        <f t="shared" si="368"/>
        <v>0</v>
      </c>
      <c r="AH346">
        <f t="shared" si="369"/>
        <v>0</v>
      </c>
      <c r="AI346">
        <f t="shared" si="370"/>
        <v>0</v>
      </c>
      <c r="AJ346">
        <f t="shared" si="371"/>
        <v>0</v>
      </c>
      <c r="AK346">
        <f t="shared" si="372"/>
        <v>0</v>
      </c>
      <c r="AL346">
        <f t="shared" si="373"/>
        <v>0</v>
      </c>
      <c r="AM346">
        <f t="shared" si="374"/>
        <v>0</v>
      </c>
      <c r="AN346">
        <f t="shared" si="375"/>
        <v>0</v>
      </c>
      <c r="AO346">
        <f t="shared" si="376"/>
        <v>0</v>
      </c>
      <c r="AP346">
        <f t="shared" si="377"/>
        <v>0</v>
      </c>
      <c r="AQ346">
        <f t="shared" si="378"/>
        <v>0</v>
      </c>
      <c r="AR346">
        <f t="shared" si="379"/>
        <v>0</v>
      </c>
      <c r="AS346">
        <f t="shared" si="380"/>
        <v>0</v>
      </c>
      <c r="AT346">
        <f t="shared" si="381"/>
        <v>0</v>
      </c>
      <c r="AU346">
        <f t="shared" si="382"/>
        <v>0</v>
      </c>
      <c r="AV346">
        <f t="shared" si="383"/>
        <v>0</v>
      </c>
      <c r="AW346">
        <f t="shared" si="384"/>
        <v>0</v>
      </c>
      <c r="AX346">
        <f t="shared" si="385"/>
        <v>0</v>
      </c>
      <c r="AY346">
        <f t="shared" si="386"/>
        <v>0</v>
      </c>
      <c r="AZ346">
        <f t="shared" si="387"/>
        <v>0</v>
      </c>
    </row>
    <row r="347" spans="10:52" hidden="1" x14ac:dyDescent="0.25">
      <c r="J347">
        <f t="shared" si="388"/>
        <v>0</v>
      </c>
      <c r="L347">
        <f t="shared" si="389"/>
        <v>0</v>
      </c>
      <c r="M347">
        <f t="shared" si="348"/>
        <v>0</v>
      </c>
      <c r="N347">
        <f t="shared" si="349"/>
        <v>0</v>
      </c>
      <c r="O347">
        <f t="shared" si="350"/>
        <v>0</v>
      </c>
      <c r="P347">
        <f t="shared" si="351"/>
        <v>0</v>
      </c>
      <c r="Q347">
        <f t="shared" si="352"/>
        <v>0</v>
      </c>
      <c r="R347">
        <f t="shared" si="353"/>
        <v>0</v>
      </c>
      <c r="S347">
        <f t="shared" si="354"/>
        <v>0</v>
      </c>
      <c r="T347">
        <f t="shared" si="355"/>
        <v>0</v>
      </c>
      <c r="U347">
        <f t="shared" si="356"/>
        <v>0</v>
      </c>
      <c r="V347">
        <f t="shared" si="357"/>
        <v>0</v>
      </c>
      <c r="W347">
        <f t="shared" si="358"/>
        <v>0</v>
      </c>
      <c r="X347">
        <f t="shared" si="359"/>
        <v>0</v>
      </c>
      <c r="Y347">
        <f t="shared" si="360"/>
        <v>0</v>
      </c>
      <c r="Z347">
        <f t="shared" si="361"/>
        <v>0</v>
      </c>
      <c r="AA347">
        <f t="shared" si="362"/>
        <v>0</v>
      </c>
      <c r="AB347">
        <f t="shared" si="363"/>
        <v>0</v>
      </c>
      <c r="AC347">
        <f t="shared" si="364"/>
        <v>0</v>
      </c>
      <c r="AD347">
        <f t="shared" si="365"/>
        <v>0</v>
      </c>
      <c r="AE347">
        <f t="shared" si="366"/>
        <v>0</v>
      </c>
      <c r="AF347">
        <f t="shared" si="367"/>
        <v>0</v>
      </c>
      <c r="AG347">
        <f t="shared" si="368"/>
        <v>0</v>
      </c>
      <c r="AH347">
        <f t="shared" si="369"/>
        <v>0</v>
      </c>
      <c r="AI347">
        <f t="shared" si="370"/>
        <v>0</v>
      </c>
      <c r="AJ347">
        <f t="shared" si="371"/>
        <v>0</v>
      </c>
      <c r="AK347">
        <f t="shared" si="372"/>
        <v>0</v>
      </c>
      <c r="AL347">
        <f t="shared" si="373"/>
        <v>0</v>
      </c>
      <c r="AM347">
        <f t="shared" si="374"/>
        <v>0</v>
      </c>
      <c r="AN347">
        <f t="shared" si="375"/>
        <v>0</v>
      </c>
      <c r="AO347">
        <f t="shared" si="376"/>
        <v>0</v>
      </c>
      <c r="AP347">
        <f t="shared" si="377"/>
        <v>0</v>
      </c>
      <c r="AQ347">
        <f t="shared" si="378"/>
        <v>0</v>
      </c>
      <c r="AR347">
        <f t="shared" si="379"/>
        <v>0</v>
      </c>
      <c r="AS347">
        <f t="shared" si="380"/>
        <v>0</v>
      </c>
      <c r="AT347">
        <f t="shared" si="381"/>
        <v>0</v>
      </c>
      <c r="AU347">
        <f t="shared" si="382"/>
        <v>0</v>
      </c>
      <c r="AV347">
        <f t="shared" si="383"/>
        <v>0</v>
      </c>
      <c r="AW347">
        <f t="shared" si="384"/>
        <v>0</v>
      </c>
      <c r="AX347">
        <f t="shared" si="385"/>
        <v>0</v>
      </c>
      <c r="AY347">
        <f t="shared" si="386"/>
        <v>0</v>
      </c>
      <c r="AZ347">
        <f t="shared" si="387"/>
        <v>0</v>
      </c>
    </row>
    <row r="348" spans="10:52" hidden="1" x14ac:dyDescent="0.25">
      <c r="J348">
        <f t="shared" si="388"/>
        <v>0</v>
      </c>
      <c r="L348">
        <f t="shared" si="389"/>
        <v>0</v>
      </c>
      <c r="M348">
        <f t="shared" si="348"/>
        <v>0</v>
      </c>
      <c r="N348">
        <f t="shared" si="349"/>
        <v>0</v>
      </c>
      <c r="O348">
        <f t="shared" si="350"/>
        <v>0</v>
      </c>
      <c r="P348">
        <f t="shared" si="351"/>
        <v>0</v>
      </c>
      <c r="Q348">
        <f t="shared" si="352"/>
        <v>0</v>
      </c>
      <c r="R348">
        <f t="shared" si="353"/>
        <v>0</v>
      </c>
      <c r="S348">
        <f t="shared" si="354"/>
        <v>0</v>
      </c>
      <c r="T348">
        <f t="shared" si="355"/>
        <v>0</v>
      </c>
      <c r="U348">
        <f t="shared" si="356"/>
        <v>0</v>
      </c>
      <c r="V348">
        <f t="shared" si="357"/>
        <v>0</v>
      </c>
      <c r="W348">
        <f t="shared" si="358"/>
        <v>0</v>
      </c>
      <c r="X348">
        <f t="shared" si="359"/>
        <v>0</v>
      </c>
      <c r="Y348">
        <f t="shared" si="360"/>
        <v>0</v>
      </c>
      <c r="Z348">
        <f t="shared" si="361"/>
        <v>0</v>
      </c>
      <c r="AA348">
        <f t="shared" si="362"/>
        <v>0</v>
      </c>
      <c r="AB348">
        <f t="shared" si="363"/>
        <v>0</v>
      </c>
      <c r="AC348">
        <f t="shared" si="364"/>
        <v>0</v>
      </c>
      <c r="AD348">
        <f t="shared" si="365"/>
        <v>0</v>
      </c>
      <c r="AE348">
        <f t="shared" si="366"/>
        <v>0</v>
      </c>
      <c r="AF348">
        <f t="shared" si="367"/>
        <v>0</v>
      </c>
      <c r="AG348">
        <f t="shared" si="368"/>
        <v>0</v>
      </c>
      <c r="AH348">
        <f t="shared" si="369"/>
        <v>0</v>
      </c>
      <c r="AI348">
        <f t="shared" si="370"/>
        <v>0</v>
      </c>
      <c r="AJ348">
        <f t="shared" si="371"/>
        <v>0</v>
      </c>
      <c r="AK348">
        <f t="shared" si="372"/>
        <v>0</v>
      </c>
      <c r="AL348">
        <f t="shared" si="373"/>
        <v>0</v>
      </c>
      <c r="AM348">
        <f t="shared" si="374"/>
        <v>0</v>
      </c>
      <c r="AN348">
        <f t="shared" si="375"/>
        <v>0</v>
      </c>
      <c r="AO348">
        <f t="shared" si="376"/>
        <v>0</v>
      </c>
      <c r="AP348">
        <f t="shared" si="377"/>
        <v>0</v>
      </c>
      <c r="AQ348">
        <f t="shared" si="378"/>
        <v>0</v>
      </c>
      <c r="AR348">
        <f t="shared" si="379"/>
        <v>0</v>
      </c>
      <c r="AS348">
        <f t="shared" si="380"/>
        <v>0</v>
      </c>
      <c r="AT348">
        <f t="shared" si="381"/>
        <v>0</v>
      </c>
      <c r="AU348">
        <f t="shared" si="382"/>
        <v>0</v>
      </c>
      <c r="AV348">
        <f t="shared" si="383"/>
        <v>0</v>
      </c>
      <c r="AW348">
        <f t="shared" si="384"/>
        <v>0</v>
      </c>
      <c r="AX348">
        <f t="shared" si="385"/>
        <v>0</v>
      </c>
      <c r="AY348">
        <f t="shared" si="386"/>
        <v>0</v>
      </c>
      <c r="AZ348">
        <f t="shared" si="387"/>
        <v>0</v>
      </c>
    </row>
    <row r="349" spans="10:52" hidden="1" x14ac:dyDescent="0.25">
      <c r="J349">
        <f t="shared" si="388"/>
        <v>0</v>
      </c>
      <c r="L349">
        <f t="shared" si="389"/>
        <v>0</v>
      </c>
      <c r="M349">
        <f t="shared" si="348"/>
        <v>0</v>
      </c>
      <c r="N349">
        <f t="shared" si="349"/>
        <v>0</v>
      </c>
      <c r="O349">
        <f t="shared" si="350"/>
        <v>0</v>
      </c>
      <c r="P349">
        <f t="shared" si="351"/>
        <v>0</v>
      </c>
      <c r="Q349">
        <f t="shared" si="352"/>
        <v>0</v>
      </c>
      <c r="R349">
        <f t="shared" si="353"/>
        <v>0</v>
      </c>
      <c r="S349">
        <f t="shared" si="354"/>
        <v>0</v>
      </c>
      <c r="T349">
        <f t="shared" si="355"/>
        <v>0</v>
      </c>
      <c r="U349">
        <f t="shared" si="356"/>
        <v>0</v>
      </c>
      <c r="V349">
        <f t="shared" si="357"/>
        <v>0</v>
      </c>
      <c r="W349">
        <f t="shared" si="358"/>
        <v>0</v>
      </c>
      <c r="X349">
        <f t="shared" si="359"/>
        <v>0</v>
      </c>
      <c r="Y349">
        <f t="shared" si="360"/>
        <v>0</v>
      </c>
      <c r="Z349">
        <f t="shared" si="361"/>
        <v>0</v>
      </c>
      <c r="AA349">
        <f t="shared" si="362"/>
        <v>0</v>
      </c>
      <c r="AB349">
        <f t="shared" si="363"/>
        <v>0</v>
      </c>
      <c r="AC349">
        <f t="shared" si="364"/>
        <v>0</v>
      </c>
      <c r="AD349">
        <f t="shared" si="365"/>
        <v>0</v>
      </c>
      <c r="AE349">
        <f t="shared" si="366"/>
        <v>0</v>
      </c>
      <c r="AF349">
        <f t="shared" si="367"/>
        <v>0</v>
      </c>
      <c r="AG349">
        <f t="shared" si="368"/>
        <v>0</v>
      </c>
      <c r="AH349">
        <f t="shared" si="369"/>
        <v>0</v>
      </c>
      <c r="AI349">
        <f t="shared" si="370"/>
        <v>0</v>
      </c>
      <c r="AJ349">
        <f t="shared" si="371"/>
        <v>0</v>
      </c>
      <c r="AK349">
        <f t="shared" si="372"/>
        <v>0</v>
      </c>
      <c r="AL349">
        <f t="shared" si="373"/>
        <v>0</v>
      </c>
      <c r="AM349">
        <f t="shared" si="374"/>
        <v>0</v>
      </c>
      <c r="AN349">
        <f t="shared" si="375"/>
        <v>0</v>
      </c>
      <c r="AO349">
        <f t="shared" si="376"/>
        <v>0</v>
      </c>
      <c r="AP349">
        <f t="shared" si="377"/>
        <v>0</v>
      </c>
      <c r="AQ349">
        <f t="shared" si="378"/>
        <v>0</v>
      </c>
      <c r="AR349">
        <f t="shared" si="379"/>
        <v>0</v>
      </c>
      <c r="AS349">
        <f t="shared" si="380"/>
        <v>0</v>
      </c>
      <c r="AT349">
        <f t="shared" si="381"/>
        <v>0</v>
      </c>
      <c r="AU349">
        <f t="shared" si="382"/>
        <v>0</v>
      </c>
      <c r="AV349">
        <f t="shared" si="383"/>
        <v>0</v>
      </c>
      <c r="AW349">
        <f t="shared" si="384"/>
        <v>0</v>
      </c>
      <c r="AX349">
        <f t="shared" si="385"/>
        <v>0</v>
      </c>
      <c r="AY349">
        <f t="shared" si="386"/>
        <v>0</v>
      </c>
      <c r="AZ349">
        <f t="shared" si="387"/>
        <v>0</v>
      </c>
    </row>
    <row r="350" spans="10:52" hidden="1" x14ac:dyDescent="0.25">
      <c r="J350">
        <f t="shared" si="388"/>
        <v>0</v>
      </c>
      <c r="L350">
        <f t="shared" si="389"/>
        <v>0</v>
      </c>
      <c r="M350">
        <f t="shared" si="348"/>
        <v>0</v>
      </c>
      <c r="N350">
        <f t="shared" si="349"/>
        <v>0</v>
      </c>
      <c r="O350">
        <f t="shared" si="350"/>
        <v>0</v>
      </c>
      <c r="P350">
        <f t="shared" si="351"/>
        <v>0</v>
      </c>
      <c r="Q350">
        <f t="shared" si="352"/>
        <v>0</v>
      </c>
      <c r="R350">
        <f t="shared" si="353"/>
        <v>0</v>
      </c>
      <c r="S350">
        <f t="shared" si="354"/>
        <v>0</v>
      </c>
      <c r="T350">
        <f t="shared" si="355"/>
        <v>0</v>
      </c>
      <c r="U350">
        <f t="shared" si="356"/>
        <v>0</v>
      </c>
      <c r="V350">
        <f t="shared" si="357"/>
        <v>0</v>
      </c>
      <c r="W350">
        <f t="shared" si="358"/>
        <v>0</v>
      </c>
      <c r="X350">
        <f t="shared" si="359"/>
        <v>0</v>
      </c>
      <c r="Y350">
        <f t="shared" si="360"/>
        <v>0</v>
      </c>
      <c r="Z350">
        <f t="shared" si="361"/>
        <v>0</v>
      </c>
      <c r="AA350">
        <f t="shared" si="362"/>
        <v>0</v>
      </c>
      <c r="AB350">
        <f t="shared" si="363"/>
        <v>0</v>
      </c>
      <c r="AC350">
        <f t="shared" si="364"/>
        <v>0</v>
      </c>
      <c r="AD350">
        <f t="shared" si="365"/>
        <v>0</v>
      </c>
      <c r="AE350">
        <f t="shared" si="366"/>
        <v>0</v>
      </c>
      <c r="AF350">
        <f t="shared" si="367"/>
        <v>0</v>
      </c>
      <c r="AG350">
        <f t="shared" si="368"/>
        <v>0</v>
      </c>
      <c r="AH350">
        <f t="shared" si="369"/>
        <v>0</v>
      </c>
      <c r="AI350">
        <f t="shared" si="370"/>
        <v>0</v>
      </c>
      <c r="AJ350">
        <f t="shared" si="371"/>
        <v>0</v>
      </c>
      <c r="AK350">
        <f t="shared" si="372"/>
        <v>0</v>
      </c>
      <c r="AL350">
        <f t="shared" si="373"/>
        <v>0</v>
      </c>
      <c r="AM350">
        <f t="shared" si="374"/>
        <v>0</v>
      </c>
      <c r="AN350">
        <f t="shared" si="375"/>
        <v>0</v>
      </c>
      <c r="AO350">
        <f t="shared" si="376"/>
        <v>0</v>
      </c>
      <c r="AP350">
        <f t="shared" si="377"/>
        <v>0</v>
      </c>
      <c r="AQ350">
        <f t="shared" si="378"/>
        <v>0</v>
      </c>
      <c r="AR350">
        <f t="shared" si="379"/>
        <v>0</v>
      </c>
      <c r="AS350">
        <f t="shared" si="380"/>
        <v>0</v>
      </c>
      <c r="AT350">
        <f t="shared" si="381"/>
        <v>0</v>
      </c>
      <c r="AU350">
        <f t="shared" si="382"/>
        <v>0</v>
      </c>
      <c r="AV350">
        <f t="shared" si="383"/>
        <v>0</v>
      </c>
      <c r="AW350">
        <f t="shared" si="384"/>
        <v>0</v>
      </c>
      <c r="AX350">
        <f t="shared" si="385"/>
        <v>0</v>
      </c>
      <c r="AY350">
        <f t="shared" si="386"/>
        <v>0</v>
      </c>
      <c r="AZ350">
        <f t="shared" si="387"/>
        <v>0</v>
      </c>
    </row>
    <row r="351" spans="10:52" hidden="1" x14ac:dyDescent="0.25">
      <c r="J351">
        <f t="shared" si="388"/>
        <v>0</v>
      </c>
      <c r="L351">
        <f t="shared" si="389"/>
        <v>0</v>
      </c>
      <c r="M351">
        <f t="shared" si="348"/>
        <v>0</v>
      </c>
      <c r="N351">
        <f t="shared" si="349"/>
        <v>0</v>
      </c>
      <c r="O351">
        <f t="shared" si="350"/>
        <v>0</v>
      </c>
      <c r="P351">
        <f t="shared" si="351"/>
        <v>0</v>
      </c>
      <c r="Q351">
        <f t="shared" si="352"/>
        <v>0</v>
      </c>
      <c r="R351">
        <f t="shared" si="353"/>
        <v>0</v>
      </c>
      <c r="S351">
        <f t="shared" si="354"/>
        <v>0</v>
      </c>
      <c r="T351">
        <f t="shared" si="355"/>
        <v>0</v>
      </c>
      <c r="U351">
        <f t="shared" si="356"/>
        <v>0</v>
      </c>
      <c r="V351">
        <f t="shared" si="357"/>
        <v>0</v>
      </c>
      <c r="W351">
        <f t="shared" si="358"/>
        <v>0</v>
      </c>
      <c r="X351">
        <f t="shared" si="359"/>
        <v>0</v>
      </c>
      <c r="Y351">
        <f t="shared" si="360"/>
        <v>0</v>
      </c>
      <c r="Z351">
        <f t="shared" si="361"/>
        <v>0</v>
      </c>
      <c r="AA351">
        <f t="shared" si="362"/>
        <v>0</v>
      </c>
      <c r="AB351">
        <f t="shared" si="363"/>
        <v>0</v>
      </c>
      <c r="AC351">
        <f t="shared" si="364"/>
        <v>0</v>
      </c>
      <c r="AD351">
        <f t="shared" si="365"/>
        <v>0</v>
      </c>
      <c r="AE351">
        <f t="shared" si="366"/>
        <v>0</v>
      </c>
      <c r="AF351">
        <f t="shared" si="367"/>
        <v>0</v>
      </c>
      <c r="AG351">
        <f t="shared" si="368"/>
        <v>0</v>
      </c>
      <c r="AH351">
        <f t="shared" si="369"/>
        <v>0</v>
      </c>
      <c r="AI351">
        <f t="shared" si="370"/>
        <v>0</v>
      </c>
      <c r="AJ351">
        <f t="shared" si="371"/>
        <v>0</v>
      </c>
      <c r="AK351">
        <f t="shared" si="372"/>
        <v>0</v>
      </c>
      <c r="AL351">
        <f t="shared" si="373"/>
        <v>0</v>
      </c>
      <c r="AM351">
        <f t="shared" si="374"/>
        <v>0</v>
      </c>
      <c r="AN351">
        <f t="shared" si="375"/>
        <v>0</v>
      </c>
      <c r="AO351">
        <f t="shared" si="376"/>
        <v>0</v>
      </c>
      <c r="AP351">
        <f t="shared" si="377"/>
        <v>0</v>
      </c>
      <c r="AQ351">
        <f t="shared" si="378"/>
        <v>0</v>
      </c>
      <c r="AR351">
        <f t="shared" si="379"/>
        <v>0</v>
      </c>
      <c r="AS351">
        <f t="shared" si="380"/>
        <v>0</v>
      </c>
      <c r="AT351">
        <f t="shared" si="381"/>
        <v>0</v>
      </c>
      <c r="AU351">
        <f t="shared" si="382"/>
        <v>0</v>
      </c>
      <c r="AV351">
        <f t="shared" si="383"/>
        <v>0</v>
      </c>
      <c r="AW351">
        <f t="shared" si="384"/>
        <v>0</v>
      </c>
      <c r="AX351">
        <f t="shared" si="385"/>
        <v>0</v>
      </c>
      <c r="AY351">
        <f t="shared" si="386"/>
        <v>0</v>
      </c>
      <c r="AZ351">
        <f t="shared" si="387"/>
        <v>0</v>
      </c>
    </row>
    <row r="352" spans="10:52" hidden="1" x14ac:dyDescent="0.25">
      <c r="J352">
        <f t="shared" si="388"/>
        <v>0</v>
      </c>
      <c r="L352">
        <f t="shared" si="389"/>
        <v>0</v>
      </c>
      <c r="M352">
        <f t="shared" si="348"/>
        <v>0</v>
      </c>
      <c r="N352">
        <f t="shared" si="349"/>
        <v>0</v>
      </c>
      <c r="O352">
        <f t="shared" si="350"/>
        <v>0</v>
      </c>
      <c r="P352">
        <f t="shared" si="351"/>
        <v>0</v>
      </c>
      <c r="Q352">
        <f t="shared" si="352"/>
        <v>0</v>
      </c>
      <c r="R352">
        <f t="shared" si="353"/>
        <v>0</v>
      </c>
      <c r="S352">
        <f t="shared" si="354"/>
        <v>0</v>
      </c>
      <c r="T352">
        <f t="shared" si="355"/>
        <v>0</v>
      </c>
      <c r="U352">
        <f t="shared" si="356"/>
        <v>0</v>
      </c>
      <c r="V352">
        <f t="shared" si="357"/>
        <v>0</v>
      </c>
      <c r="W352">
        <f t="shared" si="358"/>
        <v>0</v>
      </c>
      <c r="X352">
        <f t="shared" si="359"/>
        <v>0</v>
      </c>
      <c r="Y352">
        <f t="shared" si="360"/>
        <v>0</v>
      </c>
      <c r="Z352">
        <f t="shared" si="361"/>
        <v>0</v>
      </c>
      <c r="AA352">
        <f t="shared" si="362"/>
        <v>0</v>
      </c>
      <c r="AB352">
        <f t="shared" si="363"/>
        <v>0</v>
      </c>
      <c r="AC352">
        <f t="shared" si="364"/>
        <v>0</v>
      </c>
      <c r="AD352">
        <f t="shared" si="365"/>
        <v>0</v>
      </c>
      <c r="AE352">
        <f t="shared" si="366"/>
        <v>0</v>
      </c>
      <c r="AF352">
        <f t="shared" si="367"/>
        <v>0</v>
      </c>
      <c r="AG352">
        <f t="shared" si="368"/>
        <v>0</v>
      </c>
      <c r="AH352">
        <f t="shared" si="369"/>
        <v>0</v>
      </c>
      <c r="AI352">
        <f t="shared" si="370"/>
        <v>0</v>
      </c>
      <c r="AJ352">
        <f t="shared" si="371"/>
        <v>0</v>
      </c>
      <c r="AK352">
        <f t="shared" si="372"/>
        <v>0</v>
      </c>
      <c r="AL352">
        <f t="shared" si="373"/>
        <v>0</v>
      </c>
      <c r="AM352">
        <f t="shared" si="374"/>
        <v>0</v>
      </c>
      <c r="AN352">
        <f t="shared" si="375"/>
        <v>0</v>
      </c>
      <c r="AO352">
        <f t="shared" si="376"/>
        <v>0</v>
      </c>
      <c r="AP352">
        <f t="shared" si="377"/>
        <v>0</v>
      </c>
      <c r="AQ352">
        <f t="shared" si="378"/>
        <v>0</v>
      </c>
      <c r="AR352">
        <f t="shared" si="379"/>
        <v>0</v>
      </c>
      <c r="AS352">
        <f t="shared" si="380"/>
        <v>0</v>
      </c>
      <c r="AT352">
        <f t="shared" si="381"/>
        <v>0</v>
      </c>
      <c r="AU352">
        <f t="shared" si="382"/>
        <v>0</v>
      </c>
      <c r="AV352">
        <f t="shared" si="383"/>
        <v>0</v>
      </c>
      <c r="AW352">
        <f t="shared" si="384"/>
        <v>0</v>
      </c>
      <c r="AX352">
        <f t="shared" si="385"/>
        <v>0</v>
      </c>
      <c r="AY352">
        <f t="shared" si="386"/>
        <v>0</v>
      </c>
      <c r="AZ352">
        <f t="shared" si="387"/>
        <v>0</v>
      </c>
    </row>
    <row r="353" spans="10:52" hidden="1" x14ac:dyDescent="0.25">
      <c r="J353">
        <f t="shared" si="388"/>
        <v>0</v>
      </c>
      <c r="L353">
        <f t="shared" si="389"/>
        <v>0</v>
      </c>
      <c r="M353">
        <f t="shared" si="348"/>
        <v>0</v>
      </c>
      <c r="N353">
        <f t="shared" si="349"/>
        <v>0</v>
      </c>
      <c r="O353">
        <f t="shared" si="350"/>
        <v>0</v>
      </c>
      <c r="P353">
        <f t="shared" si="351"/>
        <v>0</v>
      </c>
      <c r="Q353">
        <f t="shared" si="352"/>
        <v>0</v>
      </c>
      <c r="R353">
        <f t="shared" si="353"/>
        <v>0</v>
      </c>
      <c r="S353">
        <f t="shared" si="354"/>
        <v>0</v>
      </c>
      <c r="T353">
        <f t="shared" si="355"/>
        <v>0</v>
      </c>
      <c r="U353">
        <f t="shared" si="356"/>
        <v>0</v>
      </c>
      <c r="V353">
        <f t="shared" si="357"/>
        <v>0</v>
      </c>
      <c r="W353">
        <f t="shared" si="358"/>
        <v>0</v>
      </c>
      <c r="X353">
        <f t="shared" si="359"/>
        <v>0</v>
      </c>
      <c r="Y353">
        <f t="shared" si="360"/>
        <v>0</v>
      </c>
      <c r="Z353">
        <f t="shared" si="361"/>
        <v>0</v>
      </c>
      <c r="AA353">
        <f t="shared" si="362"/>
        <v>0</v>
      </c>
      <c r="AB353">
        <f t="shared" si="363"/>
        <v>0</v>
      </c>
      <c r="AC353">
        <f t="shared" si="364"/>
        <v>0</v>
      </c>
      <c r="AD353">
        <f t="shared" si="365"/>
        <v>0</v>
      </c>
      <c r="AE353">
        <f t="shared" si="366"/>
        <v>0</v>
      </c>
      <c r="AF353">
        <f t="shared" si="367"/>
        <v>0</v>
      </c>
      <c r="AG353">
        <f t="shared" si="368"/>
        <v>0</v>
      </c>
      <c r="AH353">
        <f t="shared" si="369"/>
        <v>0</v>
      </c>
      <c r="AI353">
        <f t="shared" si="370"/>
        <v>0</v>
      </c>
      <c r="AJ353">
        <f t="shared" si="371"/>
        <v>0</v>
      </c>
      <c r="AK353">
        <f t="shared" si="372"/>
        <v>0</v>
      </c>
      <c r="AL353">
        <f t="shared" si="373"/>
        <v>0</v>
      </c>
      <c r="AM353">
        <f t="shared" si="374"/>
        <v>0</v>
      </c>
      <c r="AN353">
        <f t="shared" si="375"/>
        <v>0</v>
      </c>
      <c r="AO353">
        <f t="shared" si="376"/>
        <v>0</v>
      </c>
      <c r="AP353">
        <f t="shared" si="377"/>
        <v>0</v>
      </c>
      <c r="AQ353">
        <f t="shared" si="378"/>
        <v>0</v>
      </c>
      <c r="AR353">
        <f t="shared" si="379"/>
        <v>0</v>
      </c>
      <c r="AS353">
        <f t="shared" si="380"/>
        <v>0</v>
      </c>
      <c r="AT353">
        <f t="shared" si="381"/>
        <v>0</v>
      </c>
      <c r="AU353">
        <f t="shared" si="382"/>
        <v>0</v>
      </c>
      <c r="AV353">
        <f t="shared" si="383"/>
        <v>0</v>
      </c>
      <c r="AW353">
        <f t="shared" si="384"/>
        <v>0</v>
      </c>
      <c r="AX353">
        <f t="shared" si="385"/>
        <v>0</v>
      </c>
      <c r="AY353">
        <f t="shared" si="386"/>
        <v>0</v>
      </c>
      <c r="AZ353">
        <f t="shared" si="387"/>
        <v>0</v>
      </c>
    </row>
    <row r="354" spans="10:52" hidden="1" x14ac:dyDescent="0.25">
      <c r="J354">
        <f t="shared" si="388"/>
        <v>0</v>
      </c>
      <c r="L354">
        <f t="shared" si="389"/>
        <v>0</v>
      </c>
      <c r="M354">
        <f t="shared" si="348"/>
        <v>0</v>
      </c>
      <c r="N354">
        <f t="shared" si="349"/>
        <v>0</v>
      </c>
      <c r="O354">
        <f t="shared" si="350"/>
        <v>0</v>
      </c>
      <c r="P354">
        <f t="shared" si="351"/>
        <v>0</v>
      </c>
      <c r="Q354">
        <f t="shared" si="352"/>
        <v>0</v>
      </c>
      <c r="R354">
        <f t="shared" si="353"/>
        <v>0</v>
      </c>
      <c r="S354">
        <f t="shared" si="354"/>
        <v>0</v>
      </c>
      <c r="T354">
        <f t="shared" si="355"/>
        <v>0</v>
      </c>
      <c r="U354">
        <f t="shared" si="356"/>
        <v>0</v>
      </c>
      <c r="V354">
        <f t="shared" si="357"/>
        <v>0</v>
      </c>
      <c r="W354">
        <f t="shared" si="358"/>
        <v>0</v>
      </c>
      <c r="X354">
        <f t="shared" si="359"/>
        <v>0</v>
      </c>
      <c r="Y354">
        <f t="shared" si="360"/>
        <v>0</v>
      </c>
      <c r="Z354">
        <f t="shared" si="361"/>
        <v>0</v>
      </c>
      <c r="AA354">
        <f t="shared" si="362"/>
        <v>0</v>
      </c>
      <c r="AB354">
        <f t="shared" si="363"/>
        <v>0</v>
      </c>
      <c r="AC354">
        <f t="shared" si="364"/>
        <v>0</v>
      </c>
      <c r="AD354">
        <f t="shared" si="365"/>
        <v>0</v>
      </c>
      <c r="AE354">
        <f t="shared" si="366"/>
        <v>0</v>
      </c>
      <c r="AF354">
        <f t="shared" si="367"/>
        <v>0</v>
      </c>
      <c r="AG354">
        <f t="shared" si="368"/>
        <v>0</v>
      </c>
      <c r="AH354">
        <f t="shared" si="369"/>
        <v>0</v>
      </c>
      <c r="AI354">
        <f t="shared" si="370"/>
        <v>0</v>
      </c>
      <c r="AJ354">
        <f t="shared" si="371"/>
        <v>0</v>
      </c>
      <c r="AK354">
        <f t="shared" si="372"/>
        <v>0</v>
      </c>
      <c r="AL354">
        <f t="shared" si="373"/>
        <v>0</v>
      </c>
      <c r="AM354">
        <f t="shared" si="374"/>
        <v>0</v>
      </c>
      <c r="AN354">
        <f t="shared" si="375"/>
        <v>0</v>
      </c>
      <c r="AO354">
        <f t="shared" si="376"/>
        <v>0</v>
      </c>
      <c r="AP354">
        <f t="shared" si="377"/>
        <v>0</v>
      </c>
      <c r="AQ354">
        <f t="shared" si="378"/>
        <v>0</v>
      </c>
      <c r="AR354">
        <f t="shared" si="379"/>
        <v>0</v>
      </c>
      <c r="AS354">
        <f t="shared" si="380"/>
        <v>0</v>
      </c>
      <c r="AT354">
        <f t="shared" si="381"/>
        <v>0</v>
      </c>
      <c r="AU354">
        <f t="shared" si="382"/>
        <v>0</v>
      </c>
      <c r="AV354">
        <f t="shared" si="383"/>
        <v>0</v>
      </c>
      <c r="AW354">
        <f t="shared" si="384"/>
        <v>0</v>
      </c>
      <c r="AX354">
        <f t="shared" si="385"/>
        <v>0</v>
      </c>
      <c r="AY354">
        <f t="shared" si="386"/>
        <v>0</v>
      </c>
      <c r="AZ354">
        <f t="shared" si="387"/>
        <v>0</v>
      </c>
    </row>
    <row r="355" spans="10:52" hidden="1" x14ac:dyDescent="0.25">
      <c r="J355">
        <f t="shared" si="388"/>
        <v>0</v>
      </c>
      <c r="L355">
        <f t="shared" si="389"/>
        <v>0</v>
      </c>
      <c r="M355">
        <f t="shared" si="348"/>
        <v>0</v>
      </c>
      <c r="N355">
        <f t="shared" si="349"/>
        <v>0</v>
      </c>
      <c r="O355">
        <f t="shared" si="350"/>
        <v>0</v>
      </c>
      <c r="P355">
        <f t="shared" si="351"/>
        <v>0</v>
      </c>
      <c r="Q355">
        <f t="shared" si="352"/>
        <v>0</v>
      </c>
      <c r="R355">
        <f t="shared" si="353"/>
        <v>0</v>
      </c>
      <c r="S355">
        <f t="shared" si="354"/>
        <v>0</v>
      </c>
      <c r="T355">
        <f t="shared" si="355"/>
        <v>0</v>
      </c>
      <c r="U355">
        <f t="shared" si="356"/>
        <v>0</v>
      </c>
      <c r="V355">
        <f t="shared" si="357"/>
        <v>0</v>
      </c>
      <c r="W355">
        <f t="shared" si="358"/>
        <v>0</v>
      </c>
      <c r="X355">
        <f t="shared" si="359"/>
        <v>0</v>
      </c>
      <c r="Y355">
        <f t="shared" si="360"/>
        <v>0</v>
      </c>
      <c r="Z355">
        <f t="shared" si="361"/>
        <v>0</v>
      </c>
      <c r="AA355">
        <f t="shared" si="362"/>
        <v>0</v>
      </c>
      <c r="AB355">
        <f t="shared" si="363"/>
        <v>0</v>
      </c>
      <c r="AC355">
        <f t="shared" si="364"/>
        <v>0</v>
      </c>
      <c r="AD355">
        <f t="shared" si="365"/>
        <v>0</v>
      </c>
      <c r="AE355">
        <f t="shared" si="366"/>
        <v>0</v>
      </c>
      <c r="AF355">
        <f t="shared" si="367"/>
        <v>0</v>
      </c>
      <c r="AG355">
        <f t="shared" si="368"/>
        <v>0</v>
      </c>
      <c r="AH355">
        <f t="shared" si="369"/>
        <v>0</v>
      </c>
      <c r="AI355">
        <f t="shared" si="370"/>
        <v>0</v>
      </c>
      <c r="AJ355">
        <f t="shared" si="371"/>
        <v>0</v>
      </c>
      <c r="AK355">
        <f t="shared" si="372"/>
        <v>0</v>
      </c>
      <c r="AL355">
        <f t="shared" si="373"/>
        <v>0</v>
      </c>
      <c r="AM355">
        <f t="shared" si="374"/>
        <v>0</v>
      </c>
      <c r="AN355">
        <f t="shared" si="375"/>
        <v>0</v>
      </c>
      <c r="AO355">
        <f t="shared" si="376"/>
        <v>0</v>
      </c>
      <c r="AP355">
        <f t="shared" si="377"/>
        <v>0</v>
      </c>
      <c r="AQ355">
        <f t="shared" si="378"/>
        <v>0</v>
      </c>
      <c r="AR355">
        <f t="shared" si="379"/>
        <v>0</v>
      </c>
      <c r="AS355">
        <f t="shared" si="380"/>
        <v>0</v>
      </c>
      <c r="AT355">
        <f t="shared" si="381"/>
        <v>0</v>
      </c>
      <c r="AU355">
        <f t="shared" si="382"/>
        <v>0</v>
      </c>
      <c r="AV355">
        <f t="shared" si="383"/>
        <v>0</v>
      </c>
      <c r="AW355">
        <f t="shared" si="384"/>
        <v>0</v>
      </c>
      <c r="AX355">
        <f t="shared" si="385"/>
        <v>0</v>
      </c>
      <c r="AY355">
        <f t="shared" si="386"/>
        <v>0</v>
      </c>
      <c r="AZ355">
        <f t="shared" si="387"/>
        <v>0</v>
      </c>
    </row>
    <row r="356" spans="10:52" hidden="1" x14ac:dyDescent="0.25">
      <c r="J356">
        <f t="shared" si="388"/>
        <v>0</v>
      </c>
      <c r="L356">
        <f t="shared" si="389"/>
        <v>0</v>
      </c>
      <c r="M356">
        <f t="shared" si="348"/>
        <v>0</v>
      </c>
      <c r="N356">
        <f t="shared" si="349"/>
        <v>0</v>
      </c>
      <c r="O356">
        <f t="shared" si="350"/>
        <v>0</v>
      </c>
      <c r="P356">
        <f t="shared" si="351"/>
        <v>0</v>
      </c>
      <c r="Q356">
        <f t="shared" si="352"/>
        <v>0</v>
      </c>
      <c r="R356">
        <f t="shared" si="353"/>
        <v>0</v>
      </c>
      <c r="S356">
        <f t="shared" si="354"/>
        <v>0</v>
      </c>
      <c r="T356">
        <f t="shared" si="355"/>
        <v>0</v>
      </c>
      <c r="U356">
        <f t="shared" si="356"/>
        <v>0</v>
      </c>
      <c r="V356">
        <f t="shared" si="357"/>
        <v>0</v>
      </c>
      <c r="W356">
        <f t="shared" si="358"/>
        <v>0</v>
      </c>
      <c r="X356">
        <f t="shared" si="359"/>
        <v>0</v>
      </c>
      <c r="Y356">
        <f t="shared" si="360"/>
        <v>0</v>
      </c>
      <c r="Z356">
        <f t="shared" si="361"/>
        <v>0</v>
      </c>
      <c r="AA356">
        <f t="shared" si="362"/>
        <v>0</v>
      </c>
      <c r="AB356">
        <f t="shared" si="363"/>
        <v>0</v>
      </c>
      <c r="AC356">
        <f t="shared" si="364"/>
        <v>0</v>
      </c>
      <c r="AD356">
        <f t="shared" si="365"/>
        <v>0</v>
      </c>
      <c r="AE356">
        <f t="shared" si="366"/>
        <v>0</v>
      </c>
      <c r="AF356">
        <f t="shared" si="367"/>
        <v>0</v>
      </c>
      <c r="AG356">
        <f t="shared" si="368"/>
        <v>0</v>
      </c>
      <c r="AH356">
        <f t="shared" si="369"/>
        <v>0</v>
      </c>
      <c r="AI356">
        <f t="shared" si="370"/>
        <v>0</v>
      </c>
      <c r="AJ356">
        <f t="shared" si="371"/>
        <v>0</v>
      </c>
      <c r="AK356">
        <f t="shared" si="372"/>
        <v>0</v>
      </c>
      <c r="AL356">
        <f t="shared" si="373"/>
        <v>0</v>
      </c>
      <c r="AM356">
        <f t="shared" si="374"/>
        <v>0</v>
      </c>
      <c r="AN356">
        <f t="shared" si="375"/>
        <v>0</v>
      </c>
      <c r="AO356">
        <f t="shared" si="376"/>
        <v>0</v>
      </c>
      <c r="AP356">
        <f t="shared" si="377"/>
        <v>0</v>
      </c>
      <c r="AQ356">
        <f t="shared" si="378"/>
        <v>0</v>
      </c>
      <c r="AR356">
        <f t="shared" si="379"/>
        <v>0</v>
      </c>
      <c r="AS356">
        <f t="shared" si="380"/>
        <v>0</v>
      </c>
      <c r="AT356">
        <f t="shared" si="381"/>
        <v>0</v>
      </c>
      <c r="AU356">
        <f t="shared" si="382"/>
        <v>0</v>
      </c>
      <c r="AV356">
        <f t="shared" si="383"/>
        <v>0</v>
      </c>
      <c r="AW356">
        <f t="shared" si="384"/>
        <v>0</v>
      </c>
      <c r="AX356">
        <f t="shared" si="385"/>
        <v>0</v>
      </c>
      <c r="AY356">
        <f t="shared" si="386"/>
        <v>0</v>
      </c>
      <c r="AZ356">
        <f t="shared" si="387"/>
        <v>0</v>
      </c>
    </row>
    <row r="357" spans="10:52" hidden="1" x14ac:dyDescent="0.25">
      <c r="J357">
        <f t="shared" si="388"/>
        <v>0</v>
      </c>
      <c r="L357">
        <f t="shared" si="389"/>
        <v>0</v>
      </c>
      <c r="M357">
        <f t="shared" si="348"/>
        <v>0</v>
      </c>
      <c r="N357">
        <f t="shared" si="349"/>
        <v>0</v>
      </c>
      <c r="O357">
        <f t="shared" si="350"/>
        <v>0</v>
      </c>
      <c r="P357">
        <f t="shared" si="351"/>
        <v>0</v>
      </c>
      <c r="Q357">
        <f t="shared" si="352"/>
        <v>0</v>
      </c>
      <c r="R357">
        <f t="shared" si="353"/>
        <v>0</v>
      </c>
      <c r="S357">
        <f t="shared" si="354"/>
        <v>0</v>
      </c>
      <c r="T357">
        <f t="shared" si="355"/>
        <v>0</v>
      </c>
      <c r="U357">
        <f t="shared" si="356"/>
        <v>0</v>
      </c>
      <c r="V357">
        <f t="shared" si="357"/>
        <v>0</v>
      </c>
      <c r="W357">
        <f t="shared" si="358"/>
        <v>0</v>
      </c>
      <c r="X357">
        <f t="shared" si="359"/>
        <v>0</v>
      </c>
      <c r="Y357">
        <f t="shared" si="360"/>
        <v>0</v>
      </c>
      <c r="Z357">
        <f t="shared" si="361"/>
        <v>0</v>
      </c>
      <c r="AA357">
        <f t="shared" si="362"/>
        <v>0</v>
      </c>
      <c r="AB357">
        <f t="shared" si="363"/>
        <v>0</v>
      </c>
      <c r="AC357">
        <f t="shared" si="364"/>
        <v>0</v>
      </c>
      <c r="AD357">
        <f t="shared" si="365"/>
        <v>0</v>
      </c>
      <c r="AE357">
        <f t="shared" si="366"/>
        <v>0</v>
      </c>
      <c r="AF357">
        <f t="shared" si="367"/>
        <v>0</v>
      </c>
      <c r="AG357">
        <f t="shared" si="368"/>
        <v>0</v>
      </c>
      <c r="AH357">
        <f t="shared" si="369"/>
        <v>0</v>
      </c>
      <c r="AI357">
        <f t="shared" si="370"/>
        <v>0</v>
      </c>
      <c r="AJ357">
        <f t="shared" si="371"/>
        <v>0</v>
      </c>
      <c r="AK357">
        <f t="shared" si="372"/>
        <v>0</v>
      </c>
      <c r="AL357">
        <f t="shared" si="373"/>
        <v>0</v>
      </c>
      <c r="AM357">
        <f t="shared" si="374"/>
        <v>0</v>
      </c>
      <c r="AN357">
        <f t="shared" si="375"/>
        <v>0</v>
      </c>
      <c r="AO357">
        <f t="shared" si="376"/>
        <v>0</v>
      </c>
      <c r="AP357">
        <f t="shared" si="377"/>
        <v>0</v>
      </c>
      <c r="AQ357">
        <f t="shared" si="378"/>
        <v>0</v>
      </c>
      <c r="AR357">
        <f t="shared" si="379"/>
        <v>0</v>
      </c>
      <c r="AS357">
        <f t="shared" si="380"/>
        <v>0</v>
      </c>
      <c r="AT357">
        <f t="shared" si="381"/>
        <v>0</v>
      </c>
      <c r="AU357">
        <f t="shared" si="382"/>
        <v>0</v>
      </c>
      <c r="AV357">
        <f t="shared" si="383"/>
        <v>0</v>
      </c>
      <c r="AW357">
        <f t="shared" si="384"/>
        <v>0</v>
      </c>
      <c r="AX357">
        <f t="shared" si="385"/>
        <v>0</v>
      </c>
      <c r="AY357">
        <f t="shared" si="386"/>
        <v>0</v>
      </c>
      <c r="AZ357">
        <f t="shared" si="387"/>
        <v>0</v>
      </c>
    </row>
    <row r="358" spans="10:52" hidden="1" x14ac:dyDescent="0.25">
      <c r="J358">
        <f t="shared" si="388"/>
        <v>0</v>
      </c>
      <c r="L358">
        <f t="shared" si="389"/>
        <v>0</v>
      </c>
      <c r="M358">
        <f t="shared" si="348"/>
        <v>0</v>
      </c>
      <c r="N358">
        <f t="shared" si="349"/>
        <v>0</v>
      </c>
      <c r="O358">
        <f t="shared" si="350"/>
        <v>0</v>
      </c>
      <c r="P358">
        <f t="shared" si="351"/>
        <v>0</v>
      </c>
      <c r="Q358">
        <f t="shared" si="352"/>
        <v>0</v>
      </c>
      <c r="R358">
        <f t="shared" si="353"/>
        <v>0</v>
      </c>
      <c r="S358">
        <f t="shared" si="354"/>
        <v>0</v>
      </c>
      <c r="T358">
        <f t="shared" si="355"/>
        <v>0</v>
      </c>
      <c r="U358">
        <f t="shared" si="356"/>
        <v>0</v>
      </c>
      <c r="V358">
        <f t="shared" si="357"/>
        <v>0</v>
      </c>
      <c r="W358">
        <f t="shared" si="358"/>
        <v>0</v>
      </c>
      <c r="X358">
        <f t="shared" si="359"/>
        <v>0</v>
      </c>
      <c r="Y358">
        <f t="shared" si="360"/>
        <v>0</v>
      </c>
      <c r="Z358">
        <f t="shared" si="361"/>
        <v>0</v>
      </c>
      <c r="AA358">
        <f t="shared" si="362"/>
        <v>0</v>
      </c>
      <c r="AB358">
        <f t="shared" si="363"/>
        <v>0</v>
      </c>
      <c r="AC358">
        <f t="shared" si="364"/>
        <v>0</v>
      </c>
      <c r="AD358">
        <f t="shared" si="365"/>
        <v>0</v>
      </c>
      <c r="AE358">
        <f t="shared" si="366"/>
        <v>0</v>
      </c>
      <c r="AF358">
        <f t="shared" si="367"/>
        <v>0</v>
      </c>
      <c r="AG358">
        <f t="shared" si="368"/>
        <v>0</v>
      </c>
      <c r="AH358">
        <f t="shared" si="369"/>
        <v>0</v>
      </c>
      <c r="AI358">
        <f t="shared" si="370"/>
        <v>0</v>
      </c>
      <c r="AJ358">
        <f t="shared" si="371"/>
        <v>0</v>
      </c>
      <c r="AK358">
        <f t="shared" si="372"/>
        <v>0</v>
      </c>
      <c r="AL358">
        <f t="shared" si="373"/>
        <v>0</v>
      </c>
      <c r="AM358">
        <f t="shared" si="374"/>
        <v>0</v>
      </c>
      <c r="AN358">
        <f t="shared" si="375"/>
        <v>0</v>
      </c>
      <c r="AO358">
        <f t="shared" si="376"/>
        <v>0</v>
      </c>
      <c r="AP358">
        <f t="shared" si="377"/>
        <v>0</v>
      </c>
      <c r="AQ358">
        <f t="shared" si="378"/>
        <v>0</v>
      </c>
      <c r="AR358">
        <f t="shared" si="379"/>
        <v>0</v>
      </c>
      <c r="AS358">
        <f t="shared" si="380"/>
        <v>0</v>
      </c>
      <c r="AT358">
        <f t="shared" si="381"/>
        <v>0</v>
      </c>
      <c r="AU358">
        <f t="shared" si="382"/>
        <v>0</v>
      </c>
      <c r="AV358">
        <f t="shared" si="383"/>
        <v>0</v>
      </c>
      <c r="AW358">
        <f t="shared" si="384"/>
        <v>0</v>
      </c>
      <c r="AX358">
        <f t="shared" si="385"/>
        <v>0</v>
      </c>
      <c r="AY358">
        <f t="shared" si="386"/>
        <v>0</v>
      </c>
      <c r="AZ358">
        <f t="shared" si="387"/>
        <v>0</v>
      </c>
    </row>
    <row r="359" spans="10:52" hidden="1" x14ac:dyDescent="0.25">
      <c r="J359">
        <f t="shared" si="388"/>
        <v>0</v>
      </c>
      <c r="L359">
        <f t="shared" si="389"/>
        <v>0</v>
      </c>
      <c r="M359">
        <f t="shared" si="348"/>
        <v>0</v>
      </c>
      <c r="N359">
        <f t="shared" si="349"/>
        <v>0</v>
      </c>
      <c r="O359">
        <f t="shared" si="350"/>
        <v>0</v>
      </c>
      <c r="P359">
        <f t="shared" si="351"/>
        <v>0</v>
      </c>
      <c r="Q359">
        <f t="shared" si="352"/>
        <v>0</v>
      </c>
      <c r="R359">
        <f t="shared" si="353"/>
        <v>0</v>
      </c>
      <c r="S359">
        <f t="shared" si="354"/>
        <v>0</v>
      </c>
      <c r="T359">
        <f t="shared" si="355"/>
        <v>0</v>
      </c>
      <c r="U359">
        <f t="shared" si="356"/>
        <v>0</v>
      </c>
      <c r="V359">
        <f t="shared" si="357"/>
        <v>0</v>
      </c>
      <c r="W359">
        <f t="shared" si="358"/>
        <v>0</v>
      </c>
      <c r="X359">
        <f t="shared" si="359"/>
        <v>0</v>
      </c>
      <c r="Y359">
        <f t="shared" si="360"/>
        <v>0</v>
      </c>
      <c r="Z359">
        <f t="shared" si="361"/>
        <v>0</v>
      </c>
      <c r="AA359">
        <f t="shared" si="362"/>
        <v>0</v>
      </c>
      <c r="AB359">
        <f t="shared" si="363"/>
        <v>0</v>
      </c>
      <c r="AC359">
        <f t="shared" si="364"/>
        <v>0</v>
      </c>
      <c r="AD359">
        <f t="shared" si="365"/>
        <v>0</v>
      </c>
      <c r="AE359">
        <f t="shared" si="366"/>
        <v>0</v>
      </c>
      <c r="AF359">
        <f t="shared" si="367"/>
        <v>0</v>
      </c>
      <c r="AG359">
        <f t="shared" si="368"/>
        <v>0</v>
      </c>
      <c r="AH359">
        <f t="shared" si="369"/>
        <v>0</v>
      </c>
      <c r="AI359">
        <f t="shared" si="370"/>
        <v>0</v>
      </c>
      <c r="AJ359">
        <f t="shared" si="371"/>
        <v>0</v>
      </c>
      <c r="AK359">
        <f t="shared" si="372"/>
        <v>0</v>
      </c>
      <c r="AL359">
        <f t="shared" si="373"/>
        <v>0</v>
      </c>
      <c r="AM359">
        <f t="shared" si="374"/>
        <v>0</v>
      </c>
      <c r="AN359">
        <f t="shared" si="375"/>
        <v>0</v>
      </c>
      <c r="AO359">
        <f t="shared" si="376"/>
        <v>0</v>
      </c>
      <c r="AP359">
        <f t="shared" si="377"/>
        <v>0</v>
      </c>
      <c r="AQ359">
        <f t="shared" si="378"/>
        <v>0</v>
      </c>
      <c r="AR359">
        <f t="shared" si="379"/>
        <v>0</v>
      </c>
      <c r="AS359">
        <f t="shared" si="380"/>
        <v>0</v>
      </c>
      <c r="AT359">
        <f t="shared" si="381"/>
        <v>0</v>
      </c>
      <c r="AU359">
        <f t="shared" si="382"/>
        <v>0</v>
      </c>
      <c r="AV359">
        <f t="shared" si="383"/>
        <v>0</v>
      </c>
      <c r="AW359">
        <f t="shared" si="384"/>
        <v>0</v>
      </c>
      <c r="AX359">
        <f t="shared" si="385"/>
        <v>0</v>
      </c>
      <c r="AY359">
        <f t="shared" si="386"/>
        <v>0</v>
      </c>
      <c r="AZ359">
        <f t="shared" si="387"/>
        <v>0</v>
      </c>
    </row>
    <row r="360" spans="10:52" hidden="1" x14ac:dyDescent="0.25">
      <c r="J360">
        <f t="shared" si="388"/>
        <v>0</v>
      </c>
      <c r="L360">
        <f t="shared" si="389"/>
        <v>0</v>
      </c>
      <c r="M360">
        <f t="shared" si="348"/>
        <v>0</v>
      </c>
      <c r="N360">
        <f t="shared" si="349"/>
        <v>0</v>
      </c>
      <c r="O360">
        <f t="shared" si="350"/>
        <v>0</v>
      </c>
      <c r="P360">
        <f t="shared" si="351"/>
        <v>0</v>
      </c>
      <c r="Q360">
        <f t="shared" si="352"/>
        <v>0</v>
      </c>
      <c r="R360">
        <f t="shared" si="353"/>
        <v>0</v>
      </c>
      <c r="S360">
        <f t="shared" si="354"/>
        <v>0</v>
      </c>
      <c r="T360">
        <f t="shared" si="355"/>
        <v>0</v>
      </c>
      <c r="U360">
        <f t="shared" si="356"/>
        <v>0</v>
      </c>
      <c r="V360">
        <f t="shared" si="357"/>
        <v>0</v>
      </c>
      <c r="W360">
        <f t="shared" si="358"/>
        <v>0</v>
      </c>
      <c r="X360">
        <f t="shared" si="359"/>
        <v>0</v>
      </c>
      <c r="Y360">
        <f t="shared" si="360"/>
        <v>0</v>
      </c>
      <c r="Z360">
        <f t="shared" si="361"/>
        <v>0</v>
      </c>
      <c r="AA360">
        <f t="shared" si="362"/>
        <v>0</v>
      </c>
      <c r="AB360">
        <f t="shared" si="363"/>
        <v>0</v>
      </c>
      <c r="AC360">
        <f t="shared" si="364"/>
        <v>0</v>
      </c>
      <c r="AD360">
        <f t="shared" si="365"/>
        <v>0</v>
      </c>
      <c r="AE360">
        <f t="shared" si="366"/>
        <v>0</v>
      </c>
      <c r="AF360">
        <f t="shared" si="367"/>
        <v>0</v>
      </c>
      <c r="AG360">
        <f t="shared" si="368"/>
        <v>0</v>
      </c>
      <c r="AH360">
        <f t="shared" si="369"/>
        <v>0</v>
      </c>
      <c r="AI360">
        <f t="shared" si="370"/>
        <v>0</v>
      </c>
      <c r="AJ360">
        <f t="shared" si="371"/>
        <v>0</v>
      </c>
      <c r="AK360">
        <f t="shared" si="372"/>
        <v>0</v>
      </c>
      <c r="AL360">
        <f t="shared" si="373"/>
        <v>0</v>
      </c>
      <c r="AM360">
        <f t="shared" si="374"/>
        <v>0</v>
      </c>
      <c r="AN360">
        <f t="shared" si="375"/>
        <v>0</v>
      </c>
      <c r="AO360">
        <f t="shared" si="376"/>
        <v>0</v>
      </c>
      <c r="AP360">
        <f t="shared" si="377"/>
        <v>0</v>
      </c>
      <c r="AQ360">
        <f t="shared" si="378"/>
        <v>0</v>
      </c>
      <c r="AR360">
        <f t="shared" si="379"/>
        <v>0</v>
      </c>
      <c r="AS360">
        <f t="shared" si="380"/>
        <v>0</v>
      </c>
      <c r="AT360">
        <f t="shared" si="381"/>
        <v>0</v>
      </c>
      <c r="AU360">
        <f t="shared" si="382"/>
        <v>0</v>
      </c>
      <c r="AV360">
        <f t="shared" si="383"/>
        <v>0</v>
      </c>
      <c r="AW360">
        <f t="shared" si="384"/>
        <v>0</v>
      </c>
      <c r="AX360">
        <f t="shared" si="385"/>
        <v>0</v>
      </c>
      <c r="AY360">
        <f t="shared" si="386"/>
        <v>0</v>
      </c>
      <c r="AZ360">
        <f t="shared" si="387"/>
        <v>0</v>
      </c>
    </row>
    <row r="361" spans="10:52" hidden="1" x14ac:dyDescent="0.25">
      <c r="J361">
        <f t="shared" si="388"/>
        <v>0</v>
      </c>
      <c r="L361">
        <f t="shared" si="389"/>
        <v>0</v>
      </c>
      <c r="M361">
        <f t="shared" si="348"/>
        <v>0</v>
      </c>
      <c r="N361">
        <f t="shared" si="349"/>
        <v>0</v>
      </c>
      <c r="O361">
        <f t="shared" si="350"/>
        <v>0</v>
      </c>
      <c r="P361">
        <f t="shared" si="351"/>
        <v>0</v>
      </c>
      <c r="Q361">
        <f t="shared" si="352"/>
        <v>0</v>
      </c>
      <c r="R361">
        <f t="shared" si="353"/>
        <v>0</v>
      </c>
      <c r="S361">
        <f t="shared" si="354"/>
        <v>0</v>
      </c>
      <c r="T361">
        <f t="shared" si="355"/>
        <v>0</v>
      </c>
      <c r="U361">
        <f t="shared" si="356"/>
        <v>0</v>
      </c>
      <c r="V361">
        <f t="shared" si="357"/>
        <v>0</v>
      </c>
      <c r="W361">
        <f t="shared" si="358"/>
        <v>0</v>
      </c>
      <c r="X361">
        <f t="shared" si="359"/>
        <v>0</v>
      </c>
      <c r="Y361">
        <f t="shared" si="360"/>
        <v>0</v>
      </c>
      <c r="Z361">
        <f t="shared" si="361"/>
        <v>0</v>
      </c>
      <c r="AA361">
        <f t="shared" si="362"/>
        <v>0</v>
      </c>
      <c r="AB361">
        <f t="shared" si="363"/>
        <v>0</v>
      </c>
      <c r="AC361">
        <f t="shared" si="364"/>
        <v>0</v>
      </c>
      <c r="AD361">
        <f t="shared" si="365"/>
        <v>0</v>
      </c>
      <c r="AE361">
        <f t="shared" si="366"/>
        <v>0</v>
      </c>
      <c r="AF361">
        <f t="shared" si="367"/>
        <v>0</v>
      </c>
      <c r="AG361">
        <f t="shared" si="368"/>
        <v>0</v>
      </c>
      <c r="AH361">
        <f t="shared" si="369"/>
        <v>0</v>
      </c>
      <c r="AI361">
        <f t="shared" si="370"/>
        <v>0</v>
      </c>
      <c r="AJ361">
        <f t="shared" si="371"/>
        <v>0</v>
      </c>
      <c r="AK361">
        <f t="shared" si="372"/>
        <v>0</v>
      </c>
      <c r="AL361">
        <f t="shared" si="373"/>
        <v>0</v>
      </c>
      <c r="AM361">
        <f t="shared" si="374"/>
        <v>0</v>
      </c>
      <c r="AN361">
        <f t="shared" si="375"/>
        <v>0</v>
      </c>
      <c r="AO361">
        <f t="shared" si="376"/>
        <v>0</v>
      </c>
      <c r="AP361">
        <f t="shared" si="377"/>
        <v>0</v>
      </c>
      <c r="AQ361">
        <f t="shared" si="378"/>
        <v>0</v>
      </c>
      <c r="AR361">
        <f t="shared" si="379"/>
        <v>0</v>
      </c>
      <c r="AS361">
        <f t="shared" si="380"/>
        <v>0</v>
      </c>
      <c r="AT361">
        <f t="shared" si="381"/>
        <v>0</v>
      </c>
      <c r="AU361">
        <f t="shared" si="382"/>
        <v>0</v>
      </c>
      <c r="AV361">
        <f t="shared" si="383"/>
        <v>0</v>
      </c>
      <c r="AW361">
        <f t="shared" si="384"/>
        <v>0</v>
      </c>
      <c r="AX361">
        <f t="shared" si="385"/>
        <v>0</v>
      </c>
      <c r="AY361">
        <f t="shared" si="386"/>
        <v>0</v>
      </c>
      <c r="AZ361">
        <f t="shared" si="387"/>
        <v>0</v>
      </c>
    </row>
    <row r="362" spans="10:52" hidden="1" x14ac:dyDescent="0.25">
      <c r="J362">
        <f t="shared" si="388"/>
        <v>0</v>
      </c>
      <c r="L362">
        <f t="shared" si="389"/>
        <v>0</v>
      </c>
      <c r="M362">
        <f t="shared" si="348"/>
        <v>0</v>
      </c>
      <c r="N362">
        <f t="shared" si="349"/>
        <v>0</v>
      </c>
      <c r="O362">
        <f t="shared" si="350"/>
        <v>0</v>
      </c>
      <c r="P362">
        <f t="shared" si="351"/>
        <v>0</v>
      </c>
      <c r="Q362">
        <f t="shared" si="352"/>
        <v>0</v>
      </c>
      <c r="R362">
        <f t="shared" si="353"/>
        <v>0</v>
      </c>
      <c r="S362">
        <f t="shared" si="354"/>
        <v>0</v>
      </c>
      <c r="T362">
        <f t="shared" si="355"/>
        <v>0</v>
      </c>
      <c r="U362">
        <f t="shared" si="356"/>
        <v>0</v>
      </c>
      <c r="V362">
        <f t="shared" si="357"/>
        <v>0</v>
      </c>
      <c r="W362">
        <f t="shared" si="358"/>
        <v>0</v>
      </c>
      <c r="X362">
        <f t="shared" si="359"/>
        <v>0</v>
      </c>
      <c r="Y362">
        <f t="shared" si="360"/>
        <v>0</v>
      </c>
      <c r="Z362">
        <f t="shared" si="361"/>
        <v>0</v>
      </c>
      <c r="AA362">
        <f t="shared" si="362"/>
        <v>0</v>
      </c>
      <c r="AB362">
        <f t="shared" si="363"/>
        <v>0</v>
      </c>
      <c r="AC362">
        <f t="shared" si="364"/>
        <v>0</v>
      </c>
      <c r="AD362">
        <f t="shared" si="365"/>
        <v>0</v>
      </c>
      <c r="AE362">
        <f t="shared" si="366"/>
        <v>0</v>
      </c>
      <c r="AF362">
        <f t="shared" si="367"/>
        <v>0</v>
      </c>
      <c r="AG362">
        <f t="shared" si="368"/>
        <v>0</v>
      </c>
      <c r="AH362">
        <f t="shared" si="369"/>
        <v>0</v>
      </c>
      <c r="AI362">
        <f t="shared" si="370"/>
        <v>0</v>
      </c>
      <c r="AJ362">
        <f t="shared" si="371"/>
        <v>0</v>
      </c>
      <c r="AK362">
        <f t="shared" si="372"/>
        <v>0</v>
      </c>
      <c r="AL362">
        <f t="shared" si="373"/>
        <v>0</v>
      </c>
      <c r="AM362">
        <f t="shared" si="374"/>
        <v>0</v>
      </c>
      <c r="AN362">
        <f t="shared" si="375"/>
        <v>0</v>
      </c>
      <c r="AO362">
        <f t="shared" si="376"/>
        <v>0</v>
      </c>
      <c r="AP362">
        <f t="shared" si="377"/>
        <v>0</v>
      </c>
      <c r="AQ362">
        <f t="shared" si="378"/>
        <v>0</v>
      </c>
      <c r="AR362">
        <f t="shared" si="379"/>
        <v>0</v>
      </c>
      <c r="AS362">
        <f t="shared" si="380"/>
        <v>0</v>
      </c>
      <c r="AT362">
        <f t="shared" si="381"/>
        <v>0</v>
      </c>
      <c r="AU362">
        <f t="shared" si="382"/>
        <v>0</v>
      </c>
      <c r="AV362">
        <f t="shared" si="383"/>
        <v>0</v>
      </c>
      <c r="AW362">
        <f t="shared" si="384"/>
        <v>0</v>
      </c>
      <c r="AX362">
        <f t="shared" si="385"/>
        <v>0</v>
      </c>
      <c r="AY362">
        <f t="shared" si="386"/>
        <v>0</v>
      </c>
      <c r="AZ362">
        <f t="shared" si="387"/>
        <v>0</v>
      </c>
    </row>
    <row r="363" spans="10:52" hidden="1" x14ac:dyDescent="0.25">
      <c r="J363">
        <f t="shared" si="388"/>
        <v>0</v>
      </c>
      <c r="L363">
        <f t="shared" si="389"/>
        <v>0</v>
      </c>
      <c r="M363">
        <f t="shared" si="348"/>
        <v>0</v>
      </c>
      <c r="N363">
        <f t="shared" si="349"/>
        <v>0</v>
      </c>
      <c r="O363">
        <f t="shared" si="350"/>
        <v>0</v>
      </c>
      <c r="P363">
        <f t="shared" si="351"/>
        <v>0</v>
      </c>
      <c r="Q363">
        <f t="shared" si="352"/>
        <v>0</v>
      </c>
      <c r="R363">
        <f t="shared" si="353"/>
        <v>0</v>
      </c>
      <c r="S363">
        <f t="shared" si="354"/>
        <v>0</v>
      </c>
      <c r="T363">
        <f t="shared" si="355"/>
        <v>0</v>
      </c>
      <c r="U363">
        <f t="shared" si="356"/>
        <v>0</v>
      </c>
      <c r="V363">
        <f t="shared" si="357"/>
        <v>0</v>
      </c>
      <c r="W363">
        <f t="shared" si="358"/>
        <v>0</v>
      </c>
      <c r="X363">
        <f t="shared" si="359"/>
        <v>0</v>
      </c>
      <c r="Y363">
        <f t="shared" si="360"/>
        <v>0</v>
      </c>
      <c r="Z363">
        <f t="shared" si="361"/>
        <v>0</v>
      </c>
      <c r="AA363">
        <f t="shared" si="362"/>
        <v>0</v>
      </c>
      <c r="AB363">
        <f t="shared" si="363"/>
        <v>0</v>
      </c>
      <c r="AC363">
        <f t="shared" si="364"/>
        <v>0</v>
      </c>
      <c r="AD363">
        <f t="shared" si="365"/>
        <v>0</v>
      </c>
      <c r="AE363">
        <f t="shared" si="366"/>
        <v>0</v>
      </c>
      <c r="AF363">
        <f t="shared" si="367"/>
        <v>0</v>
      </c>
      <c r="AG363">
        <f t="shared" si="368"/>
        <v>0</v>
      </c>
      <c r="AH363">
        <f t="shared" si="369"/>
        <v>0</v>
      </c>
      <c r="AI363">
        <f t="shared" si="370"/>
        <v>0</v>
      </c>
      <c r="AJ363">
        <f t="shared" si="371"/>
        <v>0</v>
      </c>
      <c r="AK363">
        <f t="shared" si="372"/>
        <v>0</v>
      </c>
      <c r="AL363">
        <f t="shared" si="373"/>
        <v>0</v>
      </c>
      <c r="AM363">
        <f t="shared" si="374"/>
        <v>0</v>
      </c>
      <c r="AN363">
        <f t="shared" si="375"/>
        <v>0</v>
      </c>
      <c r="AO363">
        <f t="shared" si="376"/>
        <v>0</v>
      </c>
      <c r="AP363">
        <f t="shared" si="377"/>
        <v>0</v>
      </c>
      <c r="AQ363">
        <f t="shared" si="378"/>
        <v>0</v>
      </c>
      <c r="AR363">
        <f t="shared" si="379"/>
        <v>0</v>
      </c>
      <c r="AS363">
        <f t="shared" si="380"/>
        <v>0</v>
      </c>
      <c r="AT363">
        <f t="shared" si="381"/>
        <v>0</v>
      </c>
      <c r="AU363">
        <f t="shared" si="382"/>
        <v>0</v>
      </c>
      <c r="AV363">
        <f t="shared" si="383"/>
        <v>0</v>
      </c>
      <c r="AW363">
        <f t="shared" si="384"/>
        <v>0</v>
      </c>
      <c r="AX363">
        <f t="shared" si="385"/>
        <v>0</v>
      </c>
      <c r="AY363">
        <f t="shared" si="386"/>
        <v>0</v>
      </c>
      <c r="AZ363">
        <f t="shared" si="387"/>
        <v>0</v>
      </c>
    </row>
  </sheetData>
  <sheetProtection password="DF1B" sheet="1" objects="1" scenarios="1" formatCells="0" formatColumns="0" formatRows="0" insertColumns="0" insertRows="0" insertHyperlinks="0" deleteColumns="0" deleteRows="0" pivotTables="0"/>
  <mergeCells count="2">
    <mergeCell ref="G2:G3"/>
    <mergeCell ref="G4:G5"/>
  </mergeCells>
  <conditionalFormatting sqref="J46">
    <cfRule type="cellIs" dxfId="413" priority="44" operator="equal">
      <formula>$J$52</formula>
    </cfRule>
  </conditionalFormatting>
  <conditionalFormatting sqref="J59">
    <cfRule type="cellIs" dxfId="412" priority="43" operator="equal">
      <formula>$J$64</formula>
    </cfRule>
  </conditionalFormatting>
  <conditionalFormatting sqref="M7:AZ40">
    <cfRule type="cellIs" dxfId="411" priority="1" operator="greaterThan">
      <formula>M$3</formula>
    </cfRule>
  </conditionalFormatting>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instellingen!$A$4:$A$7</xm:f>
          </x14:formula1>
          <xm:sqref>M4:AZ4</xm:sqref>
        </x14:dataValidation>
        <x14:dataValidation type="list" allowBlank="1" showInputMessage="1" showErrorMessage="1">
          <x14:formula1>
            <xm:f>instellingen!$A$13:$A$16</xm:f>
          </x14:formula1>
          <xm:sqref>M5:AZ5</xm:sqref>
        </x14:dataValidation>
        <x14:dataValidation type="list" allowBlank="1" showInputMessage="1" showErrorMessage="1">
          <x14:formula1>
            <xm:f>instellingen!$B$13:$B$16</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3"/>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RowHeight="15" x14ac:dyDescent="0.25"/>
  <cols>
    <col min="1" max="1" width="14.42578125" customWidth="1"/>
    <col min="2" max="2" width="30.5703125" customWidth="1"/>
    <col min="5" max="5" width="9.42578125" customWidth="1"/>
    <col min="6" max="7" width="10.140625" customWidth="1"/>
    <col min="9" max="9" width="10.5703125" customWidth="1"/>
    <col min="12" max="12" width="15" bestFit="1" customWidth="1"/>
  </cols>
  <sheetData>
    <row r="1" spans="1:52" ht="32.25" thickBot="1" x14ac:dyDescent="0.55000000000000004">
      <c r="A1" s="42" t="s">
        <v>132</v>
      </c>
    </row>
    <row r="2" spans="1:52" x14ac:dyDescent="0.25">
      <c r="A2" s="2" t="s">
        <v>20</v>
      </c>
      <c r="B2" s="49"/>
      <c r="C2" s="2" t="s">
        <v>33</v>
      </c>
      <c r="D2" s="59" t="e">
        <f>C105/A105</f>
        <v>#DIV/0!</v>
      </c>
      <c r="E2" s="2" t="str">
        <f>instellingen!A4</f>
        <v>R</v>
      </c>
      <c r="F2" s="65" t="e">
        <f>K48/100</f>
        <v>#DIV/0!</v>
      </c>
      <c r="G2" s="110" t="e">
        <f>F2+F3</f>
        <v>#DIV/0!</v>
      </c>
      <c r="H2" s="20" t="e">
        <f>C142/A142</f>
        <v>#DIV/0!</v>
      </c>
      <c r="I2" s="2" t="str">
        <f>instellingen!A13</f>
        <v>bereken</v>
      </c>
      <c r="J2" s="65" t="e">
        <f>K53/100</f>
        <v>#DIV/0!</v>
      </c>
      <c r="K2" s="20" t="e">
        <f>C179/A179</f>
        <v>#DIV/0!</v>
      </c>
      <c r="L2" s="2" t="s">
        <v>11</v>
      </c>
      <c r="M2" s="38">
        <v>1</v>
      </c>
      <c r="N2" s="39">
        <v>2</v>
      </c>
      <c r="O2" s="39">
        <v>3</v>
      </c>
      <c r="P2" s="39">
        <v>4</v>
      </c>
      <c r="Q2" s="39">
        <v>5</v>
      </c>
      <c r="R2" s="39">
        <v>6</v>
      </c>
      <c r="S2" s="39">
        <v>7</v>
      </c>
      <c r="T2" s="39">
        <v>8</v>
      </c>
      <c r="U2" s="39">
        <v>9</v>
      </c>
      <c r="V2" s="39">
        <v>10</v>
      </c>
      <c r="W2" s="39">
        <v>11</v>
      </c>
      <c r="X2" s="39">
        <v>12</v>
      </c>
      <c r="Y2" s="39">
        <v>13</v>
      </c>
      <c r="Z2" s="39">
        <v>14</v>
      </c>
      <c r="AA2" s="39">
        <v>15</v>
      </c>
      <c r="AB2" s="39">
        <v>16</v>
      </c>
      <c r="AC2" s="39">
        <v>17</v>
      </c>
      <c r="AD2" s="39">
        <v>18</v>
      </c>
      <c r="AE2" s="39">
        <v>19</v>
      </c>
      <c r="AF2" s="39">
        <v>20</v>
      </c>
      <c r="AG2" s="39">
        <v>21</v>
      </c>
      <c r="AH2" s="39">
        <v>22</v>
      </c>
      <c r="AI2" s="39">
        <v>23</v>
      </c>
      <c r="AJ2" s="39">
        <v>24</v>
      </c>
      <c r="AK2" s="39">
        <v>25</v>
      </c>
      <c r="AL2" s="39">
        <v>26</v>
      </c>
      <c r="AM2" s="39">
        <v>27</v>
      </c>
      <c r="AN2" s="39">
        <v>28</v>
      </c>
      <c r="AO2" s="39">
        <v>29</v>
      </c>
      <c r="AP2" s="39">
        <v>30</v>
      </c>
      <c r="AQ2" s="39">
        <v>31</v>
      </c>
      <c r="AR2" s="39">
        <v>32</v>
      </c>
      <c r="AS2" s="39">
        <v>33</v>
      </c>
      <c r="AT2" s="39">
        <v>34</v>
      </c>
      <c r="AU2" s="39">
        <v>35</v>
      </c>
      <c r="AV2" s="39">
        <v>36</v>
      </c>
      <c r="AW2" s="39">
        <v>37</v>
      </c>
      <c r="AX2" s="39">
        <v>38</v>
      </c>
      <c r="AY2" s="39">
        <v>39</v>
      </c>
      <c r="AZ2" s="40">
        <v>40</v>
      </c>
    </row>
    <row r="3" spans="1:52" x14ac:dyDescent="0.25">
      <c r="A3" s="3" t="s">
        <v>22</v>
      </c>
      <c r="B3" s="50"/>
      <c r="C3" s="3" t="s">
        <v>34</v>
      </c>
      <c r="D3" s="60">
        <f>MAX(Tabel287[cijfer])</f>
        <v>0</v>
      </c>
      <c r="E3" s="3" t="str">
        <f>instellingen!A5</f>
        <v>T1</v>
      </c>
      <c r="F3" s="66" t="e">
        <f t="shared" ref="F3:F5" si="0">K49/100</f>
        <v>#DIV/0!</v>
      </c>
      <c r="G3" s="113"/>
      <c r="H3" s="24" t="e">
        <f>D142/A142</f>
        <v>#DIV/0!</v>
      </c>
      <c r="I3" s="3" t="str">
        <f>instellingen!A14</f>
        <v>bepaal</v>
      </c>
      <c r="J3" s="66" t="e">
        <f t="shared" ref="J3:J5" si="1">K54/100</f>
        <v>#DIV/0!</v>
      </c>
      <c r="K3" s="24" t="e">
        <f>D179/A179</f>
        <v>#DIV/0!</v>
      </c>
      <c r="L3" s="3" t="s">
        <v>12</v>
      </c>
      <c r="M3" s="43"/>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5"/>
    </row>
    <row r="4" spans="1:52" x14ac:dyDescent="0.25">
      <c r="A4" s="3" t="s">
        <v>31</v>
      </c>
      <c r="B4" s="51">
        <v>1</v>
      </c>
      <c r="C4" s="3" t="s">
        <v>35</v>
      </c>
      <c r="D4" s="60">
        <f>MIN(D71:D104)</f>
        <v>0</v>
      </c>
      <c r="E4" s="3" t="str">
        <f>instellingen!A6</f>
        <v>T2</v>
      </c>
      <c r="F4" s="66" t="e">
        <f t="shared" si="0"/>
        <v>#DIV/0!</v>
      </c>
      <c r="G4" s="111" t="e">
        <f>F4+F5</f>
        <v>#DIV/0!</v>
      </c>
      <c r="H4" s="24" t="e">
        <f>E142/A142</f>
        <v>#DIV/0!</v>
      </c>
      <c r="I4" s="3" t="str">
        <f>instellingen!A15</f>
        <v>leg uit</v>
      </c>
      <c r="J4" s="66" t="e">
        <f t="shared" si="1"/>
        <v>#DIV/0!</v>
      </c>
      <c r="K4" s="24" t="e">
        <f>E179/A179</f>
        <v>#DIV/0!</v>
      </c>
      <c r="L4" s="3" t="s">
        <v>54</v>
      </c>
      <c r="M4" s="43"/>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5"/>
    </row>
    <row r="5" spans="1:52" ht="15.75" thickBot="1" x14ac:dyDescent="0.3">
      <c r="A5" s="4" t="str">
        <f>CONCATENATE("Afw.totaal (",J46,")")</f>
        <v>Afw.totaal (0)</v>
      </c>
      <c r="B5" s="52"/>
      <c r="C5" s="4" t="s">
        <v>32</v>
      </c>
      <c r="D5" s="22" t="e">
        <f>E105/A105*100</f>
        <v>#DIV/0!</v>
      </c>
      <c r="E5" s="4" t="str">
        <f>instellingen!A7</f>
        <v>I</v>
      </c>
      <c r="F5" s="67" t="e">
        <f t="shared" si="0"/>
        <v>#DIV/0!</v>
      </c>
      <c r="G5" s="114"/>
      <c r="H5" s="21" t="e">
        <f>F142/A142</f>
        <v>#DIV/0!</v>
      </c>
      <c r="I5" s="4" t="str">
        <f>instellingen!A16</f>
        <v>overig</v>
      </c>
      <c r="J5" s="67" t="e">
        <f t="shared" si="1"/>
        <v>#DIV/0!</v>
      </c>
      <c r="K5" s="21" t="e">
        <f>F179/A179</f>
        <v>#DIV/0!</v>
      </c>
      <c r="L5" s="4" t="s">
        <v>19</v>
      </c>
      <c r="M5" s="46"/>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8"/>
    </row>
    <row r="6" spans="1:52" x14ac:dyDescent="0.25">
      <c r="A6" t="s">
        <v>0</v>
      </c>
      <c r="B6" t="s">
        <v>4</v>
      </c>
      <c r="C6" t="s">
        <v>5</v>
      </c>
      <c r="D6" t="s">
        <v>30</v>
      </c>
      <c r="E6" t="s">
        <v>74</v>
      </c>
      <c r="F6" t="s">
        <v>6</v>
      </c>
      <c r="G6" t="s">
        <v>7</v>
      </c>
      <c r="H6" t="s">
        <v>8</v>
      </c>
      <c r="I6" t="s">
        <v>9</v>
      </c>
      <c r="J6" t="s">
        <v>17</v>
      </c>
      <c r="K6" t="s">
        <v>18</v>
      </c>
      <c r="L6" t="s">
        <v>10</v>
      </c>
      <c r="M6" s="41" t="s">
        <v>92</v>
      </c>
      <c r="N6" s="41" t="s">
        <v>93</v>
      </c>
      <c r="O6" s="41" t="s">
        <v>94</v>
      </c>
      <c r="P6" s="41" t="s">
        <v>95</v>
      </c>
      <c r="Q6" s="41" t="s">
        <v>96</v>
      </c>
      <c r="R6" s="41" t="s">
        <v>97</v>
      </c>
      <c r="S6" s="41" t="s">
        <v>98</v>
      </c>
      <c r="T6" s="41" t="s">
        <v>99</v>
      </c>
      <c r="U6" s="41" t="s">
        <v>100</v>
      </c>
      <c r="V6" s="41" t="s">
        <v>101</v>
      </c>
      <c r="W6" s="41" t="s">
        <v>102</v>
      </c>
      <c r="X6" s="41" t="s">
        <v>103</v>
      </c>
      <c r="Y6" s="41" t="s">
        <v>104</v>
      </c>
      <c r="Z6" s="41" t="s">
        <v>105</v>
      </c>
      <c r="AA6" s="41" t="s">
        <v>106</v>
      </c>
      <c r="AB6" s="41" t="s">
        <v>107</v>
      </c>
      <c r="AC6" s="41" t="s">
        <v>108</v>
      </c>
      <c r="AD6" s="41" t="s">
        <v>109</v>
      </c>
      <c r="AE6" s="41" t="s">
        <v>110</v>
      </c>
      <c r="AF6" s="41" t="s">
        <v>111</v>
      </c>
      <c r="AG6" s="41" t="s">
        <v>112</v>
      </c>
      <c r="AH6" s="41" t="s">
        <v>113</v>
      </c>
      <c r="AI6" s="41" t="s">
        <v>114</v>
      </c>
      <c r="AJ6" s="41" t="s">
        <v>115</v>
      </c>
      <c r="AK6" s="41" t="s">
        <v>116</v>
      </c>
      <c r="AL6" s="41" t="s">
        <v>117</v>
      </c>
      <c r="AM6" s="41" t="s">
        <v>118</v>
      </c>
      <c r="AN6" s="41" t="s">
        <v>119</v>
      </c>
      <c r="AO6" s="41" t="s">
        <v>120</v>
      </c>
      <c r="AP6" s="41" t="s">
        <v>121</v>
      </c>
      <c r="AQ6" s="41" t="s">
        <v>122</v>
      </c>
      <c r="AR6" s="41" t="s">
        <v>123</v>
      </c>
      <c r="AS6" s="41" t="s">
        <v>124</v>
      </c>
      <c r="AT6" s="41" t="s">
        <v>125</v>
      </c>
      <c r="AU6" s="41" t="s">
        <v>126</v>
      </c>
      <c r="AV6" s="41" t="s">
        <v>127</v>
      </c>
      <c r="AW6" s="41" t="s">
        <v>128</v>
      </c>
      <c r="AX6" s="41" t="s">
        <v>129</v>
      </c>
      <c r="AY6" s="41" t="s">
        <v>130</v>
      </c>
      <c r="AZ6" s="41" t="s">
        <v>131</v>
      </c>
    </row>
    <row r="7" spans="1:52" s="30" customFormat="1" x14ac:dyDescent="0.25">
      <c r="A7" s="30">
        <f>'Overzicht klas'!A2</f>
        <v>1</v>
      </c>
      <c r="B7" s="30">
        <f>'Overzicht klas'!B2</f>
        <v>0</v>
      </c>
      <c r="C7" s="90">
        <f t="shared" ref="C7:C40" si="2">IF(A71=1,ROUND(D7/$I$46*9+$B$4,1),)</f>
        <v>0</v>
      </c>
      <c r="D7" s="84">
        <f>SUM(Tabel287[[#This Row],[Kolom1]:[Kolom40]])</f>
        <v>0</v>
      </c>
      <c r="E7" s="90" t="e">
        <f t="shared" ref="E7:E40" si="3">L71/$J$48*9+1</f>
        <v>#DIV/0!</v>
      </c>
      <c r="F7" s="90" t="e">
        <f t="shared" ref="F7:F40" si="4">L108/$J$49*9+1</f>
        <v>#DIV/0!</v>
      </c>
      <c r="G7" s="90" t="e">
        <f t="shared" ref="G7:G40" si="5">L145/$J$50*9+1</f>
        <v>#DIV/0!</v>
      </c>
      <c r="H7" s="90" t="e">
        <f t="shared" ref="H7:H40" si="6">L182/$J$51*9+1</f>
        <v>#DIV/0!</v>
      </c>
      <c r="I7" s="90" t="e">
        <f t="shared" ref="I7:I40" si="7">L219/$J$53*9+1</f>
        <v>#DIV/0!</v>
      </c>
      <c r="J7" s="90" t="e">
        <f t="shared" ref="J7:J40" si="8">L256/$J$54*9+1</f>
        <v>#DIV/0!</v>
      </c>
      <c r="K7" s="90" t="e">
        <f t="shared" ref="K7:K40" si="9">L293/$J$55*9+1</f>
        <v>#DIV/0!</v>
      </c>
      <c r="L7" s="90" t="e">
        <f t="shared" ref="L7:L40" si="10">L330/$J$56*9+1</f>
        <v>#DIV/0!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x14ac:dyDescent="0.25">
      <c r="A8">
        <f>'Overzicht klas'!A3</f>
        <v>2</v>
      </c>
      <c r="B8">
        <f>'Overzicht klas'!B3</f>
        <v>0</v>
      </c>
      <c r="C8" s="92">
        <f t="shared" si="2"/>
        <v>0</v>
      </c>
      <c r="D8" s="94">
        <f>SUM(Tabel287[[#This Row],[Kolom1]:[Kolom40]])</f>
        <v>0</v>
      </c>
      <c r="E8" s="92" t="e">
        <f t="shared" si="3"/>
        <v>#DIV/0!</v>
      </c>
      <c r="F8" s="92" t="e">
        <f t="shared" si="4"/>
        <v>#DIV/0!</v>
      </c>
      <c r="G8" s="92" t="e">
        <f t="shared" si="5"/>
        <v>#DIV/0!</v>
      </c>
      <c r="H8" s="92" t="e">
        <f t="shared" si="6"/>
        <v>#DIV/0!</v>
      </c>
      <c r="I8" s="92" t="e">
        <f t="shared" si="7"/>
        <v>#DIV/0!</v>
      </c>
      <c r="J8" s="92" t="e">
        <f t="shared" si="8"/>
        <v>#DIV/0!</v>
      </c>
      <c r="K8" s="92" t="e">
        <f t="shared" si="9"/>
        <v>#DIV/0!</v>
      </c>
      <c r="L8" s="92" t="e">
        <f t="shared" si="10"/>
        <v>#DIV/0!</v>
      </c>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x14ac:dyDescent="0.25">
      <c r="A9">
        <f>'Overzicht klas'!A4</f>
        <v>3</v>
      </c>
      <c r="B9">
        <f>'Overzicht klas'!B4</f>
        <v>0</v>
      </c>
      <c r="C9" s="92">
        <f t="shared" si="2"/>
        <v>0</v>
      </c>
      <c r="D9" s="94">
        <f>SUM(Tabel287[[#This Row],[Kolom1]:[Kolom40]])</f>
        <v>0</v>
      </c>
      <c r="E9" s="92" t="e">
        <f t="shared" si="3"/>
        <v>#DIV/0!</v>
      </c>
      <c r="F9" s="92" t="e">
        <f t="shared" si="4"/>
        <v>#DIV/0!</v>
      </c>
      <c r="G9" s="92" t="e">
        <f t="shared" si="5"/>
        <v>#DIV/0!</v>
      </c>
      <c r="H9" s="92" t="e">
        <f t="shared" si="6"/>
        <v>#DIV/0!</v>
      </c>
      <c r="I9" s="92" t="e">
        <f t="shared" si="7"/>
        <v>#DIV/0!</v>
      </c>
      <c r="J9" s="92" t="e">
        <f t="shared" si="8"/>
        <v>#DIV/0!</v>
      </c>
      <c r="K9" s="92" t="e">
        <f t="shared" si="9"/>
        <v>#DIV/0!</v>
      </c>
      <c r="L9" s="92" t="e">
        <f t="shared" si="10"/>
        <v>#DIV/0!</v>
      </c>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x14ac:dyDescent="0.25">
      <c r="A10">
        <f>'Overzicht klas'!A5</f>
        <v>4</v>
      </c>
      <c r="B10">
        <f>'Overzicht klas'!B5</f>
        <v>0</v>
      </c>
      <c r="C10" s="92">
        <f t="shared" si="2"/>
        <v>0</v>
      </c>
      <c r="D10" s="94">
        <f>SUM(Tabel287[[#This Row],[Kolom1]:[Kolom40]])</f>
        <v>0</v>
      </c>
      <c r="E10" s="92" t="e">
        <f t="shared" si="3"/>
        <v>#DIV/0!</v>
      </c>
      <c r="F10" s="92" t="e">
        <f t="shared" si="4"/>
        <v>#DIV/0!</v>
      </c>
      <c r="G10" s="92" t="e">
        <f t="shared" si="5"/>
        <v>#DIV/0!</v>
      </c>
      <c r="H10" s="92" t="e">
        <f t="shared" si="6"/>
        <v>#DIV/0!</v>
      </c>
      <c r="I10" s="92" t="e">
        <f t="shared" si="7"/>
        <v>#DIV/0!</v>
      </c>
      <c r="J10" s="92" t="e">
        <f t="shared" si="8"/>
        <v>#DIV/0!</v>
      </c>
      <c r="K10" s="92" t="e">
        <f t="shared" si="9"/>
        <v>#DIV/0!</v>
      </c>
      <c r="L10" s="92" t="e">
        <f t="shared" si="10"/>
        <v>#DIV/0!</v>
      </c>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x14ac:dyDescent="0.25">
      <c r="A11">
        <f>'Overzicht klas'!A6</f>
        <v>5</v>
      </c>
      <c r="B11">
        <f>'Overzicht klas'!B6</f>
        <v>0</v>
      </c>
      <c r="C11" s="92">
        <f t="shared" si="2"/>
        <v>0</v>
      </c>
      <c r="D11" s="94">
        <f>SUM(Tabel287[[#This Row],[Kolom1]:[Kolom40]])</f>
        <v>0</v>
      </c>
      <c r="E11" s="92" t="e">
        <f t="shared" si="3"/>
        <v>#DIV/0!</v>
      </c>
      <c r="F11" s="92" t="e">
        <f t="shared" si="4"/>
        <v>#DIV/0!</v>
      </c>
      <c r="G11" s="92" t="e">
        <f t="shared" si="5"/>
        <v>#DIV/0!</v>
      </c>
      <c r="H11" s="92" t="e">
        <f t="shared" si="6"/>
        <v>#DIV/0!</v>
      </c>
      <c r="I11" s="92" t="e">
        <f t="shared" si="7"/>
        <v>#DIV/0!</v>
      </c>
      <c r="J11" s="92" t="e">
        <f t="shared" si="8"/>
        <v>#DIV/0!</v>
      </c>
      <c r="K11" s="92" t="e">
        <f t="shared" si="9"/>
        <v>#DIV/0!</v>
      </c>
      <c r="L11" s="92" t="e">
        <f t="shared" si="10"/>
        <v>#DIV/0!</v>
      </c>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x14ac:dyDescent="0.25">
      <c r="A12">
        <f>'Overzicht klas'!A7</f>
        <v>6</v>
      </c>
      <c r="B12">
        <f>'Overzicht klas'!B7</f>
        <v>0</v>
      </c>
      <c r="C12" s="92">
        <f t="shared" si="2"/>
        <v>0</v>
      </c>
      <c r="D12" s="94">
        <f>SUM(Tabel287[[#This Row],[Kolom1]:[Kolom40]])</f>
        <v>0</v>
      </c>
      <c r="E12" s="92" t="e">
        <f t="shared" si="3"/>
        <v>#DIV/0!</v>
      </c>
      <c r="F12" s="92" t="e">
        <f t="shared" si="4"/>
        <v>#DIV/0!</v>
      </c>
      <c r="G12" s="92" t="e">
        <f t="shared" si="5"/>
        <v>#DIV/0!</v>
      </c>
      <c r="H12" s="92" t="e">
        <f t="shared" si="6"/>
        <v>#DIV/0!</v>
      </c>
      <c r="I12" s="92" t="e">
        <f t="shared" si="7"/>
        <v>#DIV/0!</v>
      </c>
      <c r="J12" s="92" t="e">
        <f t="shared" si="8"/>
        <v>#DIV/0!</v>
      </c>
      <c r="K12" s="92" t="e">
        <f t="shared" si="9"/>
        <v>#DIV/0!</v>
      </c>
      <c r="L12" s="92" t="e">
        <f t="shared" si="10"/>
        <v>#DIV/0!</v>
      </c>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x14ac:dyDescent="0.25">
      <c r="A13">
        <f>'Overzicht klas'!A8</f>
        <v>7</v>
      </c>
      <c r="B13">
        <f>'Overzicht klas'!B8</f>
        <v>0</v>
      </c>
      <c r="C13" s="92">
        <f t="shared" si="2"/>
        <v>0</v>
      </c>
      <c r="D13" s="94">
        <f>SUM(Tabel287[[#This Row],[Kolom1]:[Kolom40]])</f>
        <v>0</v>
      </c>
      <c r="E13" s="92" t="e">
        <f t="shared" si="3"/>
        <v>#DIV/0!</v>
      </c>
      <c r="F13" s="92" t="e">
        <f t="shared" si="4"/>
        <v>#DIV/0!</v>
      </c>
      <c r="G13" s="92" t="e">
        <f t="shared" si="5"/>
        <v>#DIV/0!</v>
      </c>
      <c r="H13" s="92" t="e">
        <f t="shared" si="6"/>
        <v>#DIV/0!</v>
      </c>
      <c r="I13" s="92" t="e">
        <f t="shared" si="7"/>
        <v>#DIV/0!</v>
      </c>
      <c r="J13" s="92" t="e">
        <f t="shared" si="8"/>
        <v>#DIV/0!</v>
      </c>
      <c r="K13" s="92" t="e">
        <f t="shared" si="9"/>
        <v>#DIV/0!</v>
      </c>
      <c r="L13" s="92" t="e">
        <f t="shared" si="10"/>
        <v>#DIV/0!</v>
      </c>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x14ac:dyDescent="0.25">
      <c r="A14">
        <f>'Overzicht klas'!A9</f>
        <v>8</v>
      </c>
      <c r="B14">
        <f>'Overzicht klas'!B9</f>
        <v>0</v>
      </c>
      <c r="C14" s="92">
        <f t="shared" si="2"/>
        <v>0</v>
      </c>
      <c r="D14" s="94">
        <f>SUM(Tabel287[[#This Row],[Kolom1]:[Kolom40]])</f>
        <v>0</v>
      </c>
      <c r="E14" s="92" t="e">
        <f t="shared" si="3"/>
        <v>#DIV/0!</v>
      </c>
      <c r="F14" s="92" t="e">
        <f t="shared" si="4"/>
        <v>#DIV/0!</v>
      </c>
      <c r="G14" s="92" t="e">
        <f t="shared" si="5"/>
        <v>#DIV/0!</v>
      </c>
      <c r="H14" s="92" t="e">
        <f t="shared" si="6"/>
        <v>#DIV/0!</v>
      </c>
      <c r="I14" s="92" t="e">
        <f t="shared" si="7"/>
        <v>#DIV/0!</v>
      </c>
      <c r="J14" s="92" t="e">
        <f t="shared" si="8"/>
        <v>#DIV/0!</v>
      </c>
      <c r="K14" s="92" t="e">
        <f t="shared" si="9"/>
        <v>#DIV/0!</v>
      </c>
      <c r="L14" s="92" t="e">
        <f t="shared" si="10"/>
        <v>#DIV/0!</v>
      </c>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x14ac:dyDescent="0.25">
      <c r="A15">
        <f>'Overzicht klas'!A10</f>
        <v>9</v>
      </c>
      <c r="B15">
        <f>'Overzicht klas'!B10</f>
        <v>0</v>
      </c>
      <c r="C15" s="92">
        <f t="shared" si="2"/>
        <v>0</v>
      </c>
      <c r="D15" s="94">
        <f>SUM(Tabel287[[#This Row],[Kolom1]:[Kolom40]])</f>
        <v>0</v>
      </c>
      <c r="E15" s="92" t="e">
        <f t="shared" si="3"/>
        <v>#DIV/0!</v>
      </c>
      <c r="F15" s="92" t="e">
        <f t="shared" si="4"/>
        <v>#DIV/0!</v>
      </c>
      <c r="G15" s="92" t="e">
        <f t="shared" si="5"/>
        <v>#DIV/0!</v>
      </c>
      <c r="H15" s="92" t="e">
        <f t="shared" si="6"/>
        <v>#DIV/0!</v>
      </c>
      <c r="I15" s="92" t="e">
        <f t="shared" si="7"/>
        <v>#DIV/0!</v>
      </c>
      <c r="J15" s="92" t="e">
        <f t="shared" si="8"/>
        <v>#DIV/0!</v>
      </c>
      <c r="K15" s="92" t="e">
        <f t="shared" si="9"/>
        <v>#DIV/0!</v>
      </c>
      <c r="L15" s="92" t="e">
        <f t="shared" si="10"/>
        <v>#DIV/0!</v>
      </c>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x14ac:dyDescent="0.25">
      <c r="A16">
        <f>'Overzicht klas'!A11</f>
        <v>10</v>
      </c>
      <c r="B16">
        <f>'Overzicht klas'!B11</f>
        <v>0</v>
      </c>
      <c r="C16" s="92">
        <f t="shared" si="2"/>
        <v>0</v>
      </c>
      <c r="D16" s="94">
        <f>SUM(Tabel287[[#This Row],[Kolom1]:[Kolom40]])</f>
        <v>0</v>
      </c>
      <c r="E16" s="92" t="e">
        <f t="shared" si="3"/>
        <v>#DIV/0!</v>
      </c>
      <c r="F16" s="92" t="e">
        <f t="shared" si="4"/>
        <v>#DIV/0!</v>
      </c>
      <c r="G16" s="92" t="e">
        <f t="shared" si="5"/>
        <v>#DIV/0!</v>
      </c>
      <c r="H16" s="92" t="e">
        <f t="shared" si="6"/>
        <v>#DIV/0!</v>
      </c>
      <c r="I16" s="92" t="e">
        <f t="shared" si="7"/>
        <v>#DIV/0!</v>
      </c>
      <c r="J16" s="92" t="e">
        <f t="shared" si="8"/>
        <v>#DIV/0!</v>
      </c>
      <c r="K16" s="92" t="e">
        <f t="shared" si="9"/>
        <v>#DIV/0!</v>
      </c>
      <c r="L16" s="92" t="e">
        <f t="shared" si="10"/>
        <v>#DIV/0!</v>
      </c>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x14ac:dyDescent="0.25">
      <c r="A17">
        <f>'Overzicht klas'!A12</f>
        <v>11</v>
      </c>
      <c r="B17">
        <f>'Overzicht klas'!B12</f>
        <v>0</v>
      </c>
      <c r="C17" s="92">
        <f t="shared" si="2"/>
        <v>0</v>
      </c>
      <c r="D17" s="94">
        <f>SUM(Tabel287[[#This Row],[Kolom1]:[Kolom40]])</f>
        <v>0</v>
      </c>
      <c r="E17" s="92" t="e">
        <f t="shared" si="3"/>
        <v>#DIV/0!</v>
      </c>
      <c r="F17" s="92" t="e">
        <f t="shared" si="4"/>
        <v>#DIV/0!</v>
      </c>
      <c r="G17" s="92" t="e">
        <f t="shared" si="5"/>
        <v>#DIV/0!</v>
      </c>
      <c r="H17" s="92" t="e">
        <f t="shared" si="6"/>
        <v>#DIV/0!</v>
      </c>
      <c r="I17" s="92" t="e">
        <f t="shared" si="7"/>
        <v>#DIV/0!</v>
      </c>
      <c r="J17" s="92" t="e">
        <f t="shared" si="8"/>
        <v>#DIV/0!</v>
      </c>
      <c r="K17" s="92" t="e">
        <f t="shared" si="9"/>
        <v>#DIV/0!</v>
      </c>
      <c r="L17" s="92" t="e">
        <f t="shared" si="10"/>
        <v>#DIV/0!</v>
      </c>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x14ac:dyDescent="0.25">
      <c r="A18">
        <f>'Overzicht klas'!A13</f>
        <v>12</v>
      </c>
      <c r="B18">
        <f>'Overzicht klas'!B13</f>
        <v>0</v>
      </c>
      <c r="C18" s="92">
        <f t="shared" si="2"/>
        <v>0</v>
      </c>
      <c r="D18" s="94">
        <f>SUM(Tabel287[[#This Row],[Kolom1]:[Kolom40]])</f>
        <v>0</v>
      </c>
      <c r="E18" s="92" t="e">
        <f t="shared" si="3"/>
        <v>#DIV/0!</v>
      </c>
      <c r="F18" s="92" t="e">
        <f t="shared" si="4"/>
        <v>#DIV/0!</v>
      </c>
      <c r="G18" s="92" t="e">
        <f t="shared" si="5"/>
        <v>#DIV/0!</v>
      </c>
      <c r="H18" s="92" t="e">
        <f t="shared" si="6"/>
        <v>#DIV/0!</v>
      </c>
      <c r="I18" s="92" t="e">
        <f t="shared" si="7"/>
        <v>#DIV/0!</v>
      </c>
      <c r="J18" s="92" t="e">
        <f t="shared" si="8"/>
        <v>#DIV/0!</v>
      </c>
      <c r="K18" s="92" t="e">
        <f t="shared" si="9"/>
        <v>#DIV/0!</v>
      </c>
      <c r="L18" s="92" t="e">
        <f t="shared" si="10"/>
        <v>#DIV/0!</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x14ac:dyDescent="0.25">
      <c r="A19">
        <f>'Overzicht klas'!A14</f>
        <v>13</v>
      </c>
      <c r="B19">
        <f>'Overzicht klas'!B14</f>
        <v>0</v>
      </c>
      <c r="C19" s="92">
        <f t="shared" si="2"/>
        <v>0</v>
      </c>
      <c r="D19" s="94">
        <f>SUM(Tabel287[[#This Row],[Kolom1]:[Kolom40]])</f>
        <v>0</v>
      </c>
      <c r="E19" s="92" t="e">
        <f t="shared" si="3"/>
        <v>#DIV/0!</v>
      </c>
      <c r="F19" s="92" t="e">
        <f t="shared" si="4"/>
        <v>#DIV/0!</v>
      </c>
      <c r="G19" s="92" t="e">
        <f t="shared" si="5"/>
        <v>#DIV/0!</v>
      </c>
      <c r="H19" s="92" t="e">
        <f t="shared" si="6"/>
        <v>#DIV/0!</v>
      </c>
      <c r="I19" s="92" t="e">
        <f t="shared" si="7"/>
        <v>#DIV/0!</v>
      </c>
      <c r="J19" s="92" t="e">
        <f t="shared" si="8"/>
        <v>#DIV/0!</v>
      </c>
      <c r="K19" s="92" t="e">
        <f t="shared" si="9"/>
        <v>#DIV/0!</v>
      </c>
      <c r="L19" s="92" t="e">
        <f t="shared" si="10"/>
        <v>#DIV/0!</v>
      </c>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x14ac:dyDescent="0.25">
      <c r="A20">
        <f>'Overzicht klas'!A15</f>
        <v>14</v>
      </c>
      <c r="B20">
        <f>'Overzicht klas'!B15</f>
        <v>0</v>
      </c>
      <c r="C20" s="92">
        <f t="shared" si="2"/>
        <v>0</v>
      </c>
      <c r="D20" s="94">
        <f>SUM(Tabel287[[#This Row],[Kolom1]:[Kolom40]])</f>
        <v>0</v>
      </c>
      <c r="E20" s="92" t="e">
        <f t="shared" si="3"/>
        <v>#DIV/0!</v>
      </c>
      <c r="F20" s="92" t="e">
        <f t="shared" si="4"/>
        <v>#DIV/0!</v>
      </c>
      <c r="G20" s="92" t="e">
        <f t="shared" si="5"/>
        <v>#DIV/0!</v>
      </c>
      <c r="H20" s="92" t="e">
        <f t="shared" si="6"/>
        <v>#DIV/0!</v>
      </c>
      <c r="I20" s="92" t="e">
        <f t="shared" si="7"/>
        <v>#DIV/0!</v>
      </c>
      <c r="J20" s="92" t="e">
        <f t="shared" si="8"/>
        <v>#DIV/0!</v>
      </c>
      <c r="K20" s="92" t="e">
        <f t="shared" si="9"/>
        <v>#DIV/0!</v>
      </c>
      <c r="L20" s="92" t="e">
        <f t="shared" si="10"/>
        <v>#DIV/0!</v>
      </c>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x14ac:dyDescent="0.25">
      <c r="A21">
        <f>'Overzicht klas'!A16</f>
        <v>15</v>
      </c>
      <c r="B21">
        <f>'Overzicht klas'!B16</f>
        <v>0</v>
      </c>
      <c r="C21" s="92">
        <f t="shared" si="2"/>
        <v>0</v>
      </c>
      <c r="D21" s="94">
        <f>SUM(Tabel287[[#This Row],[Kolom1]:[Kolom40]])</f>
        <v>0</v>
      </c>
      <c r="E21" s="92" t="e">
        <f t="shared" si="3"/>
        <v>#DIV/0!</v>
      </c>
      <c r="F21" s="92" t="e">
        <f t="shared" si="4"/>
        <v>#DIV/0!</v>
      </c>
      <c r="G21" s="92" t="e">
        <f t="shared" si="5"/>
        <v>#DIV/0!</v>
      </c>
      <c r="H21" s="92" t="e">
        <f t="shared" si="6"/>
        <v>#DIV/0!</v>
      </c>
      <c r="I21" s="92" t="e">
        <f t="shared" si="7"/>
        <v>#DIV/0!</v>
      </c>
      <c r="J21" s="92" t="e">
        <f t="shared" si="8"/>
        <v>#DIV/0!</v>
      </c>
      <c r="K21" s="92" t="e">
        <f t="shared" si="9"/>
        <v>#DIV/0!</v>
      </c>
      <c r="L21" s="92" t="e">
        <f t="shared" si="10"/>
        <v>#DIV/0!</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x14ac:dyDescent="0.25">
      <c r="A22">
        <f>'Overzicht klas'!A17</f>
        <v>16</v>
      </c>
      <c r="B22">
        <f>'Overzicht klas'!B17</f>
        <v>0</v>
      </c>
      <c r="C22" s="92">
        <f t="shared" si="2"/>
        <v>0</v>
      </c>
      <c r="D22" s="94">
        <f>SUM(Tabel287[[#This Row],[Kolom1]:[Kolom40]])</f>
        <v>0</v>
      </c>
      <c r="E22" s="92" t="e">
        <f t="shared" si="3"/>
        <v>#DIV/0!</v>
      </c>
      <c r="F22" s="92" t="e">
        <f t="shared" si="4"/>
        <v>#DIV/0!</v>
      </c>
      <c r="G22" s="92" t="e">
        <f t="shared" si="5"/>
        <v>#DIV/0!</v>
      </c>
      <c r="H22" s="92" t="e">
        <f t="shared" si="6"/>
        <v>#DIV/0!</v>
      </c>
      <c r="I22" s="92" t="e">
        <f t="shared" si="7"/>
        <v>#DIV/0!</v>
      </c>
      <c r="J22" s="92" t="e">
        <f t="shared" si="8"/>
        <v>#DIV/0!</v>
      </c>
      <c r="K22" s="92" t="e">
        <f t="shared" si="9"/>
        <v>#DIV/0!</v>
      </c>
      <c r="L22" s="92" t="e">
        <f t="shared" si="10"/>
        <v>#DIV/0!</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x14ac:dyDescent="0.25">
      <c r="A23">
        <f>'Overzicht klas'!A18</f>
        <v>17</v>
      </c>
      <c r="B23">
        <f>'Overzicht klas'!B18</f>
        <v>0</v>
      </c>
      <c r="C23" s="92">
        <f t="shared" si="2"/>
        <v>0</v>
      </c>
      <c r="D23" s="94">
        <f>SUM(Tabel287[[#This Row],[Kolom1]:[Kolom40]])</f>
        <v>0</v>
      </c>
      <c r="E23" s="92" t="e">
        <f t="shared" si="3"/>
        <v>#DIV/0!</v>
      </c>
      <c r="F23" s="92" t="e">
        <f t="shared" si="4"/>
        <v>#DIV/0!</v>
      </c>
      <c r="G23" s="92" t="e">
        <f t="shared" si="5"/>
        <v>#DIV/0!</v>
      </c>
      <c r="H23" s="92" t="e">
        <f t="shared" si="6"/>
        <v>#DIV/0!</v>
      </c>
      <c r="I23" s="92" t="e">
        <f t="shared" si="7"/>
        <v>#DIV/0!</v>
      </c>
      <c r="J23" s="92" t="e">
        <f t="shared" si="8"/>
        <v>#DIV/0!</v>
      </c>
      <c r="K23" s="92" t="e">
        <f t="shared" si="9"/>
        <v>#DIV/0!</v>
      </c>
      <c r="L23" s="92" t="e">
        <f t="shared" si="10"/>
        <v>#DIV/0!</v>
      </c>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x14ac:dyDescent="0.25">
      <c r="A24">
        <f>'Overzicht klas'!A19</f>
        <v>18</v>
      </c>
      <c r="B24">
        <f>'Overzicht klas'!B19</f>
        <v>0</v>
      </c>
      <c r="C24" s="92">
        <f t="shared" si="2"/>
        <v>0</v>
      </c>
      <c r="D24" s="94">
        <f>SUM(Tabel287[[#This Row],[Kolom1]:[Kolom40]])</f>
        <v>0</v>
      </c>
      <c r="E24" s="92" t="e">
        <f t="shared" si="3"/>
        <v>#DIV/0!</v>
      </c>
      <c r="F24" s="92" t="e">
        <f t="shared" si="4"/>
        <v>#DIV/0!</v>
      </c>
      <c r="G24" s="92" t="e">
        <f t="shared" si="5"/>
        <v>#DIV/0!</v>
      </c>
      <c r="H24" s="92" t="e">
        <f t="shared" si="6"/>
        <v>#DIV/0!</v>
      </c>
      <c r="I24" s="92" t="e">
        <f t="shared" si="7"/>
        <v>#DIV/0!</v>
      </c>
      <c r="J24" s="92" t="e">
        <f t="shared" si="8"/>
        <v>#DIV/0!</v>
      </c>
      <c r="K24" s="92" t="e">
        <f t="shared" si="9"/>
        <v>#DIV/0!</v>
      </c>
      <c r="L24" s="92" t="e">
        <f t="shared" si="10"/>
        <v>#DIV/0!</v>
      </c>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x14ac:dyDescent="0.25">
      <c r="A25">
        <f>'Overzicht klas'!A20</f>
        <v>19</v>
      </c>
      <c r="B25">
        <f>'Overzicht klas'!B20</f>
        <v>0</v>
      </c>
      <c r="C25" s="92">
        <f t="shared" si="2"/>
        <v>0</v>
      </c>
      <c r="D25" s="94">
        <f>SUM(Tabel287[[#This Row],[Kolom1]:[Kolom40]])</f>
        <v>0</v>
      </c>
      <c r="E25" s="92" t="e">
        <f t="shared" si="3"/>
        <v>#DIV/0!</v>
      </c>
      <c r="F25" s="92" t="e">
        <f t="shared" si="4"/>
        <v>#DIV/0!</v>
      </c>
      <c r="G25" s="92" t="e">
        <f t="shared" si="5"/>
        <v>#DIV/0!</v>
      </c>
      <c r="H25" s="92" t="e">
        <f t="shared" si="6"/>
        <v>#DIV/0!</v>
      </c>
      <c r="I25" s="92" t="e">
        <f t="shared" si="7"/>
        <v>#DIV/0!</v>
      </c>
      <c r="J25" s="92" t="e">
        <f t="shared" si="8"/>
        <v>#DIV/0!</v>
      </c>
      <c r="K25" s="92" t="e">
        <f t="shared" si="9"/>
        <v>#DIV/0!</v>
      </c>
      <c r="L25" s="92" t="e">
        <f t="shared" si="10"/>
        <v>#DIV/0!</v>
      </c>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x14ac:dyDescent="0.25">
      <c r="A26">
        <f>'Overzicht klas'!A21</f>
        <v>20</v>
      </c>
      <c r="B26">
        <f>'Overzicht klas'!B21</f>
        <v>0</v>
      </c>
      <c r="C26" s="92">
        <f t="shared" si="2"/>
        <v>0</v>
      </c>
      <c r="D26" s="94">
        <f>SUM(Tabel287[[#This Row],[Kolom1]:[Kolom40]])</f>
        <v>0</v>
      </c>
      <c r="E26" s="92" t="e">
        <f t="shared" si="3"/>
        <v>#DIV/0!</v>
      </c>
      <c r="F26" s="92" t="e">
        <f t="shared" si="4"/>
        <v>#DIV/0!</v>
      </c>
      <c r="G26" s="92" t="e">
        <f t="shared" si="5"/>
        <v>#DIV/0!</v>
      </c>
      <c r="H26" s="92" t="e">
        <f t="shared" si="6"/>
        <v>#DIV/0!</v>
      </c>
      <c r="I26" s="92" t="e">
        <f t="shared" si="7"/>
        <v>#DIV/0!</v>
      </c>
      <c r="J26" s="92" t="e">
        <f t="shared" si="8"/>
        <v>#DIV/0!</v>
      </c>
      <c r="K26" s="92" t="e">
        <f t="shared" si="9"/>
        <v>#DIV/0!</v>
      </c>
      <c r="L26" s="92" t="e">
        <f t="shared" si="10"/>
        <v>#DIV/0!</v>
      </c>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x14ac:dyDescent="0.25">
      <c r="A27">
        <f>'Overzicht klas'!A22</f>
        <v>21</v>
      </c>
      <c r="B27">
        <f>'Overzicht klas'!B22</f>
        <v>0</v>
      </c>
      <c r="C27" s="92">
        <f t="shared" si="2"/>
        <v>0</v>
      </c>
      <c r="D27" s="94">
        <f>SUM(Tabel287[[#This Row],[Kolom1]:[Kolom40]])</f>
        <v>0</v>
      </c>
      <c r="E27" s="92" t="e">
        <f t="shared" si="3"/>
        <v>#DIV/0!</v>
      </c>
      <c r="F27" s="92" t="e">
        <f t="shared" si="4"/>
        <v>#DIV/0!</v>
      </c>
      <c r="G27" s="92" t="e">
        <f t="shared" si="5"/>
        <v>#DIV/0!</v>
      </c>
      <c r="H27" s="92" t="e">
        <f t="shared" si="6"/>
        <v>#DIV/0!</v>
      </c>
      <c r="I27" s="92" t="e">
        <f t="shared" si="7"/>
        <v>#DIV/0!</v>
      </c>
      <c r="J27" s="92" t="e">
        <f t="shared" si="8"/>
        <v>#DIV/0!</v>
      </c>
      <c r="K27" s="92" t="e">
        <f t="shared" si="9"/>
        <v>#DIV/0!</v>
      </c>
      <c r="L27" s="92" t="e">
        <f t="shared" si="10"/>
        <v>#DIV/0!</v>
      </c>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x14ac:dyDescent="0.25">
      <c r="A28">
        <f>'Overzicht klas'!A23</f>
        <v>22</v>
      </c>
      <c r="B28">
        <f>'Overzicht klas'!B23</f>
        <v>0</v>
      </c>
      <c r="C28" s="92">
        <f t="shared" si="2"/>
        <v>0</v>
      </c>
      <c r="D28" s="94">
        <f>SUM(Tabel287[[#This Row],[Kolom1]:[Kolom40]])</f>
        <v>0</v>
      </c>
      <c r="E28" s="92" t="e">
        <f t="shared" si="3"/>
        <v>#DIV/0!</v>
      </c>
      <c r="F28" s="92" t="e">
        <f t="shared" si="4"/>
        <v>#DIV/0!</v>
      </c>
      <c r="G28" s="92" t="e">
        <f t="shared" si="5"/>
        <v>#DIV/0!</v>
      </c>
      <c r="H28" s="92" t="e">
        <f t="shared" si="6"/>
        <v>#DIV/0!</v>
      </c>
      <c r="I28" s="92" t="e">
        <f t="shared" si="7"/>
        <v>#DIV/0!</v>
      </c>
      <c r="J28" s="92" t="e">
        <f t="shared" si="8"/>
        <v>#DIV/0!</v>
      </c>
      <c r="K28" s="92" t="e">
        <f t="shared" si="9"/>
        <v>#DIV/0!</v>
      </c>
      <c r="L28" s="92" t="e">
        <f t="shared" si="10"/>
        <v>#DIV/0!</v>
      </c>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x14ac:dyDescent="0.25">
      <c r="A29">
        <f>'Overzicht klas'!A24</f>
        <v>23</v>
      </c>
      <c r="B29">
        <f>'Overzicht klas'!B24</f>
        <v>0</v>
      </c>
      <c r="C29" s="92">
        <f t="shared" si="2"/>
        <v>0</v>
      </c>
      <c r="D29" s="94">
        <f>SUM(Tabel287[[#This Row],[Kolom1]:[Kolom40]])</f>
        <v>0</v>
      </c>
      <c r="E29" s="92" t="e">
        <f t="shared" si="3"/>
        <v>#DIV/0!</v>
      </c>
      <c r="F29" s="92" t="e">
        <f t="shared" si="4"/>
        <v>#DIV/0!</v>
      </c>
      <c r="G29" s="92" t="e">
        <f t="shared" si="5"/>
        <v>#DIV/0!</v>
      </c>
      <c r="H29" s="92" t="e">
        <f t="shared" si="6"/>
        <v>#DIV/0!</v>
      </c>
      <c r="I29" s="92" t="e">
        <f t="shared" si="7"/>
        <v>#DIV/0!</v>
      </c>
      <c r="J29" s="92" t="e">
        <f t="shared" si="8"/>
        <v>#DIV/0!</v>
      </c>
      <c r="K29" s="92" t="e">
        <f t="shared" si="9"/>
        <v>#DIV/0!</v>
      </c>
      <c r="L29" s="92" t="e">
        <f t="shared" si="10"/>
        <v>#DIV/0!</v>
      </c>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x14ac:dyDescent="0.25">
      <c r="A30">
        <f>'Overzicht klas'!A25</f>
        <v>24</v>
      </c>
      <c r="B30">
        <f>'Overzicht klas'!B25</f>
        <v>0</v>
      </c>
      <c r="C30" s="92">
        <f t="shared" si="2"/>
        <v>0</v>
      </c>
      <c r="D30" s="94">
        <f>SUM(Tabel287[[#This Row],[Kolom1]:[Kolom40]])</f>
        <v>0</v>
      </c>
      <c r="E30" s="92" t="e">
        <f t="shared" si="3"/>
        <v>#DIV/0!</v>
      </c>
      <c r="F30" s="92" t="e">
        <f t="shared" si="4"/>
        <v>#DIV/0!</v>
      </c>
      <c r="G30" s="92" t="e">
        <f t="shared" si="5"/>
        <v>#DIV/0!</v>
      </c>
      <c r="H30" s="92" t="e">
        <f t="shared" si="6"/>
        <v>#DIV/0!</v>
      </c>
      <c r="I30" s="92" t="e">
        <f t="shared" si="7"/>
        <v>#DIV/0!</v>
      </c>
      <c r="J30" s="92" t="e">
        <f t="shared" si="8"/>
        <v>#DIV/0!</v>
      </c>
      <c r="K30" s="92" t="e">
        <f t="shared" si="9"/>
        <v>#DIV/0!</v>
      </c>
      <c r="L30" s="92" t="e">
        <f t="shared" si="10"/>
        <v>#DIV/0!</v>
      </c>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x14ac:dyDescent="0.25">
      <c r="A31">
        <f>'Overzicht klas'!A26</f>
        <v>25</v>
      </c>
      <c r="B31">
        <f>'Overzicht klas'!B26</f>
        <v>0</v>
      </c>
      <c r="C31" s="92">
        <f t="shared" si="2"/>
        <v>0</v>
      </c>
      <c r="D31" s="94">
        <f>SUM(Tabel287[[#This Row],[Kolom1]:[Kolom40]])</f>
        <v>0</v>
      </c>
      <c r="E31" s="92" t="e">
        <f t="shared" si="3"/>
        <v>#DIV/0!</v>
      </c>
      <c r="F31" s="92" t="e">
        <f t="shared" si="4"/>
        <v>#DIV/0!</v>
      </c>
      <c r="G31" s="92" t="e">
        <f t="shared" si="5"/>
        <v>#DIV/0!</v>
      </c>
      <c r="H31" s="92" t="e">
        <f t="shared" si="6"/>
        <v>#DIV/0!</v>
      </c>
      <c r="I31" s="92" t="e">
        <f t="shared" si="7"/>
        <v>#DIV/0!</v>
      </c>
      <c r="J31" s="92" t="e">
        <f t="shared" si="8"/>
        <v>#DIV/0!</v>
      </c>
      <c r="K31" s="92" t="e">
        <f t="shared" si="9"/>
        <v>#DIV/0!</v>
      </c>
      <c r="L31" s="92" t="e">
        <f t="shared" si="10"/>
        <v>#DIV/0!</v>
      </c>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x14ac:dyDescent="0.25">
      <c r="A32">
        <f>'Overzicht klas'!A27</f>
        <v>26</v>
      </c>
      <c r="B32">
        <f>'Overzicht klas'!B27</f>
        <v>0</v>
      </c>
      <c r="C32" s="92">
        <f t="shared" si="2"/>
        <v>0</v>
      </c>
      <c r="D32" s="94">
        <f>SUM(Tabel287[[#This Row],[Kolom1]:[Kolom40]])</f>
        <v>0</v>
      </c>
      <c r="E32" s="92" t="e">
        <f t="shared" si="3"/>
        <v>#DIV/0!</v>
      </c>
      <c r="F32" s="92" t="e">
        <f t="shared" si="4"/>
        <v>#DIV/0!</v>
      </c>
      <c r="G32" s="92" t="e">
        <f t="shared" si="5"/>
        <v>#DIV/0!</v>
      </c>
      <c r="H32" s="92" t="e">
        <f t="shared" si="6"/>
        <v>#DIV/0!</v>
      </c>
      <c r="I32" s="92" t="e">
        <f t="shared" si="7"/>
        <v>#DIV/0!</v>
      </c>
      <c r="J32" s="92" t="e">
        <f t="shared" si="8"/>
        <v>#DIV/0!</v>
      </c>
      <c r="K32" s="92" t="e">
        <f t="shared" si="9"/>
        <v>#DIV/0!</v>
      </c>
      <c r="L32" s="92" t="e">
        <f t="shared" si="10"/>
        <v>#DIV/0!</v>
      </c>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x14ac:dyDescent="0.25">
      <c r="A33">
        <f>'Overzicht klas'!A28</f>
        <v>27</v>
      </c>
      <c r="B33">
        <f>'Overzicht klas'!B28</f>
        <v>0</v>
      </c>
      <c r="C33" s="92">
        <f t="shared" si="2"/>
        <v>0</v>
      </c>
      <c r="D33" s="94">
        <f>SUM(Tabel287[[#This Row],[Kolom1]:[Kolom40]])</f>
        <v>0</v>
      </c>
      <c r="E33" s="92" t="e">
        <f t="shared" si="3"/>
        <v>#DIV/0!</v>
      </c>
      <c r="F33" s="92" t="e">
        <f t="shared" si="4"/>
        <v>#DIV/0!</v>
      </c>
      <c r="G33" s="92" t="e">
        <f t="shared" si="5"/>
        <v>#DIV/0!</v>
      </c>
      <c r="H33" s="92" t="e">
        <f t="shared" si="6"/>
        <v>#DIV/0!</v>
      </c>
      <c r="I33" s="92" t="e">
        <f t="shared" si="7"/>
        <v>#DIV/0!</v>
      </c>
      <c r="J33" s="92" t="e">
        <f t="shared" si="8"/>
        <v>#DIV/0!</v>
      </c>
      <c r="K33" s="92" t="e">
        <f t="shared" si="9"/>
        <v>#DIV/0!</v>
      </c>
      <c r="L33" s="92" t="e">
        <f t="shared" si="10"/>
        <v>#DIV/0!</v>
      </c>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x14ac:dyDescent="0.25">
      <c r="A34">
        <f>'Overzicht klas'!A29</f>
        <v>28</v>
      </c>
      <c r="B34">
        <f>'Overzicht klas'!B29</f>
        <v>0</v>
      </c>
      <c r="C34" s="92">
        <f t="shared" si="2"/>
        <v>0</v>
      </c>
      <c r="D34" s="94">
        <f>SUM(Tabel287[[#This Row],[Kolom1]:[Kolom40]])</f>
        <v>0</v>
      </c>
      <c r="E34" s="92" t="e">
        <f t="shared" si="3"/>
        <v>#DIV/0!</v>
      </c>
      <c r="F34" s="92" t="e">
        <f t="shared" si="4"/>
        <v>#DIV/0!</v>
      </c>
      <c r="G34" s="92" t="e">
        <f t="shared" si="5"/>
        <v>#DIV/0!</v>
      </c>
      <c r="H34" s="92" t="e">
        <f t="shared" si="6"/>
        <v>#DIV/0!</v>
      </c>
      <c r="I34" s="92" t="e">
        <f t="shared" si="7"/>
        <v>#DIV/0!</v>
      </c>
      <c r="J34" s="92" t="e">
        <f t="shared" si="8"/>
        <v>#DIV/0!</v>
      </c>
      <c r="K34" s="92" t="e">
        <f t="shared" si="9"/>
        <v>#DIV/0!</v>
      </c>
      <c r="L34" s="92" t="e">
        <f t="shared" si="10"/>
        <v>#DIV/0!</v>
      </c>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x14ac:dyDescent="0.25">
      <c r="A35">
        <f>'Overzicht klas'!A30</f>
        <v>29</v>
      </c>
      <c r="B35">
        <f>'Overzicht klas'!B30</f>
        <v>0</v>
      </c>
      <c r="C35" s="92">
        <f t="shared" si="2"/>
        <v>0</v>
      </c>
      <c r="D35" s="94">
        <f>SUM(Tabel287[[#This Row],[Kolom1]:[Kolom40]])</f>
        <v>0</v>
      </c>
      <c r="E35" s="92" t="e">
        <f t="shared" si="3"/>
        <v>#DIV/0!</v>
      </c>
      <c r="F35" s="92" t="e">
        <f t="shared" si="4"/>
        <v>#DIV/0!</v>
      </c>
      <c r="G35" s="92" t="e">
        <f t="shared" si="5"/>
        <v>#DIV/0!</v>
      </c>
      <c r="H35" s="92" t="e">
        <f t="shared" si="6"/>
        <v>#DIV/0!</v>
      </c>
      <c r="I35" s="92" t="e">
        <f t="shared" si="7"/>
        <v>#DIV/0!</v>
      </c>
      <c r="J35" s="92" t="e">
        <f t="shared" si="8"/>
        <v>#DIV/0!</v>
      </c>
      <c r="K35" s="92" t="e">
        <f t="shared" si="9"/>
        <v>#DIV/0!</v>
      </c>
      <c r="L35" s="92" t="e">
        <f t="shared" si="10"/>
        <v>#DIV/0!</v>
      </c>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x14ac:dyDescent="0.25">
      <c r="A36">
        <f>'Overzicht klas'!A31</f>
        <v>30</v>
      </c>
      <c r="B36">
        <f>'Overzicht klas'!B31</f>
        <v>0</v>
      </c>
      <c r="C36" s="92">
        <f t="shared" si="2"/>
        <v>0</v>
      </c>
      <c r="D36" s="94">
        <f>SUM(Tabel287[[#This Row],[Kolom1]:[Kolom40]])</f>
        <v>0</v>
      </c>
      <c r="E36" s="92" t="e">
        <f t="shared" si="3"/>
        <v>#DIV/0!</v>
      </c>
      <c r="F36" s="92" t="e">
        <f t="shared" si="4"/>
        <v>#DIV/0!</v>
      </c>
      <c r="G36" s="92" t="e">
        <f t="shared" si="5"/>
        <v>#DIV/0!</v>
      </c>
      <c r="H36" s="92" t="e">
        <f t="shared" si="6"/>
        <v>#DIV/0!</v>
      </c>
      <c r="I36" s="92" t="e">
        <f t="shared" si="7"/>
        <v>#DIV/0!</v>
      </c>
      <c r="J36" s="92" t="e">
        <f t="shared" si="8"/>
        <v>#DIV/0!</v>
      </c>
      <c r="K36" s="92" t="e">
        <f t="shared" si="9"/>
        <v>#DIV/0!</v>
      </c>
      <c r="L36" s="92" t="e">
        <f t="shared" si="10"/>
        <v>#DIV/0!</v>
      </c>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x14ac:dyDescent="0.25">
      <c r="A37">
        <f>'Overzicht klas'!A32</f>
        <v>31</v>
      </c>
      <c r="B37">
        <f>'Overzicht klas'!B32</f>
        <v>0</v>
      </c>
      <c r="C37" s="92">
        <f t="shared" si="2"/>
        <v>0</v>
      </c>
      <c r="D37" s="94">
        <f>SUM(Tabel287[[#This Row],[Kolom1]:[Kolom40]])</f>
        <v>0</v>
      </c>
      <c r="E37" s="92" t="e">
        <f t="shared" si="3"/>
        <v>#DIV/0!</v>
      </c>
      <c r="F37" s="92" t="e">
        <f t="shared" si="4"/>
        <v>#DIV/0!</v>
      </c>
      <c r="G37" s="92" t="e">
        <f t="shared" si="5"/>
        <v>#DIV/0!</v>
      </c>
      <c r="H37" s="92" t="e">
        <f t="shared" si="6"/>
        <v>#DIV/0!</v>
      </c>
      <c r="I37" s="92" t="e">
        <f t="shared" si="7"/>
        <v>#DIV/0!</v>
      </c>
      <c r="J37" s="92" t="e">
        <f t="shared" si="8"/>
        <v>#DIV/0!</v>
      </c>
      <c r="K37" s="92" t="e">
        <f t="shared" si="9"/>
        <v>#DIV/0!</v>
      </c>
      <c r="L37" s="92" t="e">
        <f t="shared" si="10"/>
        <v>#DIV/0!</v>
      </c>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x14ac:dyDescent="0.25">
      <c r="A38">
        <f>'Overzicht klas'!A33</f>
        <v>32</v>
      </c>
      <c r="B38">
        <f>'Overzicht klas'!B33</f>
        <v>0</v>
      </c>
      <c r="C38" s="92">
        <f t="shared" si="2"/>
        <v>0</v>
      </c>
      <c r="D38" s="94">
        <f>SUM(Tabel287[[#This Row],[Kolom1]:[Kolom40]])</f>
        <v>0</v>
      </c>
      <c r="E38" s="92" t="e">
        <f t="shared" si="3"/>
        <v>#DIV/0!</v>
      </c>
      <c r="F38" s="92" t="e">
        <f t="shared" si="4"/>
        <v>#DIV/0!</v>
      </c>
      <c r="G38" s="92" t="e">
        <f t="shared" si="5"/>
        <v>#DIV/0!</v>
      </c>
      <c r="H38" s="92" t="e">
        <f t="shared" si="6"/>
        <v>#DIV/0!</v>
      </c>
      <c r="I38" s="92" t="e">
        <f t="shared" si="7"/>
        <v>#DIV/0!</v>
      </c>
      <c r="J38" s="92" t="e">
        <f t="shared" si="8"/>
        <v>#DIV/0!</v>
      </c>
      <c r="K38" s="92" t="e">
        <f t="shared" si="9"/>
        <v>#DIV/0!</v>
      </c>
      <c r="L38" s="92" t="e">
        <f t="shared" si="10"/>
        <v>#DIV/0!</v>
      </c>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x14ac:dyDescent="0.25">
      <c r="A39">
        <f>'Overzicht klas'!A34</f>
        <v>33</v>
      </c>
      <c r="B39">
        <f>'Overzicht klas'!B34</f>
        <v>0</v>
      </c>
      <c r="C39" s="92">
        <f t="shared" si="2"/>
        <v>0</v>
      </c>
      <c r="D39" s="94">
        <f>SUM(Tabel287[[#This Row],[Kolom1]:[Kolom40]])</f>
        <v>0</v>
      </c>
      <c r="E39" s="92" t="e">
        <f t="shared" si="3"/>
        <v>#DIV/0!</v>
      </c>
      <c r="F39" s="92" t="e">
        <f t="shared" si="4"/>
        <v>#DIV/0!</v>
      </c>
      <c r="G39" s="92" t="e">
        <f t="shared" si="5"/>
        <v>#DIV/0!</v>
      </c>
      <c r="H39" s="92" t="e">
        <f t="shared" si="6"/>
        <v>#DIV/0!</v>
      </c>
      <c r="I39" s="92" t="e">
        <f t="shared" si="7"/>
        <v>#DIV/0!</v>
      </c>
      <c r="J39" s="92" t="e">
        <f t="shared" si="8"/>
        <v>#DIV/0!</v>
      </c>
      <c r="K39" s="92" t="e">
        <f t="shared" si="9"/>
        <v>#DIV/0!</v>
      </c>
      <c r="L39" s="92" t="e">
        <f t="shared" si="10"/>
        <v>#DIV/0!</v>
      </c>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x14ac:dyDescent="0.25">
      <c r="A40">
        <f>'Overzicht klas'!A35</f>
        <v>34</v>
      </c>
      <c r="B40">
        <f>'Overzicht klas'!B35</f>
        <v>0</v>
      </c>
      <c r="C40" s="92">
        <f t="shared" si="2"/>
        <v>0</v>
      </c>
      <c r="D40" s="94">
        <f>SUM(Tabel287[[#This Row],[Kolom1]:[Kolom40]])</f>
        <v>0</v>
      </c>
      <c r="E40" s="92" t="e">
        <f t="shared" si="3"/>
        <v>#DIV/0!</v>
      </c>
      <c r="F40" s="92" t="e">
        <f t="shared" si="4"/>
        <v>#DIV/0!</v>
      </c>
      <c r="G40" s="92" t="e">
        <f t="shared" si="5"/>
        <v>#DIV/0!</v>
      </c>
      <c r="H40" s="92" t="e">
        <f t="shared" si="6"/>
        <v>#DIV/0!</v>
      </c>
      <c r="I40" s="92" t="e">
        <f t="shared" si="7"/>
        <v>#DIV/0!</v>
      </c>
      <c r="J40" s="92" t="e">
        <f t="shared" si="8"/>
        <v>#DIV/0!</v>
      </c>
      <c r="K40" s="92" t="e">
        <f t="shared" si="9"/>
        <v>#DIV/0!</v>
      </c>
      <c r="L40" s="92" t="e">
        <f t="shared" si="10"/>
        <v>#DIV/0!</v>
      </c>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x14ac:dyDescent="0.25">
      <c r="C41" s="98"/>
      <c r="D41" s="98"/>
      <c r="E41" s="94"/>
      <c r="F41" s="94"/>
      <c r="G41" s="94"/>
      <c r="H41" s="94"/>
      <c r="I41" s="94"/>
      <c r="J41" s="94"/>
      <c r="K41" s="94"/>
      <c r="L41" s="94"/>
      <c r="M41" s="95" t="e">
        <f>SUBTOTAL(101,Tabel287[Kolom1])</f>
        <v>#DIV/0!</v>
      </c>
      <c r="N41" s="95" t="e">
        <f>SUBTOTAL(101,Tabel287[Kolom2])</f>
        <v>#DIV/0!</v>
      </c>
      <c r="O41" s="95" t="e">
        <f>SUBTOTAL(101,Tabel287[Kolom3])</f>
        <v>#DIV/0!</v>
      </c>
      <c r="P41" s="95" t="e">
        <f>SUBTOTAL(101,Tabel287[Kolom4])</f>
        <v>#DIV/0!</v>
      </c>
      <c r="Q41" s="95" t="e">
        <f>SUBTOTAL(101,Tabel287[Kolom5])</f>
        <v>#DIV/0!</v>
      </c>
      <c r="R41" s="95" t="e">
        <f>SUBTOTAL(101,Tabel287[Kolom6])</f>
        <v>#DIV/0!</v>
      </c>
      <c r="S41" s="95" t="e">
        <f>SUBTOTAL(101,Tabel287[Kolom7])</f>
        <v>#DIV/0!</v>
      </c>
      <c r="T41" s="95" t="e">
        <f>SUBTOTAL(101,Tabel287[Kolom8])</f>
        <v>#DIV/0!</v>
      </c>
      <c r="U41" s="95" t="e">
        <f>SUBTOTAL(101,Tabel287[Kolom9])</f>
        <v>#DIV/0!</v>
      </c>
      <c r="V41" s="95" t="e">
        <f>SUBTOTAL(101,Tabel287[Kolom10])</f>
        <v>#DIV/0!</v>
      </c>
      <c r="W41" s="95" t="e">
        <f>SUBTOTAL(101,Tabel287[Kolom11])</f>
        <v>#DIV/0!</v>
      </c>
      <c r="X41" s="95" t="e">
        <f>SUBTOTAL(101,Tabel287[Kolom12])</f>
        <v>#DIV/0!</v>
      </c>
      <c r="Y41" s="95" t="e">
        <f>SUBTOTAL(101,Tabel287[Kolom13])</f>
        <v>#DIV/0!</v>
      </c>
      <c r="Z41" s="95" t="e">
        <f>SUBTOTAL(101,Tabel287[Kolom14])</f>
        <v>#DIV/0!</v>
      </c>
      <c r="AA41" s="95" t="e">
        <f>SUBTOTAL(101,Tabel287[Kolom15])</f>
        <v>#DIV/0!</v>
      </c>
      <c r="AB41" s="95" t="e">
        <f>SUBTOTAL(101,Tabel287[Kolom16])</f>
        <v>#DIV/0!</v>
      </c>
      <c r="AC41" s="95" t="e">
        <f>SUBTOTAL(101,Tabel287[Kolom17])</f>
        <v>#DIV/0!</v>
      </c>
      <c r="AD41" s="95" t="e">
        <f>SUBTOTAL(101,Tabel287[Kolom18])</f>
        <v>#DIV/0!</v>
      </c>
      <c r="AE41" s="95" t="e">
        <f>SUBTOTAL(101,Tabel287[Kolom19])</f>
        <v>#DIV/0!</v>
      </c>
      <c r="AF41" s="95" t="e">
        <f>SUBTOTAL(101,Tabel287[Kolom20])</f>
        <v>#DIV/0!</v>
      </c>
      <c r="AG41" s="95" t="e">
        <f>SUBTOTAL(101,Tabel287[Kolom21])</f>
        <v>#DIV/0!</v>
      </c>
      <c r="AH41" s="95" t="e">
        <f>SUBTOTAL(101,Tabel287[Kolom22])</f>
        <v>#DIV/0!</v>
      </c>
      <c r="AI41" s="95" t="e">
        <f>SUBTOTAL(101,Tabel287[Kolom23])</f>
        <v>#DIV/0!</v>
      </c>
      <c r="AJ41" s="95" t="e">
        <f>SUBTOTAL(101,Tabel287[Kolom24])</f>
        <v>#DIV/0!</v>
      </c>
      <c r="AK41" s="95" t="e">
        <f>SUBTOTAL(101,Tabel287[Kolom25])</f>
        <v>#DIV/0!</v>
      </c>
      <c r="AL41" s="95" t="e">
        <f>SUBTOTAL(101,Tabel287[Kolom26])</f>
        <v>#DIV/0!</v>
      </c>
      <c r="AM41" s="95" t="e">
        <f>SUBTOTAL(101,Tabel287[Kolom27])</f>
        <v>#DIV/0!</v>
      </c>
      <c r="AN41" s="95" t="e">
        <f>SUBTOTAL(101,Tabel287[Kolom28])</f>
        <v>#DIV/0!</v>
      </c>
      <c r="AO41" s="95" t="e">
        <f>SUBTOTAL(101,Tabel287[Kolom29])</f>
        <v>#DIV/0!</v>
      </c>
      <c r="AP41" s="95" t="e">
        <f>SUBTOTAL(101,Tabel287[Kolom30])</f>
        <v>#DIV/0!</v>
      </c>
      <c r="AQ41" s="95" t="e">
        <f>SUBTOTAL(101,Tabel287[Kolom31])</f>
        <v>#DIV/0!</v>
      </c>
      <c r="AR41" s="95" t="e">
        <f>SUBTOTAL(101,Tabel287[Kolom32])</f>
        <v>#DIV/0!</v>
      </c>
      <c r="AS41" s="95" t="e">
        <f>SUBTOTAL(101,Tabel287[Kolom33])</f>
        <v>#DIV/0!</v>
      </c>
      <c r="AT41" s="95" t="e">
        <f>SUBTOTAL(101,Tabel287[Kolom34])</f>
        <v>#DIV/0!</v>
      </c>
      <c r="AU41" s="95" t="e">
        <f>SUBTOTAL(101,Tabel287[Kolom35])</f>
        <v>#DIV/0!</v>
      </c>
      <c r="AV41" s="95" t="e">
        <f>SUBTOTAL(101,Tabel287[Kolom36])</f>
        <v>#DIV/0!</v>
      </c>
      <c r="AW41" s="95" t="e">
        <f>SUBTOTAL(101,Tabel287[Kolom37])</f>
        <v>#DIV/0!</v>
      </c>
      <c r="AX41" s="95" t="e">
        <f>SUBTOTAL(101,Tabel287[Kolom38])</f>
        <v>#DIV/0!</v>
      </c>
      <c r="AY41" s="95" t="e">
        <f>SUBTOTAL(101,Tabel287[Kolom39])</f>
        <v>#DIV/0!</v>
      </c>
      <c r="AZ41" s="95" t="e">
        <f>SUBTOTAL(101,Tabel287[Kolom40])</f>
        <v>#DIV/0!</v>
      </c>
    </row>
    <row r="42" spans="1:52" x14ac:dyDescent="0.25">
      <c r="C42" s="94"/>
      <c r="D42" s="94"/>
      <c r="E42" s="94"/>
      <c r="F42" s="94"/>
      <c r="G42" s="94"/>
      <c r="H42" s="94" t="s">
        <v>40</v>
      </c>
      <c r="I42" s="94"/>
      <c r="J42" s="94">
        <f>B5</f>
        <v>0</v>
      </c>
      <c r="K42" s="94"/>
      <c r="L42" s="94" t="s">
        <v>75</v>
      </c>
      <c r="M42" s="96" t="e">
        <f>Tabel287[[#Totals],[Kolom1]]/M3</f>
        <v>#DIV/0!</v>
      </c>
      <c r="N42" s="96" t="e">
        <f>Tabel287[[#Totals],[Kolom2]]/N3</f>
        <v>#DIV/0!</v>
      </c>
      <c r="O42" s="96" t="e">
        <f>Tabel287[[#Totals],[Kolom3]]/O3</f>
        <v>#DIV/0!</v>
      </c>
      <c r="P42" s="96" t="e">
        <f>Tabel287[[#Totals],[Kolom4]]/P3</f>
        <v>#DIV/0!</v>
      </c>
      <c r="Q42" s="96" t="e">
        <f>Tabel287[[#Totals],[Kolom5]]/Q3</f>
        <v>#DIV/0!</v>
      </c>
      <c r="R42" s="96" t="e">
        <f>Tabel287[[#Totals],[Kolom6]]/R3</f>
        <v>#DIV/0!</v>
      </c>
      <c r="S42" s="96" t="e">
        <f>Tabel287[[#Totals],[Kolom7]]/S3</f>
        <v>#DIV/0!</v>
      </c>
      <c r="T42" s="96" t="e">
        <f>Tabel287[[#Totals],[Kolom8]]/T3</f>
        <v>#DIV/0!</v>
      </c>
      <c r="U42" s="96" t="e">
        <f>Tabel287[[#Totals],[Kolom9]]/U3</f>
        <v>#DIV/0!</v>
      </c>
      <c r="V42" s="96" t="e">
        <f>Tabel287[[#Totals],[Kolom10]]/V3</f>
        <v>#DIV/0!</v>
      </c>
      <c r="W42" s="96" t="e">
        <f>Tabel287[[#Totals],[Kolom11]]/W3</f>
        <v>#DIV/0!</v>
      </c>
      <c r="X42" s="96" t="e">
        <f>Tabel287[[#Totals],[Kolom12]]/X3</f>
        <v>#DIV/0!</v>
      </c>
      <c r="Y42" s="96" t="e">
        <f>Tabel287[[#Totals],[Kolom13]]/Y3</f>
        <v>#DIV/0!</v>
      </c>
      <c r="Z42" s="96" t="e">
        <f>Tabel287[[#Totals],[Kolom14]]/Z3</f>
        <v>#DIV/0!</v>
      </c>
      <c r="AA42" s="96" t="e">
        <f>Tabel287[[#Totals],[Kolom15]]/AA3</f>
        <v>#DIV/0!</v>
      </c>
      <c r="AB42" s="96" t="e">
        <f>Tabel287[[#Totals],[Kolom16]]/AB3</f>
        <v>#DIV/0!</v>
      </c>
      <c r="AC42" s="96" t="e">
        <f>Tabel287[[#Totals],[Kolom17]]/AC3</f>
        <v>#DIV/0!</v>
      </c>
      <c r="AD42" s="96" t="e">
        <f>Tabel287[[#Totals],[Kolom18]]/AD3</f>
        <v>#DIV/0!</v>
      </c>
      <c r="AE42" s="96" t="e">
        <f>Tabel287[[#Totals],[Kolom19]]/AE3</f>
        <v>#DIV/0!</v>
      </c>
      <c r="AF42" s="96" t="e">
        <f>Tabel287[[#Totals],[Kolom20]]/AF3</f>
        <v>#DIV/0!</v>
      </c>
      <c r="AG42" s="96" t="e">
        <f>Tabel287[[#Totals],[Kolom21]]/AG3</f>
        <v>#DIV/0!</v>
      </c>
      <c r="AH42" s="96" t="e">
        <f>Tabel287[[#Totals],[Kolom22]]/AH3</f>
        <v>#DIV/0!</v>
      </c>
      <c r="AI42" s="96" t="e">
        <f>Tabel287[[#Totals],[Kolom23]]/AI3</f>
        <v>#DIV/0!</v>
      </c>
      <c r="AJ42" s="96" t="e">
        <f>Tabel287[[#Totals],[Kolom24]]/AJ3</f>
        <v>#DIV/0!</v>
      </c>
      <c r="AK42" s="96" t="e">
        <f>Tabel287[[#Totals],[Kolom25]]/AK3</f>
        <v>#DIV/0!</v>
      </c>
      <c r="AL42" s="96" t="e">
        <f>Tabel287[[#Totals],[Kolom26]]/AL3</f>
        <v>#DIV/0!</v>
      </c>
      <c r="AM42" s="96" t="e">
        <f>Tabel287[[#Totals],[Kolom27]]/AM3</f>
        <v>#DIV/0!</v>
      </c>
      <c r="AN42" s="96" t="e">
        <f>Tabel287[[#Totals],[Kolom28]]/AN3</f>
        <v>#DIV/0!</v>
      </c>
      <c r="AO42" s="96" t="e">
        <f>Tabel287[[#Totals],[Kolom29]]/AO3</f>
        <v>#DIV/0!</v>
      </c>
      <c r="AP42" s="96" t="e">
        <f>Tabel287[[#Totals],[Kolom30]]/AP3</f>
        <v>#DIV/0!</v>
      </c>
      <c r="AQ42" s="96" t="e">
        <f>Tabel287[[#Totals],[Kolom31]]/AQ3</f>
        <v>#DIV/0!</v>
      </c>
      <c r="AR42" s="96" t="e">
        <f>Tabel287[[#Totals],[Kolom32]]/AR3</f>
        <v>#DIV/0!</v>
      </c>
      <c r="AS42" s="96" t="e">
        <f>Tabel287[[#Totals],[Kolom33]]/AS3</f>
        <v>#DIV/0!</v>
      </c>
      <c r="AT42" s="96" t="e">
        <f>Tabel287[[#Totals],[Kolom34]]/AT3</f>
        <v>#DIV/0!</v>
      </c>
      <c r="AU42" s="96" t="e">
        <f>Tabel287[[#Totals],[Kolom35]]/AU3</f>
        <v>#DIV/0!</v>
      </c>
      <c r="AV42" s="96" t="e">
        <f>Tabel287[[#Totals],[Kolom36]]/AV3</f>
        <v>#DIV/0!</v>
      </c>
      <c r="AW42" s="96" t="e">
        <f>Tabel287[[#Totals],[Kolom37]]/AW3</f>
        <v>#DIV/0!</v>
      </c>
      <c r="AX42" s="96" t="e">
        <f>Tabel287[[#Totals],[Kolom38]]/AX3</f>
        <v>#DIV/0!</v>
      </c>
      <c r="AY42" s="96" t="e">
        <f>Tabel287[[#Totals],[Kolom39]]/AY3</f>
        <v>#DIV/0!</v>
      </c>
      <c r="AZ42" s="96" t="e">
        <f>Tabel287[[#Totals],[Kolom40]]/AZ3</f>
        <v>#DIV/0!</v>
      </c>
    </row>
    <row r="43" spans="1:52" hidden="1" x14ac:dyDescent="0.25">
      <c r="C43" s="94"/>
      <c r="D43" s="94"/>
      <c r="E43" s="94"/>
      <c r="F43" s="94"/>
      <c r="G43" s="94"/>
      <c r="H43" s="94"/>
      <c r="I43" s="94"/>
      <c r="J43" s="94"/>
      <c r="K43" s="94"/>
      <c r="L43" s="94" t="s">
        <v>76</v>
      </c>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idden="1" x14ac:dyDescent="0.25">
      <c r="C44" s="94"/>
      <c r="D44" s="94"/>
      <c r="E44" s="94"/>
      <c r="F44" s="94"/>
      <c r="G44" s="94"/>
      <c r="H44" s="94"/>
      <c r="I44" s="94"/>
      <c r="J44" s="94"/>
      <c r="K44" s="94"/>
      <c r="L44" s="94"/>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idden="1" x14ac:dyDescent="0.25">
      <c r="C45" s="94"/>
      <c r="D45" s="94"/>
      <c r="E45" s="94"/>
      <c r="F45" s="94"/>
      <c r="G45" s="94"/>
      <c r="H45" s="94"/>
      <c r="I45" s="94"/>
      <c r="J45" s="94"/>
      <c r="K45" s="94"/>
      <c r="L45" s="94"/>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15.75" hidden="1" thickBot="1" x14ac:dyDescent="0.3">
      <c r="H46" t="s">
        <v>44</v>
      </c>
      <c r="I46">
        <f>IF(J42&gt;0,J42,J46)</f>
        <v>0</v>
      </c>
      <c r="J46">
        <f>SUM(J48:J51)</f>
        <v>0</v>
      </c>
      <c r="M46" t="s">
        <v>38</v>
      </c>
    </row>
    <row r="47" spans="1:52" hidden="1" x14ac:dyDescent="0.25">
      <c r="J47" s="9" t="s">
        <v>36</v>
      </c>
      <c r="K47" s="10" t="s">
        <v>37</v>
      </c>
      <c r="L47" s="19"/>
      <c r="M47" s="25">
        <v>1</v>
      </c>
      <c r="N47" s="11">
        <v>2</v>
      </c>
      <c r="O47" s="11">
        <v>3</v>
      </c>
      <c r="P47" s="11">
        <v>4</v>
      </c>
      <c r="Q47" s="11">
        <v>5</v>
      </c>
      <c r="R47" s="11">
        <v>6</v>
      </c>
      <c r="S47" s="11">
        <v>7</v>
      </c>
      <c r="T47" s="11">
        <v>8</v>
      </c>
      <c r="U47" s="11">
        <v>9</v>
      </c>
      <c r="V47" s="11">
        <v>10</v>
      </c>
      <c r="W47" s="11">
        <v>11</v>
      </c>
      <c r="X47" s="11">
        <v>12</v>
      </c>
      <c r="Y47" s="11">
        <v>13</v>
      </c>
      <c r="Z47" s="11">
        <v>14</v>
      </c>
      <c r="AA47" s="11">
        <v>15</v>
      </c>
      <c r="AB47" s="11">
        <v>16</v>
      </c>
      <c r="AC47" s="11">
        <v>17</v>
      </c>
      <c r="AD47" s="11">
        <v>18</v>
      </c>
      <c r="AE47" s="11">
        <v>19</v>
      </c>
      <c r="AF47" s="11">
        <v>20</v>
      </c>
      <c r="AG47" s="11">
        <v>21</v>
      </c>
      <c r="AH47" s="11">
        <v>22</v>
      </c>
      <c r="AI47" s="11">
        <v>23</v>
      </c>
      <c r="AJ47" s="11">
        <v>24</v>
      </c>
      <c r="AK47" s="11">
        <v>25</v>
      </c>
      <c r="AL47" s="11">
        <v>26</v>
      </c>
      <c r="AM47" s="11">
        <v>27</v>
      </c>
      <c r="AN47" s="11">
        <v>28</v>
      </c>
      <c r="AO47" s="11">
        <v>29</v>
      </c>
      <c r="AP47" s="11">
        <v>30</v>
      </c>
      <c r="AQ47" s="11">
        <v>31</v>
      </c>
      <c r="AR47" s="11">
        <v>32</v>
      </c>
      <c r="AS47" s="11">
        <v>33</v>
      </c>
      <c r="AT47" s="11">
        <v>34</v>
      </c>
      <c r="AU47" s="11">
        <v>35</v>
      </c>
      <c r="AV47" s="11">
        <v>36</v>
      </c>
      <c r="AW47" s="11">
        <v>37</v>
      </c>
      <c r="AX47" s="11">
        <v>38</v>
      </c>
      <c r="AY47" s="11">
        <v>39</v>
      </c>
      <c r="AZ47" s="12">
        <v>40</v>
      </c>
    </row>
    <row r="48" spans="1:52" hidden="1" x14ac:dyDescent="0.25">
      <c r="J48" s="13">
        <f>SUM(M48:AZ48)</f>
        <v>0</v>
      </c>
      <c r="K48" s="8" t="e">
        <f>J48/$J$46*100</f>
        <v>#DIV/0!</v>
      </c>
      <c r="L48" s="14" t="str">
        <f>instellingen!A4</f>
        <v>R</v>
      </c>
      <c r="M48" s="13">
        <f t="shared" ref="M48:AZ48" si="11">IF(M4=$L$48,M3,0)</f>
        <v>0</v>
      </c>
      <c r="N48" s="7">
        <f t="shared" si="11"/>
        <v>0</v>
      </c>
      <c r="O48" s="7">
        <f t="shared" si="11"/>
        <v>0</v>
      </c>
      <c r="P48" s="7">
        <f t="shared" si="11"/>
        <v>0</v>
      </c>
      <c r="Q48" s="7">
        <f t="shared" si="11"/>
        <v>0</v>
      </c>
      <c r="R48" s="7">
        <f t="shared" si="11"/>
        <v>0</v>
      </c>
      <c r="S48" s="7">
        <f t="shared" si="11"/>
        <v>0</v>
      </c>
      <c r="T48" s="7">
        <f t="shared" si="11"/>
        <v>0</v>
      </c>
      <c r="U48" s="7">
        <f t="shared" si="11"/>
        <v>0</v>
      </c>
      <c r="V48" s="7">
        <f t="shared" si="11"/>
        <v>0</v>
      </c>
      <c r="W48" s="7">
        <f t="shared" si="11"/>
        <v>0</v>
      </c>
      <c r="X48" s="7">
        <f t="shared" si="11"/>
        <v>0</v>
      </c>
      <c r="Y48" s="7">
        <f t="shared" si="11"/>
        <v>0</v>
      </c>
      <c r="Z48" s="7">
        <f t="shared" si="11"/>
        <v>0</v>
      </c>
      <c r="AA48" s="7">
        <f t="shared" si="11"/>
        <v>0</v>
      </c>
      <c r="AB48" s="7">
        <f t="shared" si="11"/>
        <v>0</v>
      </c>
      <c r="AC48" s="7">
        <f t="shared" si="11"/>
        <v>0</v>
      </c>
      <c r="AD48" s="7">
        <f t="shared" si="11"/>
        <v>0</v>
      </c>
      <c r="AE48" s="7">
        <f t="shared" si="11"/>
        <v>0</v>
      </c>
      <c r="AF48" s="7">
        <f t="shared" si="11"/>
        <v>0</v>
      </c>
      <c r="AG48" s="7">
        <f t="shared" si="11"/>
        <v>0</v>
      </c>
      <c r="AH48" s="7">
        <f t="shared" si="11"/>
        <v>0</v>
      </c>
      <c r="AI48" s="7">
        <f t="shared" si="11"/>
        <v>0</v>
      </c>
      <c r="AJ48" s="7">
        <f t="shared" si="11"/>
        <v>0</v>
      </c>
      <c r="AK48" s="7">
        <f t="shared" si="11"/>
        <v>0</v>
      </c>
      <c r="AL48" s="7">
        <f t="shared" si="11"/>
        <v>0</v>
      </c>
      <c r="AM48" s="7">
        <f t="shared" si="11"/>
        <v>0</v>
      </c>
      <c r="AN48" s="7">
        <f t="shared" si="11"/>
        <v>0</v>
      </c>
      <c r="AO48" s="7">
        <f t="shared" si="11"/>
        <v>0</v>
      </c>
      <c r="AP48" s="7">
        <f t="shared" si="11"/>
        <v>0</v>
      </c>
      <c r="AQ48" s="7">
        <f t="shared" si="11"/>
        <v>0</v>
      </c>
      <c r="AR48" s="7">
        <f t="shared" si="11"/>
        <v>0</v>
      </c>
      <c r="AS48" s="7">
        <f t="shared" si="11"/>
        <v>0</v>
      </c>
      <c r="AT48" s="7">
        <f t="shared" si="11"/>
        <v>0</v>
      </c>
      <c r="AU48" s="7">
        <f t="shared" si="11"/>
        <v>0</v>
      </c>
      <c r="AV48" s="7">
        <f t="shared" si="11"/>
        <v>0</v>
      </c>
      <c r="AW48" s="7">
        <f t="shared" si="11"/>
        <v>0</v>
      </c>
      <c r="AX48" s="7">
        <f t="shared" si="11"/>
        <v>0</v>
      </c>
      <c r="AY48" s="7">
        <f t="shared" si="11"/>
        <v>0</v>
      </c>
      <c r="AZ48" s="14">
        <f t="shared" si="11"/>
        <v>0</v>
      </c>
    </row>
    <row r="49" spans="10:52" hidden="1" x14ac:dyDescent="0.25">
      <c r="J49" s="13">
        <f t="shared" ref="J49:J51" si="12">SUM(M49:AZ49)</f>
        <v>0</v>
      </c>
      <c r="K49" s="8" t="e">
        <f t="shared" ref="K49:K56" si="13">J49/$J$46*100</f>
        <v>#DIV/0!</v>
      </c>
      <c r="L49" s="14" t="str">
        <f>instellingen!A5</f>
        <v>T1</v>
      </c>
      <c r="M49" s="13">
        <f>IF(M4=$L$49,M3,0)</f>
        <v>0</v>
      </c>
      <c r="N49" s="7">
        <f t="shared" ref="N49:AZ49" si="14">IF(N4=$L$49,N3,0)</f>
        <v>0</v>
      </c>
      <c r="O49" s="7">
        <f t="shared" si="14"/>
        <v>0</v>
      </c>
      <c r="P49" s="7">
        <f t="shared" si="14"/>
        <v>0</v>
      </c>
      <c r="Q49" s="7">
        <f t="shared" si="14"/>
        <v>0</v>
      </c>
      <c r="R49" s="7">
        <f t="shared" si="14"/>
        <v>0</v>
      </c>
      <c r="S49" s="7">
        <f t="shared" si="14"/>
        <v>0</v>
      </c>
      <c r="T49" s="7">
        <f t="shared" si="14"/>
        <v>0</v>
      </c>
      <c r="U49" s="7">
        <f t="shared" si="14"/>
        <v>0</v>
      </c>
      <c r="V49" s="7">
        <f t="shared" si="14"/>
        <v>0</v>
      </c>
      <c r="W49" s="7">
        <f t="shared" si="14"/>
        <v>0</v>
      </c>
      <c r="X49" s="7">
        <f t="shared" si="14"/>
        <v>0</v>
      </c>
      <c r="Y49" s="7">
        <f t="shared" si="14"/>
        <v>0</v>
      </c>
      <c r="Z49" s="7">
        <f t="shared" si="14"/>
        <v>0</v>
      </c>
      <c r="AA49" s="7">
        <f t="shared" si="14"/>
        <v>0</v>
      </c>
      <c r="AB49" s="7">
        <f t="shared" si="14"/>
        <v>0</v>
      </c>
      <c r="AC49" s="7">
        <f t="shared" si="14"/>
        <v>0</v>
      </c>
      <c r="AD49" s="7">
        <f t="shared" si="14"/>
        <v>0</v>
      </c>
      <c r="AE49" s="7">
        <f t="shared" si="14"/>
        <v>0</v>
      </c>
      <c r="AF49" s="7">
        <f t="shared" si="14"/>
        <v>0</v>
      </c>
      <c r="AG49" s="7">
        <f t="shared" si="14"/>
        <v>0</v>
      </c>
      <c r="AH49" s="7">
        <f t="shared" si="14"/>
        <v>0</v>
      </c>
      <c r="AI49" s="7">
        <f t="shared" si="14"/>
        <v>0</v>
      </c>
      <c r="AJ49" s="7">
        <f t="shared" si="14"/>
        <v>0</v>
      </c>
      <c r="AK49" s="7">
        <f t="shared" si="14"/>
        <v>0</v>
      </c>
      <c r="AL49" s="7">
        <f t="shared" si="14"/>
        <v>0</v>
      </c>
      <c r="AM49" s="7">
        <f t="shared" si="14"/>
        <v>0</v>
      </c>
      <c r="AN49" s="7">
        <f t="shared" si="14"/>
        <v>0</v>
      </c>
      <c r="AO49" s="7">
        <f t="shared" si="14"/>
        <v>0</v>
      </c>
      <c r="AP49" s="7">
        <f t="shared" si="14"/>
        <v>0</v>
      </c>
      <c r="AQ49" s="7">
        <f t="shared" si="14"/>
        <v>0</v>
      </c>
      <c r="AR49" s="7">
        <f t="shared" si="14"/>
        <v>0</v>
      </c>
      <c r="AS49" s="7">
        <f t="shared" si="14"/>
        <v>0</v>
      </c>
      <c r="AT49" s="7">
        <f t="shared" si="14"/>
        <v>0</v>
      </c>
      <c r="AU49" s="7">
        <f t="shared" si="14"/>
        <v>0</v>
      </c>
      <c r="AV49" s="7">
        <f t="shared" si="14"/>
        <v>0</v>
      </c>
      <c r="AW49" s="7">
        <f t="shared" si="14"/>
        <v>0</v>
      </c>
      <c r="AX49" s="7">
        <f t="shared" si="14"/>
        <v>0</v>
      </c>
      <c r="AY49" s="7">
        <f t="shared" si="14"/>
        <v>0</v>
      </c>
      <c r="AZ49" s="14">
        <f t="shared" si="14"/>
        <v>0</v>
      </c>
    </row>
    <row r="50" spans="10:52" hidden="1" x14ac:dyDescent="0.25">
      <c r="J50" s="13">
        <f t="shared" si="12"/>
        <v>0</v>
      </c>
      <c r="K50" s="8" t="e">
        <f t="shared" si="13"/>
        <v>#DIV/0!</v>
      </c>
      <c r="L50" s="14" t="str">
        <f>instellingen!A6</f>
        <v>T2</v>
      </c>
      <c r="M50" s="13">
        <f>IF(M4=$L$50,M3,0)</f>
        <v>0</v>
      </c>
      <c r="N50" s="7">
        <f t="shared" ref="N50:AZ50" si="15">IF(N4=$L$50,N3,0)</f>
        <v>0</v>
      </c>
      <c r="O50" s="7">
        <f t="shared" si="15"/>
        <v>0</v>
      </c>
      <c r="P50" s="7">
        <f t="shared" si="15"/>
        <v>0</v>
      </c>
      <c r="Q50" s="7">
        <f t="shared" si="15"/>
        <v>0</v>
      </c>
      <c r="R50" s="7">
        <f t="shared" si="15"/>
        <v>0</v>
      </c>
      <c r="S50" s="7">
        <f t="shared" si="15"/>
        <v>0</v>
      </c>
      <c r="T50" s="7">
        <f t="shared" si="15"/>
        <v>0</v>
      </c>
      <c r="U50" s="7">
        <f t="shared" si="15"/>
        <v>0</v>
      </c>
      <c r="V50" s="7">
        <f t="shared" si="15"/>
        <v>0</v>
      </c>
      <c r="W50" s="7">
        <f t="shared" si="15"/>
        <v>0</v>
      </c>
      <c r="X50" s="7">
        <f t="shared" si="15"/>
        <v>0</v>
      </c>
      <c r="Y50" s="7">
        <f t="shared" si="15"/>
        <v>0</v>
      </c>
      <c r="Z50" s="7">
        <f t="shared" si="15"/>
        <v>0</v>
      </c>
      <c r="AA50" s="7">
        <f t="shared" si="15"/>
        <v>0</v>
      </c>
      <c r="AB50" s="7">
        <f t="shared" si="15"/>
        <v>0</v>
      </c>
      <c r="AC50" s="7">
        <f t="shared" si="15"/>
        <v>0</v>
      </c>
      <c r="AD50" s="7">
        <f t="shared" si="15"/>
        <v>0</v>
      </c>
      <c r="AE50" s="7">
        <f t="shared" si="15"/>
        <v>0</v>
      </c>
      <c r="AF50" s="7">
        <f t="shared" si="15"/>
        <v>0</v>
      </c>
      <c r="AG50" s="7">
        <f t="shared" si="15"/>
        <v>0</v>
      </c>
      <c r="AH50" s="7">
        <f t="shared" si="15"/>
        <v>0</v>
      </c>
      <c r="AI50" s="7">
        <f t="shared" si="15"/>
        <v>0</v>
      </c>
      <c r="AJ50" s="7">
        <f t="shared" si="15"/>
        <v>0</v>
      </c>
      <c r="AK50" s="7">
        <f t="shared" si="15"/>
        <v>0</v>
      </c>
      <c r="AL50" s="7">
        <f t="shared" si="15"/>
        <v>0</v>
      </c>
      <c r="AM50" s="7">
        <f t="shared" si="15"/>
        <v>0</v>
      </c>
      <c r="AN50" s="7">
        <f t="shared" si="15"/>
        <v>0</v>
      </c>
      <c r="AO50" s="7">
        <f t="shared" si="15"/>
        <v>0</v>
      </c>
      <c r="AP50" s="7">
        <f t="shared" si="15"/>
        <v>0</v>
      </c>
      <c r="AQ50" s="7">
        <f t="shared" si="15"/>
        <v>0</v>
      </c>
      <c r="AR50" s="7">
        <f t="shared" si="15"/>
        <v>0</v>
      </c>
      <c r="AS50" s="7">
        <f t="shared" si="15"/>
        <v>0</v>
      </c>
      <c r="AT50" s="7">
        <f t="shared" si="15"/>
        <v>0</v>
      </c>
      <c r="AU50" s="7">
        <f t="shared" si="15"/>
        <v>0</v>
      </c>
      <c r="AV50" s="7">
        <f t="shared" si="15"/>
        <v>0</v>
      </c>
      <c r="AW50" s="7">
        <f t="shared" si="15"/>
        <v>0</v>
      </c>
      <c r="AX50" s="7">
        <f t="shared" si="15"/>
        <v>0</v>
      </c>
      <c r="AY50" s="7">
        <f t="shared" si="15"/>
        <v>0</v>
      </c>
      <c r="AZ50" s="14">
        <f t="shared" si="15"/>
        <v>0</v>
      </c>
    </row>
    <row r="51" spans="10:52" hidden="1" x14ac:dyDescent="0.25">
      <c r="J51" s="13">
        <f t="shared" si="12"/>
        <v>0</v>
      </c>
      <c r="K51" s="8" t="e">
        <f t="shared" si="13"/>
        <v>#DIV/0!</v>
      </c>
      <c r="L51" s="14" t="str">
        <f>instellingen!A7</f>
        <v>I</v>
      </c>
      <c r="M51" s="13">
        <f>IF(M4=$L$51,M3,0)</f>
        <v>0</v>
      </c>
      <c r="N51" s="7">
        <f t="shared" ref="N51:AZ51" si="16">IF(N4=$L$51,N3,0)</f>
        <v>0</v>
      </c>
      <c r="O51" s="7">
        <f t="shared" si="16"/>
        <v>0</v>
      </c>
      <c r="P51" s="7">
        <f t="shared" si="16"/>
        <v>0</v>
      </c>
      <c r="Q51" s="7">
        <f t="shared" si="16"/>
        <v>0</v>
      </c>
      <c r="R51" s="7">
        <f t="shared" si="16"/>
        <v>0</v>
      </c>
      <c r="S51" s="7">
        <f t="shared" si="16"/>
        <v>0</v>
      </c>
      <c r="T51" s="7">
        <f t="shared" si="16"/>
        <v>0</v>
      </c>
      <c r="U51" s="7">
        <f t="shared" si="16"/>
        <v>0</v>
      </c>
      <c r="V51" s="7">
        <f t="shared" si="16"/>
        <v>0</v>
      </c>
      <c r="W51" s="7">
        <f t="shared" si="16"/>
        <v>0</v>
      </c>
      <c r="X51" s="7">
        <f t="shared" si="16"/>
        <v>0</v>
      </c>
      <c r="Y51" s="7">
        <f t="shared" si="16"/>
        <v>0</v>
      </c>
      <c r="Z51" s="7">
        <f t="shared" si="16"/>
        <v>0</v>
      </c>
      <c r="AA51" s="7">
        <f t="shared" si="16"/>
        <v>0</v>
      </c>
      <c r="AB51" s="7">
        <f t="shared" si="16"/>
        <v>0</v>
      </c>
      <c r="AC51" s="7">
        <f t="shared" si="16"/>
        <v>0</v>
      </c>
      <c r="AD51" s="7">
        <f t="shared" si="16"/>
        <v>0</v>
      </c>
      <c r="AE51" s="7">
        <f t="shared" si="16"/>
        <v>0</v>
      </c>
      <c r="AF51" s="7">
        <f t="shared" si="16"/>
        <v>0</v>
      </c>
      <c r="AG51" s="7">
        <f t="shared" si="16"/>
        <v>0</v>
      </c>
      <c r="AH51" s="7">
        <f t="shared" si="16"/>
        <v>0</v>
      </c>
      <c r="AI51" s="7">
        <f t="shared" si="16"/>
        <v>0</v>
      </c>
      <c r="AJ51" s="7">
        <f t="shared" si="16"/>
        <v>0</v>
      </c>
      <c r="AK51" s="7">
        <f t="shared" si="16"/>
        <v>0</v>
      </c>
      <c r="AL51" s="7">
        <f t="shared" si="16"/>
        <v>0</v>
      </c>
      <c r="AM51" s="7">
        <f t="shared" si="16"/>
        <v>0</v>
      </c>
      <c r="AN51" s="7">
        <f t="shared" si="16"/>
        <v>0</v>
      </c>
      <c r="AO51" s="7">
        <f t="shared" si="16"/>
        <v>0</v>
      </c>
      <c r="AP51" s="7">
        <f t="shared" si="16"/>
        <v>0</v>
      </c>
      <c r="AQ51" s="7">
        <f t="shared" si="16"/>
        <v>0</v>
      </c>
      <c r="AR51" s="7">
        <f t="shared" si="16"/>
        <v>0</v>
      </c>
      <c r="AS51" s="7">
        <f t="shared" si="16"/>
        <v>0</v>
      </c>
      <c r="AT51" s="7">
        <f t="shared" si="16"/>
        <v>0</v>
      </c>
      <c r="AU51" s="7">
        <f t="shared" si="16"/>
        <v>0</v>
      </c>
      <c r="AV51" s="7">
        <f t="shared" si="16"/>
        <v>0</v>
      </c>
      <c r="AW51" s="7">
        <f t="shared" si="16"/>
        <v>0</v>
      </c>
      <c r="AX51" s="7">
        <f t="shared" si="16"/>
        <v>0</v>
      </c>
      <c r="AY51" s="7">
        <f t="shared" si="16"/>
        <v>0</v>
      </c>
      <c r="AZ51" s="14">
        <f t="shared" si="16"/>
        <v>0</v>
      </c>
    </row>
    <row r="52" spans="10:52" hidden="1" x14ac:dyDescent="0.25">
      <c r="J52" s="13">
        <f>SUM(J53:J56)</f>
        <v>0</v>
      </c>
      <c r="K52" s="8"/>
      <c r="L52" s="14"/>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14"/>
    </row>
    <row r="53" spans="10:52" hidden="1" x14ac:dyDescent="0.25">
      <c r="J53" s="13">
        <f>SUM(M53:AZ53)</f>
        <v>0</v>
      </c>
      <c r="K53" s="8" t="e">
        <f t="shared" si="13"/>
        <v>#DIV/0!</v>
      </c>
      <c r="L53" s="14" t="str">
        <f>instellingen!A13</f>
        <v>bereken</v>
      </c>
      <c r="M53" s="13">
        <f>IF(M5=$L$53,M3,0)</f>
        <v>0</v>
      </c>
      <c r="N53" s="7">
        <f t="shared" ref="N53:AZ53" si="17">IF(N5=$L$53,N3,0)</f>
        <v>0</v>
      </c>
      <c r="O53" s="7">
        <f t="shared" si="17"/>
        <v>0</v>
      </c>
      <c r="P53" s="7">
        <f t="shared" si="17"/>
        <v>0</v>
      </c>
      <c r="Q53" s="7">
        <f t="shared" si="17"/>
        <v>0</v>
      </c>
      <c r="R53" s="7">
        <f t="shared" si="17"/>
        <v>0</v>
      </c>
      <c r="S53" s="7">
        <f t="shared" si="17"/>
        <v>0</v>
      </c>
      <c r="T53" s="7">
        <f t="shared" si="17"/>
        <v>0</v>
      </c>
      <c r="U53" s="7">
        <f t="shared" si="17"/>
        <v>0</v>
      </c>
      <c r="V53" s="7">
        <f t="shared" si="17"/>
        <v>0</v>
      </c>
      <c r="W53" s="7">
        <f t="shared" si="17"/>
        <v>0</v>
      </c>
      <c r="X53" s="7">
        <f t="shared" si="17"/>
        <v>0</v>
      </c>
      <c r="Y53" s="7">
        <f t="shared" si="17"/>
        <v>0</v>
      </c>
      <c r="Z53" s="7">
        <f t="shared" si="17"/>
        <v>0</v>
      </c>
      <c r="AA53" s="7">
        <f t="shared" si="17"/>
        <v>0</v>
      </c>
      <c r="AB53" s="7">
        <f t="shared" si="17"/>
        <v>0</v>
      </c>
      <c r="AC53" s="7">
        <f t="shared" si="17"/>
        <v>0</v>
      </c>
      <c r="AD53" s="7">
        <f t="shared" si="17"/>
        <v>0</v>
      </c>
      <c r="AE53" s="7">
        <f t="shared" si="17"/>
        <v>0</v>
      </c>
      <c r="AF53" s="7">
        <f t="shared" si="17"/>
        <v>0</v>
      </c>
      <c r="AG53" s="7">
        <f t="shared" si="17"/>
        <v>0</v>
      </c>
      <c r="AH53" s="7">
        <f t="shared" si="17"/>
        <v>0</v>
      </c>
      <c r="AI53" s="7">
        <f t="shared" si="17"/>
        <v>0</v>
      </c>
      <c r="AJ53" s="7">
        <f t="shared" si="17"/>
        <v>0</v>
      </c>
      <c r="AK53" s="7">
        <f t="shared" si="17"/>
        <v>0</v>
      </c>
      <c r="AL53" s="7">
        <f t="shared" si="17"/>
        <v>0</v>
      </c>
      <c r="AM53" s="7">
        <f t="shared" si="17"/>
        <v>0</v>
      </c>
      <c r="AN53" s="7">
        <f t="shared" si="17"/>
        <v>0</v>
      </c>
      <c r="AO53" s="7">
        <f t="shared" si="17"/>
        <v>0</v>
      </c>
      <c r="AP53" s="7">
        <f t="shared" si="17"/>
        <v>0</v>
      </c>
      <c r="AQ53" s="7">
        <f t="shared" si="17"/>
        <v>0</v>
      </c>
      <c r="AR53" s="7">
        <f t="shared" si="17"/>
        <v>0</v>
      </c>
      <c r="AS53" s="7">
        <f t="shared" si="17"/>
        <v>0</v>
      </c>
      <c r="AT53" s="7">
        <f t="shared" si="17"/>
        <v>0</v>
      </c>
      <c r="AU53" s="7">
        <f t="shared" si="17"/>
        <v>0</v>
      </c>
      <c r="AV53" s="7">
        <f t="shared" si="17"/>
        <v>0</v>
      </c>
      <c r="AW53" s="7">
        <f t="shared" si="17"/>
        <v>0</v>
      </c>
      <c r="AX53" s="7">
        <f t="shared" si="17"/>
        <v>0</v>
      </c>
      <c r="AY53" s="7">
        <f t="shared" si="17"/>
        <v>0</v>
      </c>
      <c r="AZ53" s="14">
        <f t="shared" si="17"/>
        <v>0</v>
      </c>
    </row>
    <row r="54" spans="10:52" hidden="1" x14ac:dyDescent="0.25">
      <c r="J54" s="13">
        <f t="shared" ref="J54:J56" si="18">SUM(M54:AZ54)</f>
        <v>0</v>
      </c>
      <c r="K54" s="8" t="e">
        <f t="shared" si="13"/>
        <v>#DIV/0!</v>
      </c>
      <c r="L54" s="14" t="str">
        <f>instellingen!A14</f>
        <v>bepaal</v>
      </c>
      <c r="M54" s="13">
        <f>IF(M5=$L$54,M3,0)</f>
        <v>0</v>
      </c>
      <c r="N54" s="7">
        <f t="shared" ref="N54:AZ54" si="19">IF(N5=$L$54,N3,0)</f>
        <v>0</v>
      </c>
      <c r="O54" s="7">
        <f t="shared" si="19"/>
        <v>0</v>
      </c>
      <c r="P54" s="7">
        <f t="shared" si="19"/>
        <v>0</v>
      </c>
      <c r="Q54" s="7">
        <f t="shared" si="19"/>
        <v>0</v>
      </c>
      <c r="R54" s="7">
        <f t="shared" si="19"/>
        <v>0</v>
      </c>
      <c r="S54" s="7">
        <f t="shared" si="19"/>
        <v>0</v>
      </c>
      <c r="T54" s="7">
        <f t="shared" si="19"/>
        <v>0</v>
      </c>
      <c r="U54" s="7">
        <f t="shared" si="19"/>
        <v>0</v>
      </c>
      <c r="V54" s="7">
        <f t="shared" si="19"/>
        <v>0</v>
      </c>
      <c r="W54" s="7">
        <f t="shared" si="19"/>
        <v>0</v>
      </c>
      <c r="X54" s="7">
        <f t="shared" si="19"/>
        <v>0</v>
      </c>
      <c r="Y54" s="7">
        <f t="shared" si="19"/>
        <v>0</v>
      </c>
      <c r="Z54" s="7">
        <f t="shared" si="19"/>
        <v>0</v>
      </c>
      <c r="AA54" s="7">
        <f t="shared" si="19"/>
        <v>0</v>
      </c>
      <c r="AB54" s="7">
        <f t="shared" si="19"/>
        <v>0</v>
      </c>
      <c r="AC54" s="7">
        <f t="shared" si="19"/>
        <v>0</v>
      </c>
      <c r="AD54" s="7">
        <f t="shared" si="19"/>
        <v>0</v>
      </c>
      <c r="AE54" s="7">
        <f t="shared" si="19"/>
        <v>0</v>
      </c>
      <c r="AF54" s="7">
        <f t="shared" si="19"/>
        <v>0</v>
      </c>
      <c r="AG54" s="7">
        <f t="shared" si="19"/>
        <v>0</v>
      </c>
      <c r="AH54" s="7">
        <f t="shared" si="19"/>
        <v>0</v>
      </c>
      <c r="AI54" s="7">
        <f t="shared" si="19"/>
        <v>0</v>
      </c>
      <c r="AJ54" s="7">
        <f t="shared" si="19"/>
        <v>0</v>
      </c>
      <c r="AK54" s="7">
        <f t="shared" si="19"/>
        <v>0</v>
      </c>
      <c r="AL54" s="7">
        <f t="shared" si="19"/>
        <v>0</v>
      </c>
      <c r="AM54" s="7">
        <f t="shared" si="19"/>
        <v>0</v>
      </c>
      <c r="AN54" s="7">
        <f t="shared" si="19"/>
        <v>0</v>
      </c>
      <c r="AO54" s="7">
        <f t="shared" si="19"/>
        <v>0</v>
      </c>
      <c r="AP54" s="7">
        <f t="shared" si="19"/>
        <v>0</v>
      </c>
      <c r="AQ54" s="7">
        <f t="shared" si="19"/>
        <v>0</v>
      </c>
      <c r="AR54" s="7">
        <f t="shared" si="19"/>
        <v>0</v>
      </c>
      <c r="AS54" s="7">
        <f t="shared" si="19"/>
        <v>0</v>
      </c>
      <c r="AT54" s="7">
        <f t="shared" si="19"/>
        <v>0</v>
      </c>
      <c r="AU54" s="7">
        <f t="shared" si="19"/>
        <v>0</v>
      </c>
      <c r="AV54" s="7">
        <f t="shared" si="19"/>
        <v>0</v>
      </c>
      <c r="AW54" s="7">
        <f t="shared" si="19"/>
        <v>0</v>
      </c>
      <c r="AX54" s="7">
        <f t="shared" si="19"/>
        <v>0</v>
      </c>
      <c r="AY54" s="7">
        <f t="shared" si="19"/>
        <v>0</v>
      </c>
      <c r="AZ54" s="14">
        <f t="shared" si="19"/>
        <v>0</v>
      </c>
    </row>
    <row r="55" spans="10:52" hidden="1" x14ac:dyDescent="0.25">
      <c r="J55" s="13">
        <f t="shared" si="18"/>
        <v>0</v>
      </c>
      <c r="K55" s="8" t="e">
        <f t="shared" si="13"/>
        <v>#DIV/0!</v>
      </c>
      <c r="L55" s="14" t="str">
        <f>instellingen!A15</f>
        <v>leg uit</v>
      </c>
      <c r="M55" s="13">
        <f>IF(M5=$L$55,M3,0)</f>
        <v>0</v>
      </c>
      <c r="N55" s="7">
        <f t="shared" ref="N55:AZ55" si="20">IF(N5=$L$55,N3,0)</f>
        <v>0</v>
      </c>
      <c r="O55" s="7">
        <f t="shared" si="20"/>
        <v>0</v>
      </c>
      <c r="P55" s="7">
        <f t="shared" si="20"/>
        <v>0</v>
      </c>
      <c r="Q55" s="7">
        <f t="shared" si="20"/>
        <v>0</v>
      </c>
      <c r="R55" s="7">
        <f t="shared" si="20"/>
        <v>0</v>
      </c>
      <c r="S55" s="7">
        <f t="shared" si="20"/>
        <v>0</v>
      </c>
      <c r="T55" s="7">
        <f t="shared" si="20"/>
        <v>0</v>
      </c>
      <c r="U55" s="7">
        <f t="shared" si="20"/>
        <v>0</v>
      </c>
      <c r="V55" s="7">
        <f t="shared" si="20"/>
        <v>0</v>
      </c>
      <c r="W55" s="7">
        <f t="shared" si="20"/>
        <v>0</v>
      </c>
      <c r="X55" s="7">
        <f t="shared" si="20"/>
        <v>0</v>
      </c>
      <c r="Y55" s="7">
        <f t="shared" si="20"/>
        <v>0</v>
      </c>
      <c r="Z55" s="7">
        <f t="shared" si="20"/>
        <v>0</v>
      </c>
      <c r="AA55" s="7">
        <f t="shared" si="20"/>
        <v>0</v>
      </c>
      <c r="AB55" s="7">
        <f t="shared" si="20"/>
        <v>0</v>
      </c>
      <c r="AC55" s="7">
        <f t="shared" si="20"/>
        <v>0</v>
      </c>
      <c r="AD55" s="7">
        <f t="shared" si="20"/>
        <v>0</v>
      </c>
      <c r="AE55" s="7">
        <f t="shared" si="20"/>
        <v>0</v>
      </c>
      <c r="AF55" s="7">
        <f t="shared" si="20"/>
        <v>0</v>
      </c>
      <c r="AG55" s="7">
        <f t="shared" si="20"/>
        <v>0</v>
      </c>
      <c r="AH55" s="7">
        <f t="shared" si="20"/>
        <v>0</v>
      </c>
      <c r="AI55" s="7">
        <f t="shared" si="20"/>
        <v>0</v>
      </c>
      <c r="AJ55" s="7">
        <f t="shared" si="20"/>
        <v>0</v>
      </c>
      <c r="AK55" s="7">
        <f t="shared" si="20"/>
        <v>0</v>
      </c>
      <c r="AL55" s="7">
        <f t="shared" si="20"/>
        <v>0</v>
      </c>
      <c r="AM55" s="7">
        <f t="shared" si="20"/>
        <v>0</v>
      </c>
      <c r="AN55" s="7">
        <f t="shared" si="20"/>
        <v>0</v>
      </c>
      <c r="AO55" s="7">
        <f t="shared" si="20"/>
        <v>0</v>
      </c>
      <c r="AP55" s="7">
        <f t="shared" si="20"/>
        <v>0</v>
      </c>
      <c r="AQ55" s="7">
        <f t="shared" si="20"/>
        <v>0</v>
      </c>
      <c r="AR55" s="7">
        <f t="shared" si="20"/>
        <v>0</v>
      </c>
      <c r="AS55" s="7">
        <f t="shared" si="20"/>
        <v>0</v>
      </c>
      <c r="AT55" s="7">
        <f t="shared" si="20"/>
        <v>0</v>
      </c>
      <c r="AU55" s="7">
        <f t="shared" si="20"/>
        <v>0</v>
      </c>
      <c r="AV55" s="7">
        <f t="shared" si="20"/>
        <v>0</v>
      </c>
      <c r="AW55" s="7">
        <f t="shared" si="20"/>
        <v>0</v>
      </c>
      <c r="AX55" s="7">
        <f t="shared" si="20"/>
        <v>0</v>
      </c>
      <c r="AY55" s="7">
        <f t="shared" si="20"/>
        <v>0</v>
      </c>
      <c r="AZ55" s="14">
        <f t="shared" si="20"/>
        <v>0</v>
      </c>
    </row>
    <row r="56" spans="10:52" ht="15.75" hidden="1" thickBot="1" x14ac:dyDescent="0.3">
      <c r="J56" s="15">
        <f t="shared" si="18"/>
        <v>0</v>
      </c>
      <c r="K56" s="16" t="e">
        <f t="shared" si="13"/>
        <v>#DIV/0!</v>
      </c>
      <c r="L56" s="18" t="str">
        <f>instellingen!A16</f>
        <v>overig</v>
      </c>
      <c r="M56" s="15">
        <f>IF(M5=$L$56,M3,0)</f>
        <v>0</v>
      </c>
      <c r="N56" s="17">
        <f t="shared" ref="N56:AZ56" si="21">IF(N5=$L$56,N3,0)</f>
        <v>0</v>
      </c>
      <c r="O56" s="17">
        <f t="shared" si="21"/>
        <v>0</v>
      </c>
      <c r="P56" s="17">
        <f t="shared" si="21"/>
        <v>0</v>
      </c>
      <c r="Q56" s="17">
        <f t="shared" si="21"/>
        <v>0</v>
      </c>
      <c r="R56" s="17">
        <f t="shared" si="21"/>
        <v>0</v>
      </c>
      <c r="S56" s="17">
        <f t="shared" si="21"/>
        <v>0</v>
      </c>
      <c r="T56" s="17">
        <f t="shared" si="21"/>
        <v>0</v>
      </c>
      <c r="U56" s="17">
        <f t="shared" si="21"/>
        <v>0</v>
      </c>
      <c r="V56" s="17">
        <f t="shared" si="21"/>
        <v>0</v>
      </c>
      <c r="W56" s="17">
        <f t="shared" si="21"/>
        <v>0</v>
      </c>
      <c r="X56" s="17">
        <f t="shared" si="21"/>
        <v>0</v>
      </c>
      <c r="Y56" s="17">
        <f t="shared" si="21"/>
        <v>0</v>
      </c>
      <c r="Z56" s="17">
        <f t="shared" si="21"/>
        <v>0</v>
      </c>
      <c r="AA56" s="17">
        <f t="shared" si="21"/>
        <v>0</v>
      </c>
      <c r="AB56" s="17">
        <f t="shared" si="21"/>
        <v>0</v>
      </c>
      <c r="AC56" s="17">
        <f t="shared" si="21"/>
        <v>0</v>
      </c>
      <c r="AD56" s="17">
        <f t="shared" si="21"/>
        <v>0</v>
      </c>
      <c r="AE56" s="17">
        <f t="shared" si="21"/>
        <v>0</v>
      </c>
      <c r="AF56" s="17">
        <f t="shared" si="21"/>
        <v>0</v>
      </c>
      <c r="AG56" s="17">
        <f t="shared" si="21"/>
        <v>0</v>
      </c>
      <c r="AH56" s="17">
        <f t="shared" si="21"/>
        <v>0</v>
      </c>
      <c r="AI56" s="17">
        <f t="shared" si="21"/>
        <v>0</v>
      </c>
      <c r="AJ56" s="17">
        <f t="shared" si="21"/>
        <v>0</v>
      </c>
      <c r="AK56" s="17">
        <f t="shared" si="21"/>
        <v>0</v>
      </c>
      <c r="AL56" s="17">
        <f t="shared" si="21"/>
        <v>0</v>
      </c>
      <c r="AM56" s="17">
        <f t="shared" si="21"/>
        <v>0</v>
      </c>
      <c r="AN56" s="17">
        <f t="shared" si="21"/>
        <v>0</v>
      </c>
      <c r="AO56" s="17">
        <f t="shared" si="21"/>
        <v>0</v>
      </c>
      <c r="AP56" s="17">
        <f t="shared" si="21"/>
        <v>0</v>
      </c>
      <c r="AQ56" s="17">
        <f t="shared" si="21"/>
        <v>0</v>
      </c>
      <c r="AR56" s="17">
        <f t="shared" si="21"/>
        <v>0</v>
      </c>
      <c r="AS56" s="17">
        <f t="shared" si="21"/>
        <v>0</v>
      </c>
      <c r="AT56" s="17">
        <f t="shared" si="21"/>
        <v>0</v>
      </c>
      <c r="AU56" s="17">
        <f t="shared" si="21"/>
        <v>0</v>
      </c>
      <c r="AV56" s="17">
        <f t="shared" si="21"/>
        <v>0</v>
      </c>
      <c r="AW56" s="17">
        <f t="shared" si="21"/>
        <v>0</v>
      </c>
      <c r="AX56" s="17">
        <f t="shared" si="21"/>
        <v>0</v>
      </c>
      <c r="AY56" s="17">
        <f t="shared" si="21"/>
        <v>0</v>
      </c>
      <c r="AZ56" s="18">
        <f t="shared" si="21"/>
        <v>0</v>
      </c>
    </row>
    <row r="57" spans="10:52" hidden="1" x14ac:dyDescent="0.25"/>
    <row r="58" spans="10:52" hidden="1" x14ac:dyDescent="0.25">
      <c r="M58" t="s">
        <v>39</v>
      </c>
    </row>
    <row r="59" spans="10:52" ht="15.75" hidden="1" thickBot="1" x14ac:dyDescent="0.3">
      <c r="J59">
        <f>SUM(J60:J63)</f>
        <v>0</v>
      </c>
      <c r="K59" t="s">
        <v>37</v>
      </c>
      <c r="M59" s="6">
        <v>1</v>
      </c>
      <c r="N59" s="6">
        <v>2</v>
      </c>
      <c r="O59" s="6">
        <v>3</v>
      </c>
      <c r="P59" s="6">
        <v>4</v>
      </c>
      <c r="Q59" s="6">
        <v>5</v>
      </c>
      <c r="R59" s="6">
        <v>6</v>
      </c>
      <c r="S59" s="6">
        <v>7</v>
      </c>
      <c r="T59" s="6">
        <v>8</v>
      </c>
      <c r="U59" s="6">
        <v>9</v>
      </c>
      <c r="V59" s="6">
        <v>10</v>
      </c>
      <c r="W59" s="6">
        <v>11</v>
      </c>
      <c r="X59" s="6">
        <v>12</v>
      </c>
      <c r="Y59" s="6">
        <v>13</v>
      </c>
      <c r="Z59" s="6">
        <v>14</v>
      </c>
      <c r="AA59" s="6">
        <v>15</v>
      </c>
      <c r="AB59" s="6">
        <v>16</v>
      </c>
      <c r="AC59" s="6">
        <v>17</v>
      </c>
      <c r="AD59" s="6">
        <v>18</v>
      </c>
      <c r="AE59" s="6">
        <v>19</v>
      </c>
      <c r="AF59" s="6">
        <v>20</v>
      </c>
      <c r="AG59" s="6">
        <v>21</v>
      </c>
      <c r="AH59" s="6">
        <v>22</v>
      </c>
      <c r="AI59" s="6">
        <v>23</v>
      </c>
      <c r="AJ59" s="6">
        <v>24</v>
      </c>
      <c r="AK59" s="6">
        <v>25</v>
      </c>
      <c r="AL59" s="6">
        <v>26</v>
      </c>
      <c r="AM59" s="6">
        <v>27</v>
      </c>
      <c r="AN59" s="6">
        <v>28</v>
      </c>
      <c r="AO59" s="6">
        <v>29</v>
      </c>
      <c r="AP59" s="6">
        <v>30</v>
      </c>
      <c r="AQ59" s="6">
        <v>31</v>
      </c>
      <c r="AR59" s="6">
        <v>32</v>
      </c>
      <c r="AS59" s="6">
        <v>33</v>
      </c>
      <c r="AT59" s="6">
        <v>34</v>
      </c>
      <c r="AU59" s="6">
        <v>35</v>
      </c>
      <c r="AV59" s="6">
        <v>36</v>
      </c>
      <c r="AW59" s="6">
        <v>37</v>
      </c>
      <c r="AX59" s="6">
        <v>38</v>
      </c>
      <c r="AY59" s="6">
        <v>39</v>
      </c>
      <c r="AZ59" s="6">
        <v>40</v>
      </c>
    </row>
    <row r="60" spans="10:52" s="30" customFormat="1" ht="15.75" hidden="1" thickBot="1" x14ac:dyDescent="0.3">
      <c r="J60" s="26">
        <f>SUM(M60:AZ60)</f>
        <v>0</v>
      </c>
      <c r="K60" s="27" t="e">
        <f>J60/$J$59*100</f>
        <v>#DIV/0!</v>
      </c>
      <c r="L60" s="29" t="str">
        <f>L48</f>
        <v>R</v>
      </c>
      <c r="M60" s="31">
        <f>IF(M4=$L$60,1,0)</f>
        <v>0</v>
      </c>
      <c r="N60" s="28">
        <f t="shared" ref="N60:AZ60" si="22">IF(N4=$L$60,1,0)</f>
        <v>0</v>
      </c>
      <c r="O60" s="28">
        <f t="shared" si="22"/>
        <v>0</v>
      </c>
      <c r="P60" s="28">
        <f t="shared" si="22"/>
        <v>0</v>
      </c>
      <c r="Q60" s="28">
        <f t="shared" si="22"/>
        <v>0</v>
      </c>
      <c r="R60" s="28">
        <f t="shared" si="22"/>
        <v>0</v>
      </c>
      <c r="S60" s="28">
        <f t="shared" si="22"/>
        <v>0</v>
      </c>
      <c r="T60" s="28">
        <f t="shared" si="22"/>
        <v>0</v>
      </c>
      <c r="U60" s="28">
        <f t="shared" si="22"/>
        <v>0</v>
      </c>
      <c r="V60" s="28">
        <f t="shared" si="22"/>
        <v>0</v>
      </c>
      <c r="W60" s="28">
        <f t="shared" si="22"/>
        <v>0</v>
      </c>
      <c r="X60" s="28">
        <f t="shared" si="22"/>
        <v>0</v>
      </c>
      <c r="Y60" s="28">
        <f t="shared" si="22"/>
        <v>0</v>
      </c>
      <c r="Z60" s="28">
        <f t="shared" si="22"/>
        <v>0</v>
      </c>
      <c r="AA60" s="28">
        <f t="shared" si="22"/>
        <v>0</v>
      </c>
      <c r="AB60" s="28">
        <f t="shared" si="22"/>
        <v>0</v>
      </c>
      <c r="AC60" s="28">
        <f t="shared" si="22"/>
        <v>0</v>
      </c>
      <c r="AD60" s="28">
        <f t="shared" si="22"/>
        <v>0</v>
      </c>
      <c r="AE60" s="28">
        <f t="shared" si="22"/>
        <v>0</v>
      </c>
      <c r="AF60" s="28">
        <f t="shared" si="22"/>
        <v>0</v>
      </c>
      <c r="AG60" s="28">
        <f t="shared" si="22"/>
        <v>0</v>
      </c>
      <c r="AH60" s="28">
        <f t="shared" si="22"/>
        <v>0</v>
      </c>
      <c r="AI60" s="28">
        <f t="shared" si="22"/>
        <v>0</v>
      </c>
      <c r="AJ60" s="28">
        <f t="shared" si="22"/>
        <v>0</v>
      </c>
      <c r="AK60" s="28">
        <f t="shared" si="22"/>
        <v>0</v>
      </c>
      <c r="AL60" s="28">
        <f t="shared" si="22"/>
        <v>0</v>
      </c>
      <c r="AM60" s="28">
        <f t="shared" si="22"/>
        <v>0</v>
      </c>
      <c r="AN60" s="28">
        <f t="shared" si="22"/>
        <v>0</v>
      </c>
      <c r="AO60" s="28">
        <f t="shared" si="22"/>
        <v>0</v>
      </c>
      <c r="AP60" s="28">
        <f t="shared" si="22"/>
        <v>0</v>
      </c>
      <c r="AQ60" s="28">
        <f t="shared" si="22"/>
        <v>0</v>
      </c>
      <c r="AR60" s="28">
        <f t="shared" si="22"/>
        <v>0</v>
      </c>
      <c r="AS60" s="28">
        <f t="shared" si="22"/>
        <v>0</v>
      </c>
      <c r="AT60" s="28">
        <f t="shared" si="22"/>
        <v>0</v>
      </c>
      <c r="AU60" s="28">
        <f t="shared" si="22"/>
        <v>0</v>
      </c>
      <c r="AV60" s="28">
        <f t="shared" si="22"/>
        <v>0</v>
      </c>
      <c r="AW60" s="28">
        <f t="shared" si="22"/>
        <v>0</v>
      </c>
      <c r="AX60" s="28">
        <f t="shared" si="22"/>
        <v>0</v>
      </c>
      <c r="AY60" s="28">
        <f t="shared" si="22"/>
        <v>0</v>
      </c>
      <c r="AZ60" s="29">
        <f t="shared" si="22"/>
        <v>0</v>
      </c>
    </row>
    <row r="61" spans="10:52" s="30" customFormat="1" ht="15.75" hidden="1" thickBot="1" x14ac:dyDescent="0.3">
      <c r="J61" s="26">
        <f t="shared" ref="J61:J63" si="23">SUM(M61:AZ61)</f>
        <v>0</v>
      </c>
      <c r="K61" s="33" t="e">
        <f t="shared" ref="K61:K68" si="24">J61/$J$59*100</f>
        <v>#DIV/0!</v>
      </c>
      <c r="L61" s="34" t="str">
        <f t="shared" ref="L61:L68" si="25">L49</f>
        <v>T1</v>
      </c>
      <c r="M61" s="35">
        <f>IF(M4=$L$61,1,0)</f>
        <v>0</v>
      </c>
      <c r="N61" s="36">
        <f t="shared" ref="N61:AZ61" si="26">IF(N4=$L$61,1,0)</f>
        <v>0</v>
      </c>
      <c r="O61" s="36">
        <f t="shared" si="26"/>
        <v>0</v>
      </c>
      <c r="P61" s="36">
        <f t="shared" si="26"/>
        <v>0</v>
      </c>
      <c r="Q61" s="36">
        <f t="shared" si="26"/>
        <v>0</v>
      </c>
      <c r="R61" s="36">
        <f t="shared" si="26"/>
        <v>0</v>
      </c>
      <c r="S61" s="36">
        <f t="shared" si="26"/>
        <v>0</v>
      </c>
      <c r="T61" s="36">
        <f t="shared" si="26"/>
        <v>0</v>
      </c>
      <c r="U61" s="36">
        <f t="shared" si="26"/>
        <v>0</v>
      </c>
      <c r="V61" s="36">
        <f t="shared" si="26"/>
        <v>0</v>
      </c>
      <c r="W61" s="36">
        <f t="shared" si="26"/>
        <v>0</v>
      </c>
      <c r="X61" s="36">
        <f t="shared" si="26"/>
        <v>0</v>
      </c>
      <c r="Y61" s="36">
        <f t="shared" si="26"/>
        <v>0</v>
      </c>
      <c r="Z61" s="36">
        <f t="shared" si="26"/>
        <v>0</v>
      </c>
      <c r="AA61" s="36">
        <f t="shared" si="26"/>
        <v>0</v>
      </c>
      <c r="AB61" s="36">
        <f t="shared" si="26"/>
        <v>0</v>
      </c>
      <c r="AC61" s="36">
        <f t="shared" si="26"/>
        <v>0</v>
      </c>
      <c r="AD61" s="36">
        <f t="shared" si="26"/>
        <v>0</v>
      </c>
      <c r="AE61" s="36">
        <f t="shared" si="26"/>
        <v>0</v>
      </c>
      <c r="AF61" s="36">
        <f t="shared" si="26"/>
        <v>0</v>
      </c>
      <c r="AG61" s="36">
        <f t="shared" si="26"/>
        <v>0</v>
      </c>
      <c r="AH61" s="36">
        <f t="shared" si="26"/>
        <v>0</v>
      </c>
      <c r="AI61" s="36">
        <f t="shared" si="26"/>
        <v>0</v>
      </c>
      <c r="AJ61" s="36">
        <f t="shared" si="26"/>
        <v>0</v>
      </c>
      <c r="AK61" s="36">
        <f t="shared" si="26"/>
        <v>0</v>
      </c>
      <c r="AL61" s="36">
        <f t="shared" si="26"/>
        <v>0</v>
      </c>
      <c r="AM61" s="36">
        <f t="shared" si="26"/>
        <v>0</v>
      </c>
      <c r="AN61" s="36">
        <f t="shared" si="26"/>
        <v>0</v>
      </c>
      <c r="AO61" s="36">
        <f t="shared" si="26"/>
        <v>0</v>
      </c>
      <c r="AP61" s="36">
        <f t="shared" si="26"/>
        <v>0</v>
      </c>
      <c r="AQ61" s="36">
        <f t="shared" si="26"/>
        <v>0</v>
      </c>
      <c r="AR61" s="36">
        <f t="shared" si="26"/>
        <v>0</v>
      </c>
      <c r="AS61" s="36">
        <f t="shared" si="26"/>
        <v>0</v>
      </c>
      <c r="AT61" s="36">
        <f t="shared" si="26"/>
        <v>0</v>
      </c>
      <c r="AU61" s="36">
        <f t="shared" si="26"/>
        <v>0</v>
      </c>
      <c r="AV61" s="36">
        <f t="shared" si="26"/>
        <v>0</v>
      </c>
      <c r="AW61" s="36">
        <f t="shared" si="26"/>
        <v>0</v>
      </c>
      <c r="AX61" s="36">
        <f t="shared" si="26"/>
        <v>0</v>
      </c>
      <c r="AY61" s="36">
        <f t="shared" si="26"/>
        <v>0</v>
      </c>
      <c r="AZ61" s="34">
        <f t="shared" si="26"/>
        <v>0</v>
      </c>
    </row>
    <row r="62" spans="10:52" s="30" customFormat="1" ht="15.75" hidden="1" thickBot="1" x14ac:dyDescent="0.3">
      <c r="J62" s="26">
        <f t="shared" si="23"/>
        <v>0</v>
      </c>
      <c r="K62" s="33" t="e">
        <f t="shared" si="24"/>
        <v>#DIV/0!</v>
      </c>
      <c r="L62" s="34" t="str">
        <f t="shared" si="25"/>
        <v>T2</v>
      </c>
      <c r="M62" s="35">
        <f>IF(M4=$L$62,1,0)</f>
        <v>0</v>
      </c>
      <c r="N62" s="36">
        <f t="shared" ref="N62:AZ62" si="27">IF(N4=$L$62,1,0)</f>
        <v>0</v>
      </c>
      <c r="O62" s="36">
        <f t="shared" si="27"/>
        <v>0</v>
      </c>
      <c r="P62" s="36">
        <f t="shared" si="27"/>
        <v>0</v>
      </c>
      <c r="Q62" s="36">
        <f t="shared" si="27"/>
        <v>0</v>
      </c>
      <c r="R62" s="36">
        <f t="shared" si="27"/>
        <v>0</v>
      </c>
      <c r="S62" s="36">
        <f t="shared" si="27"/>
        <v>0</v>
      </c>
      <c r="T62" s="36">
        <f t="shared" si="27"/>
        <v>0</v>
      </c>
      <c r="U62" s="36">
        <f t="shared" si="27"/>
        <v>0</v>
      </c>
      <c r="V62" s="36">
        <f t="shared" si="27"/>
        <v>0</v>
      </c>
      <c r="W62" s="36">
        <f t="shared" si="27"/>
        <v>0</v>
      </c>
      <c r="X62" s="36">
        <f t="shared" si="27"/>
        <v>0</v>
      </c>
      <c r="Y62" s="36">
        <f t="shared" si="27"/>
        <v>0</v>
      </c>
      <c r="Z62" s="36">
        <f t="shared" si="27"/>
        <v>0</v>
      </c>
      <c r="AA62" s="36">
        <f t="shared" si="27"/>
        <v>0</v>
      </c>
      <c r="AB62" s="36">
        <f t="shared" si="27"/>
        <v>0</v>
      </c>
      <c r="AC62" s="36">
        <f t="shared" si="27"/>
        <v>0</v>
      </c>
      <c r="AD62" s="36">
        <f t="shared" si="27"/>
        <v>0</v>
      </c>
      <c r="AE62" s="36">
        <f t="shared" si="27"/>
        <v>0</v>
      </c>
      <c r="AF62" s="36">
        <f t="shared" si="27"/>
        <v>0</v>
      </c>
      <c r="AG62" s="36">
        <f t="shared" si="27"/>
        <v>0</v>
      </c>
      <c r="AH62" s="36">
        <f t="shared" si="27"/>
        <v>0</v>
      </c>
      <c r="AI62" s="36">
        <f t="shared" si="27"/>
        <v>0</v>
      </c>
      <c r="AJ62" s="36">
        <f t="shared" si="27"/>
        <v>0</v>
      </c>
      <c r="AK62" s="36">
        <f t="shared" si="27"/>
        <v>0</v>
      </c>
      <c r="AL62" s="36">
        <f t="shared" si="27"/>
        <v>0</v>
      </c>
      <c r="AM62" s="36">
        <f t="shared" si="27"/>
        <v>0</v>
      </c>
      <c r="AN62" s="36">
        <f t="shared" si="27"/>
        <v>0</v>
      </c>
      <c r="AO62" s="36">
        <f t="shared" si="27"/>
        <v>0</v>
      </c>
      <c r="AP62" s="36">
        <f t="shared" si="27"/>
        <v>0</v>
      </c>
      <c r="AQ62" s="36">
        <f t="shared" si="27"/>
        <v>0</v>
      </c>
      <c r="AR62" s="36">
        <f t="shared" si="27"/>
        <v>0</v>
      </c>
      <c r="AS62" s="36">
        <f t="shared" si="27"/>
        <v>0</v>
      </c>
      <c r="AT62" s="36">
        <f t="shared" si="27"/>
        <v>0</v>
      </c>
      <c r="AU62" s="36">
        <f t="shared" si="27"/>
        <v>0</v>
      </c>
      <c r="AV62" s="36">
        <f t="shared" si="27"/>
        <v>0</v>
      </c>
      <c r="AW62" s="36">
        <f t="shared" si="27"/>
        <v>0</v>
      </c>
      <c r="AX62" s="36">
        <f t="shared" si="27"/>
        <v>0</v>
      </c>
      <c r="AY62" s="36">
        <f t="shared" si="27"/>
        <v>0</v>
      </c>
      <c r="AZ62" s="34">
        <f t="shared" si="27"/>
        <v>0</v>
      </c>
    </row>
    <row r="63" spans="10:52" s="30" customFormat="1" hidden="1" x14ac:dyDescent="0.25">
      <c r="J63" s="26">
        <f t="shared" si="23"/>
        <v>0</v>
      </c>
      <c r="K63" s="33" t="e">
        <f t="shared" si="24"/>
        <v>#DIV/0!</v>
      </c>
      <c r="L63" s="34" t="str">
        <f t="shared" si="25"/>
        <v>I</v>
      </c>
      <c r="M63" s="35">
        <f>IF(M4=$L$63,1,0)</f>
        <v>0</v>
      </c>
      <c r="N63" s="36">
        <f t="shared" ref="N63:AZ63" si="28">IF(N4=$L$63,1,0)</f>
        <v>0</v>
      </c>
      <c r="O63" s="36">
        <f t="shared" si="28"/>
        <v>0</v>
      </c>
      <c r="P63" s="36">
        <f t="shared" si="28"/>
        <v>0</v>
      </c>
      <c r="Q63" s="36">
        <f t="shared" si="28"/>
        <v>0</v>
      </c>
      <c r="R63" s="36">
        <f t="shared" si="28"/>
        <v>0</v>
      </c>
      <c r="S63" s="36">
        <f t="shared" si="28"/>
        <v>0</v>
      </c>
      <c r="T63" s="36">
        <f t="shared" si="28"/>
        <v>0</v>
      </c>
      <c r="U63" s="36">
        <f t="shared" si="28"/>
        <v>0</v>
      </c>
      <c r="V63" s="36">
        <f t="shared" si="28"/>
        <v>0</v>
      </c>
      <c r="W63" s="36">
        <f t="shared" si="28"/>
        <v>0</v>
      </c>
      <c r="X63" s="36">
        <f t="shared" si="28"/>
        <v>0</v>
      </c>
      <c r="Y63" s="36">
        <f t="shared" si="28"/>
        <v>0</v>
      </c>
      <c r="Z63" s="36">
        <f t="shared" si="28"/>
        <v>0</v>
      </c>
      <c r="AA63" s="36">
        <f t="shared" si="28"/>
        <v>0</v>
      </c>
      <c r="AB63" s="36">
        <f t="shared" si="28"/>
        <v>0</v>
      </c>
      <c r="AC63" s="36">
        <f t="shared" si="28"/>
        <v>0</v>
      </c>
      <c r="AD63" s="36">
        <f t="shared" si="28"/>
        <v>0</v>
      </c>
      <c r="AE63" s="36">
        <f t="shared" si="28"/>
        <v>0</v>
      </c>
      <c r="AF63" s="36">
        <f t="shared" si="28"/>
        <v>0</v>
      </c>
      <c r="AG63" s="36">
        <f t="shared" si="28"/>
        <v>0</v>
      </c>
      <c r="AH63" s="36">
        <f t="shared" si="28"/>
        <v>0</v>
      </c>
      <c r="AI63" s="36">
        <f t="shared" si="28"/>
        <v>0</v>
      </c>
      <c r="AJ63" s="36">
        <f t="shared" si="28"/>
        <v>0</v>
      </c>
      <c r="AK63" s="36">
        <f t="shared" si="28"/>
        <v>0</v>
      </c>
      <c r="AL63" s="36">
        <f t="shared" si="28"/>
        <v>0</v>
      </c>
      <c r="AM63" s="36">
        <f t="shared" si="28"/>
        <v>0</v>
      </c>
      <c r="AN63" s="36">
        <f t="shared" si="28"/>
        <v>0</v>
      </c>
      <c r="AO63" s="36">
        <f t="shared" si="28"/>
        <v>0</v>
      </c>
      <c r="AP63" s="36">
        <f t="shared" si="28"/>
        <v>0</v>
      </c>
      <c r="AQ63" s="36">
        <f t="shared" si="28"/>
        <v>0</v>
      </c>
      <c r="AR63" s="36">
        <f t="shared" si="28"/>
        <v>0</v>
      </c>
      <c r="AS63" s="36">
        <f t="shared" si="28"/>
        <v>0</v>
      </c>
      <c r="AT63" s="36">
        <f t="shared" si="28"/>
        <v>0</v>
      </c>
      <c r="AU63" s="36">
        <f t="shared" si="28"/>
        <v>0</v>
      </c>
      <c r="AV63" s="36">
        <f t="shared" si="28"/>
        <v>0</v>
      </c>
      <c r="AW63" s="36">
        <f t="shared" si="28"/>
        <v>0</v>
      </c>
      <c r="AX63" s="36">
        <f t="shared" si="28"/>
        <v>0</v>
      </c>
      <c r="AY63" s="36">
        <f t="shared" si="28"/>
        <v>0</v>
      </c>
      <c r="AZ63" s="34">
        <f t="shared" si="28"/>
        <v>0</v>
      </c>
    </row>
    <row r="64" spans="10:52" s="30" customFormat="1" hidden="1" x14ac:dyDescent="0.25">
      <c r="J64" s="37">
        <f>SUM(J65:J68)</f>
        <v>0</v>
      </c>
      <c r="K64" s="33"/>
      <c r="L64" s="34"/>
      <c r="M64" s="35"/>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4"/>
    </row>
    <row r="65" spans="1:52" s="30" customFormat="1" hidden="1" x14ac:dyDescent="0.25">
      <c r="J65" s="37">
        <f>SUM(M65:AZ65)</f>
        <v>0</v>
      </c>
      <c r="K65" s="33" t="e">
        <f t="shared" si="24"/>
        <v>#DIV/0!</v>
      </c>
      <c r="L65" s="34" t="str">
        <f t="shared" si="25"/>
        <v>bereken</v>
      </c>
      <c r="M65" s="35">
        <f>IF(M5=$L$65,1,0)</f>
        <v>0</v>
      </c>
      <c r="N65" s="36">
        <f t="shared" ref="N65:AZ65" si="29">IF(N5=$L$65,1,0)</f>
        <v>0</v>
      </c>
      <c r="O65" s="36">
        <f t="shared" si="29"/>
        <v>0</v>
      </c>
      <c r="P65" s="36">
        <f t="shared" si="29"/>
        <v>0</v>
      </c>
      <c r="Q65" s="36">
        <f t="shared" si="29"/>
        <v>0</v>
      </c>
      <c r="R65" s="36">
        <f t="shared" si="29"/>
        <v>0</v>
      </c>
      <c r="S65" s="36">
        <f t="shared" si="29"/>
        <v>0</v>
      </c>
      <c r="T65" s="36">
        <f t="shared" si="29"/>
        <v>0</v>
      </c>
      <c r="U65" s="36">
        <f t="shared" si="29"/>
        <v>0</v>
      </c>
      <c r="V65" s="36">
        <f t="shared" si="29"/>
        <v>0</v>
      </c>
      <c r="W65" s="36">
        <f t="shared" si="29"/>
        <v>0</v>
      </c>
      <c r="X65" s="36">
        <f t="shared" si="29"/>
        <v>0</v>
      </c>
      <c r="Y65" s="36">
        <f t="shared" si="29"/>
        <v>0</v>
      </c>
      <c r="Z65" s="36">
        <f t="shared" si="29"/>
        <v>0</v>
      </c>
      <c r="AA65" s="36">
        <f t="shared" si="29"/>
        <v>0</v>
      </c>
      <c r="AB65" s="36">
        <f t="shared" si="29"/>
        <v>0</v>
      </c>
      <c r="AC65" s="36">
        <f t="shared" si="29"/>
        <v>0</v>
      </c>
      <c r="AD65" s="36">
        <f t="shared" si="29"/>
        <v>0</v>
      </c>
      <c r="AE65" s="36">
        <f t="shared" si="29"/>
        <v>0</v>
      </c>
      <c r="AF65" s="36">
        <f t="shared" si="29"/>
        <v>0</v>
      </c>
      <c r="AG65" s="36">
        <f t="shared" si="29"/>
        <v>0</v>
      </c>
      <c r="AH65" s="36">
        <f t="shared" si="29"/>
        <v>0</v>
      </c>
      <c r="AI65" s="36">
        <f t="shared" si="29"/>
        <v>0</v>
      </c>
      <c r="AJ65" s="36">
        <f t="shared" si="29"/>
        <v>0</v>
      </c>
      <c r="AK65" s="36">
        <f t="shared" si="29"/>
        <v>0</v>
      </c>
      <c r="AL65" s="36">
        <f t="shared" si="29"/>
        <v>0</v>
      </c>
      <c r="AM65" s="36">
        <f t="shared" si="29"/>
        <v>0</v>
      </c>
      <c r="AN65" s="36">
        <f t="shared" si="29"/>
        <v>0</v>
      </c>
      <c r="AO65" s="36">
        <f t="shared" si="29"/>
        <v>0</v>
      </c>
      <c r="AP65" s="36">
        <f t="shared" si="29"/>
        <v>0</v>
      </c>
      <c r="AQ65" s="36">
        <f t="shared" si="29"/>
        <v>0</v>
      </c>
      <c r="AR65" s="36">
        <f t="shared" si="29"/>
        <v>0</v>
      </c>
      <c r="AS65" s="36">
        <f t="shared" si="29"/>
        <v>0</v>
      </c>
      <c r="AT65" s="36">
        <f t="shared" si="29"/>
        <v>0</v>
      </c>
      <c r="AU65" s="36">
        <f t="shared" si="29"/>
        <v>0</v>
      </c>
      <c r="AV65" s="36">
        <f t="shared" si="29"/>
        <v>0</v>
      </c>
      <c r="AW65" s="36">
        <f t="shared" si="29"/>
        <v>0</v>
      </c>
      <c r="AX65" s="36">
        <f t="shared" si="29"/>
        <v>0</v>
      </c>
      <c r="AY65" s="36">
        <f t="shared" si="29"/>
        <v>0</v>
      </c>
      <c r="AZ65" s="34">
        <f t="shared" si="29"/>
        <v>0</v>
      </c>
    </row>
    <row r="66" spans="1:52" s="30" customFormat="1" hidden="1" x14ac:dyDescent="0.25">
      <c r="J66" s="37">
        <f t="shared" ref="J66:J68" si="30">SUM(M66:AZ66)</f>
        <v>0</v>
      </c>
      <c r="K66" s="33" t="e">
        <f t="shared" si="24"/>
        <v>#DIV/0!</v>
      </c>
      <c r="L66" s="34" t="str">
        <f t="shared" si="25"/>
        <v>bepaal</v>
      </c>
      <c r="M66" s="35">
        <f>IF(M5=$L$66,1,0)</f>
        <v>0</v>
      </c>
      <c r="N66" s="36">
        <f t="shared" ref="N66:AZ66" si="31">IF(N5=$L$66,1,0)</f>
        <v>0</v>
      </c>
      <c r="O66" s="36">
        <f t="shared" si="31"/>
        <v>0</v>
      </c>
      <c r="P66" s="36">
        <f t="shared" si="31"/>
        <v>0</v>
      </c>
      <c r="Q66" s="36">
        <f t="shared" si="31"/>
        <v>0</v>
      </c>
      <c r="R66" s="36">
        <f t="shared" si="31"/>
        <v>0</v>
      </c>
      <c r="S66" s="36">
        <f t="shared" si="31"/>
        <v>0</v>
      </c>
      <c r="T66" s="36">
        <f t="shared" si="31"/>
        <v>0</v>
      </c>
      <c r="U66" s="36">
        <f t="shared" si="31"/>
        <v>0</v>
      </c>
      <c r="V66" s="36">
        <f t="shared" si="31"/>
        <v>0</v>
      </c>
      <c r="W66" s="36">
        <f t="shared" si="31"/>
        <v>0</v>
      </c>
      <c r="X66" s="36">
        <f t="shared" si="31"/>
        <v>0</v>
      </c>
      <c r="Y66" s="36">
        <f t="shared" si="31"/>
        <v>0</v>
      </c>
      <c r="Z66" s="36">
        <f t="shared" si="31"/>
        <v>0</v>
      </c>
      <c r="AA66" s="36">
        <f t="shared" si="31"/>
        <v>0</v>
      </c>
      <c r="AB66" s="36">
        <f t="shared" si="31"/>
        <v>0</v>
      </c>
      <c r="AC66" s="36">
        <f t="shared" si="31"/>
        <v>0</v>
      </c>
      <c r="AD66" s="36">
        <f t="shared" si="31"/>
        <v>0</v>
      </c>
      <c r="AE66" s="36">
        <f t="shared" si="31"/>
        <v>0</v>
      </c>
      <c r="AF66" s="36">
        <f t="shared" si="31"/>
        <v>0</v>
      </c>
      <c r="AG66" s="36">
        <f t="shared" si="31"/>
        <v>0</v>
      </c>
      <c r="AH66" s="36">
        <f t="shared" si="31"/>
        <v>0</v>
      </c>
      <c r="AI66" s="36">
        <f t="shared" si="31"/>
        <v>0</v>
      </c>
      <c r="AJ66" s="36">
        <f t="shared" si="31"/>
        <v>0</v>
      </c>
      <c r="AK66" s="36">
        <f t="shared" si="31"/>
        <v>0</v>
      </c>
      <c r="AL66" s="36">
        <f t="shared" si="31"/>
        <v>0</v>
      </c>
      <c r="AM66" s="36">
        <f t="shared" si="31"/>
        <v>0</v>
      </c>
      <c r="AN66" s="36">
        <f t="shared" si="31"/>
        <v>0</v>
      </c>
      <c r="AO66" s="36">
        <f t="shared" si="31"/>
        <v>0</v>
      </c>
      <c r="AP66" s="36">
        <f t="shared" si="31"/>
        <v>0</v>
      </c>
      <c r="AQ66" s="36">
        <f t="shared" si="31"/>
        <v>0</v>
      </c>
      <c r="AR66" s="36">
        <f t="shared" si="31"/>
        <v>0</v>
      </c>
      <c r="AS66" s="36">
        <f t="shared" si="31"/>
        <v>0</v>
      </c>
      <c r="AT66" s="36">
        <f t="shared" si="31"/>
        <v>0</v>
      </c>
      <c r="AU66" s="36">
        <f t="shared" si="31"/>
        <v>0</v>
      </c>
      <c r="AV66" s="36">
        <f t="shared" si="31"/>
        <v>0</v>
      </c>
      <c r="AW66" s="36">
        <f t="shared" si="31"/>
        <v>0</v>
      </c>
      <c r="AX66" s="36">
        <f t="shared" si="31"/>
        <v>0</v>
      </c>
      <c r="AY66" s="36">
        <f t="shared" si="31"/>
        <v>0</v>
      </c>
      <c r="AZ66" s="34">
        <f t="shared" si="31"/>
        <v>0</v>
      </c>
    </row>
    <row r="67" spans="1:52" s="30" customFormat="1" hidden="1" x14ac:dyDescent="0.25">
      <c r="J67" s="37">
        <f t="shared" si="30"/>
        <v>0</v>
      </c>
      <c r="K67" s="33" t="e">
        <f t="shared" si="24"/>
        <v>#DIV/0!</v>
      </c>
      <c r="L67" s="34" t="str">
        <f t="shared" si="25"/>
        <v>leg uit</v>
      </c>
      <c r="M67" s="35">
        <f>IF(M5=$L$67,1,0)</f>
        <v>0</v>
      </c>
      <c r="N67" s="36">
        <f t="shared" ref="N67:AZ67" si="32">IF(N5=$L$67,1,0)</f>
        <v>0</v>
      </c>
      <c r="O67" s="36">
        <f t="shared" si="32"/>
        <v>0</v>
      </c>
      <c r="P67" s="36">
        <f t="shared" si="32"/>
        <v>0</v>
      </c>
      <c r="Q67" s="36">
        <f t="shared" si="32"/>
        <v>0</v>
      </c>
      <c r="R67" s="36">
        <f t="shared" si="32"/>
        <v>0</v>
      </c>
      <c r="S67" s="36">
        <f t="shared" si="32"/>
        <v>0</v>
      </c>
      <c r="T67" s="36">
        <f t="shared" si="32"/>
        <v>0</v>
      </c>
      <c r="U67" s="36">
        <f t="shared" si="32"/>
        <v>0</v>
      </c>
      <c r="V67" s="36">
        <f t="shared" si="32"/>
        <v>0</v>
      </c>
      <c r="W67" s="36">
        <f t="shared" si="32"/>
        <v>0</v>
      </c>
      <c r="X67" s="36">
        <f t="shared" si="32"/>
        <v>0</v>
      </c>
      <c r="Y67" s="36">
        <f t="shared" si="32"/>
        <v>0</v>
      </c>
      <c r="Z67" s="36">
        <f t="shared" si="32"/>
        <v>0</v>
      </c>
      <c r="AA67" s="36">
        <f t="shared" si="32"/>
        <v>0</v>
      </c>
      <c r="AB67" s="36">
        <f t="shared" si="32"/>
        <v>0</v>
      </c>
      <c r="AC67" s="36">
        <f t="shared" si="32"/>
        <v>0</v>
      </c>
      <c r="AD67" s="36">
        <f t="shared" si="32"/>
        <v>0</v>
      </c>
      <c r="AE67" s="36">
        <f t="shared" si="32"/>
        <v>0</v>
      </c>
      <c r="AF67" s="36">
        <f t="shared" si="32"/>
        <v>0</v>
      </c>
      <c r="AG67" s="36">
        <f t="shared" si="32"/>
        <v>0</v>
      </c>
      <c r="AH67" s="36">
        <f t="shared" si="32"/>
        <v>0</v>
      </c>
      <c r="AI67" s="36">
        <f t="shared" si="32"/>
        <v>0</v>
      </c>
      <c r="AJ67" s="36">
        <f t="shared" si="32"/>
        <v>0</v>
      </c>
      <c r="AK67" s="36">
        <f t="shared" si="32"/>
        <v>0</v>
      </c>
      <c r="AL67" s="36">
        <f t="shared" si="32"/>
        <v>0</v>
      </c>
      <c r="AM67" s="36">
        <f t="shared" si="32"/>
        <v>0</v>
      </c>
      <c r="AN67" s="36">
        <f t="shared" si="32"/>
        <v>0</v>
      </c>
      <c r="AO67" s="36">
        <f t="shared" si="32"/>
        <v>0</v>
      </c>
      <c r="AP67" s="36">
        <f t="shared" si="32"/>
        <v>0</v>
      </c>
      <c r="AQ67" s="36">
        <f t="shared" si="32"/>
        <v>0</v>
      </c>
      <c r="AR67" s="36">
        <f t="shared" si="32"/>
        <v>0</v>
      </c>
      <c r="AS67" s="36">
        <f t="shared" si="32"/>
        <v>0</v>
      </c>
      <c r="AT67" s="36">
        <f t="shared" si="32"/>
        <v>0</v>
      </c>
      <c r="AU67" s="36">
        <f t="shared" si="32"/>
        <v>0</v>
      </c>
      <c r="AV67" s="36">
        <f t="shared" si="32"/>
        <v>0</v>
      </c>
      <c r="AW67" s="36">
        <f t="shared" si="32"/>
        <v>0</v>
      </c>
      <c r="AX67" s="36">
        <f t="shared" si="32"/>
        <v>0</v>
      </c>
      <c r="AY67" s="36">
        <f t="shared" si="32"/>
        <v>0</v>
      </c>
      <c r="AZ67" s="34">
        <f t="shared" si="32"/>
        <v>0</v>
      </c>
    </row>
    <row r="68" spans="1:52" ht="15.75" hidden="1" thickBot="1" x14ac:dyDescent="0.3">
      <c r="J68" s="15">
        <f t="shared" si="30"/>
        <v>0</v>
      </c>
      <c r="K68" s="16" t="e">
        <f t="shared" si="24"/>
        <v>#DIV/0!</v>
      </c>
      <c r="L68" s="18" t="str">
        <f t="shared" si="25"/>
        <v>overig</v>
      </c>
      <c r="M68" s="32">
        <f>IF(M5=$L$68,1,0)</f>
        <v>0</v>
      </c>
      <c r="N68" s="17">
        <f t="shared" ref="N68:AZ68" si="33">IF(N5=$L$68,1,0)</f>
        <v>0</v>
      </c>
      <c r="O68" s="17">
        <f t="shared" si="33"/>
        <v>0</v>
      </c>
      <c r="P68" s="17">
        <f t="shared" si="33"/>
        <v>0</v>
      </c>
      <c r="Q68" s="17">
        <f t="shared" si="33"/>
        <v>0</v>
      </c>
      <c r="R68" s="17">
        <f t="shared" si="33"/>
        <v>0</v>
      </c>
      <c r="S68" s="17">
        <f t="shared" si="33"/>
        <v>0</v>
      </c>
      <c r="T68" s="17">
        <f t="shared" si="33"/>
        <v>0</v>
      </c>
      <c r="U68" s="17">
        <f t="shared" si="33"/>
        <v>0</v>
      </c>
      <c r="V68" s="17">
        <f t="shared" si="33"/>
        <v>0</v>
      </c>
      <c r="W68" s="17">
        <f t="shared" si="33"/>
        <v>0</v>
      </c>
      <c r="X68" s="17">
        <f t="shared" si="33"/>
        <v>0</v>
      </c>
      <c r="Y68" s="17">
        <f t="shared" si="33"/>
        <v>0</v>
      </c>
      <c r="Z68" s="17">
        <f t="shared" si="33"/>
        <v>0</v>
      </c>
      <c r="AA68" s="17">
        <f t="shared" si="33"/>
        <v>0</v>
      </c>
      <c r="AB68" s="17">
        <f t="shared" si="33"/>
        <v>0</v>
      </c>
      <c r="AC68" s="17">
        <f t="shared" si="33"/>
        <v>0</v>
      </c>
      <c r="AD68" s="17">
        <f t="shared" si="33"/>
        <v>0</v>
      </c>
      <c r="AE68" s="17">
        <f t="shared" si="33"/>
        <v>0</v>
      </c>
      <c r="AF68" s="17">
        <f t="shared" si="33"/>
        <v>0</v>
      </c>
      <c r="AG68" s="17">
        <f t="shared" si="33"/>
        <v>0</v>
      </c>
      <c r="AH68" s="17">
        <f t="shared" si="33"/>
        <v>0</v>
      </c>
      <c r="AI68" s="17">
        <f t="shared" si="33"/>
        <v>0</v>
      </c>
      <c r="AJ68" s="17">
        <f t="shared" si="33"/>
        <v>0</v>
      </c>
      <c r="AK68" s="17">
        <f t="shared" si="33"/>
        <v>0</v>
      </c>
      <c r="AL68" s="17">
        <f t="shared" si="33"/>
        <v>0</v>
      </c>
      <c r="AM68" s="17">
        <f t="shared" si="33"/>
        <v>0</v>
      </c>
      <c r="AN68" s="17">
        <f t="shared" si="33"/>
        <v>0</v>
      </c>
      <c r="AO68" s="17">
        <f t="shared" si="33"/>
        <v>0</v>
      </c>
      <c r="AP68" s="17">
        <f t="shared" si="33"/>
        <v>0</v>
      </c>
      <c r="AQ68" s="17">
        <f t="shared" si="33"/>
        <v>0</v>
      </c>
      <c r="AR68" s="17">
        <f t="shared" si="33"/>
        <v>0</v>
      </c>
      <c r="AS68" s="17">
        <f t="shared" si="33"/>
        <v>0</v>
      </c>
      <c r="AT68" s="17">
        <f t="shared" si="33"/>
        <v>0</v>
      </c>
      <c r="AU68" s="17">
        <f t="shared" si="33"/>
        <v>0</v>
      </c>
      <c r="AV68" s="17">
        <f t="shared" si="33"/>
        <v>0</v>
      </c>
      <c r="AW68" s="17">
        <f t="shared" si="33"/>
        <v>0</v>
      </c>
      <c r="AX68" s="17">
        <f t="shared" si="33"/>
        <v>0</v>
      </c>
      <c r="AY68" s="17">
        <f t="shared" si="33"/>
        <v>0</v>
      </c>
      <c r="AZ68" s="18">
        <f t="shared" si="33"/>
        <v>0</v>
      </c>
    </row>
    <row r="69" spans="1:52" hidden="1" x14ac:dyDescent="0.25"/>
    <row r="70" spans="1:52" hidden="1" x14ac:dyDescent="0.25">
      <c r="A70" t="s">
        <v>41</v>
      </c>
      <c r="B70" t="s">
        <v>4</v>
      </c>
      <c r="C70" t="s">
        <v>5</v>
      </c>
      <c r="D70" t="s">
        <v>42</v>
      </c>
      <c r="E70" t="s">
        <v>43</v>
      </c>
      <c r="L70" s="6" t="str">
        <f>instellingen!A4</f>
        <v>R</v>
      </c>
      <c r="M70" s="6">
        <v>1</v>
      </c>
      <c r="N70" s="6">
        <v>2</v>
      </c>
      <c r="O70" s="6">
        <v>3</v>
      </c>
      <c r="P70" s="6">
        <v>4</v>
      </c>
      <c r="Q70" s="6">
        <v>5</v>
      </c>
      <c r="R70" s="6">
        <v>6</v>
      </c>
      <c r="S70" s="6">
        <v>7</v>
      </c>
      <c r="T70" s="6">
        <v>8</v>
      </c>
      <c r="U70" s="6">
        <v>9</v>
      </c>
      <c r="V70" s="6">
        <v>10</v>
      </c>
      <c r="W70" s="6">
        <v>11</v>
      </c>
      <c r="X70" s="6">
        <v>12</v>
      </c>
      <c r="Y70" s="6">
        <v>13</v>
      </c>
      <c r="Z70" s="6">
        <v>14</v>
      </c>
      <c r="AA70" s="6">
        <v>15</v>
      </c>
      <c r="AB70" s="6">
        <v>16</v>
      </c>
      <c r="AC70" s="6">
        <v>17</v>
      </c>
      <c r="AD70" s="6">
        <v>18</v>
      </c>
      <c r="AE70" s="6">
        <v>19</v>
      </c>
      <c r="AF70" s="6">
        <v>20</v>
      </c>
      <c r="AG70" s="6">
        <v>21</v>
      </c>
      <c r="AH70" s="6">
        <v>22</v>
      </c>
      <c r="AI70" s="6">
        <v>23</v>
      </c>
      <c r="AJ70" s="6">
        <v>24</v>
      </c>
      <c r="AK70" s="6">
        <v>25</v>
      </c>
      <c r="AL70" s="6">
        <v>26</v>
      </c>
      <c r="AM70" s="6">
        <v>27</v>
      </c>
      <c r="AN70" s="6">
        <v>28</v>
      </c>
      <c r="AO70" s="6">
        <v>29</v>
      </c>
      <c r="AP70" s="6">
        <v>30</v>
      </c>
      <c r="AQ70" s="6">
        <v>31</v>
      </c>
      <c r="AR70" s="6">
        <v>32</v>
      </c>
      <c r="AS70" s="6">
        <v>33</v>
      </c>
      <c r="AT70" s="6">
        <v>34</v>
      </c>
      <c r="AU70" s="6">
        <v>35</v>
      </c>
      <c r="AV70" s="6">
        <v>36</v>
      </c>
      <c r="AW70" s="6">
        <v>37</v>
      </c>
      <c r="AX70" s="6">
        <v>38</v>
      </c>
      <c r="AY70" s="6">
        <v>39</v>
      </c>
      <c r="AZ70" s="6">
        <v>40</v>
      </c>
    </row>
    <row r="71" spans="1:52" hidden="1" x14ac:dyDescent="0.25">
      <c r="A71">
        <f t="shared" ref="A71:A104" si="34">IF(M7="",0,1)</f>
        <v>0</v>
      </c>
      <c r="B71">
        <f t="shared" ref="B71:B104" si="35">B7</f>
        <v>0</v>
      </c>
      <c r="C71">
        <f t="shared" ref="C71:C104" si="36">IF(A71=1,C7*A71,0)</f>
        <v>0</v>
      </c>
      <c r="D71" t="str">
        <f>IF(C71&gt;0,C71,"")</f>
        <v/>
      </c>
      <c r="E71">
        <f>IF(C71&gt;=5.5,1,0)</f>
        <v>0</v>
      </c>
      <c r="J71">
        <f t="shared" ref="J71:J104" si="37">B71</f>
        <v>0</v>
      </c>
      <c r="L71">
        <f>SUM(M71:AZ71)</f>
        <v>0</v>
      </c>
      <c r="M71">
        <f t="shared" ref="M71:M104" si="38">$M$60*$M7</f>
        <v>0</v>
      </c>
      <c r="N71">
        <f t="shared" ref="N71:N104" si="39">$N$60*$N7</f>
        <v>0</v>
      </c>
      <c r="O71">
        <f t="shared" ref="O71:O104" si="40">$O$60*$O7</f>
        <v>0</v>
      </c>
      <c r="P71">
        <f t="shared" ref="P71:P104" si="41">$P$60*$P7</f>
        <v>0</v>
      </c>
      <c r="Q71">
        <f t="shared" ref="Q71:Q104" si="42">$Q$60*$Q7</f>
        <v>0</v>
      </c>
      <c r="R71">
        <f t="shared" ref="R71:R104" si="43">$R$60*$R7</f>
        <v>0</v>
      </c>
      <c r="S71">
        <f t="shared" ref="S71:S104" si="44">$S$60*$S7</f>
        <v>0</v>
      </c>
      <c r="T71">
        <f t="shared" ref="T71:T104" si="45">$T$60*$T7</f>
        <v>0</v>
      </c>
      <c r="U71">
        <f t="shared" ref="U71:U104" si="46">$U$60*$U7</f>
        <v>0</v>
      </c>
      <c r="V71">
        <f t="shared" ref="V71:V104" si="47">$V$60*$V7</f>
        <v>0</v>
      </c>
      <c r="W71">
        <f t="shared" ref="W71:W104" si="48">$W$60*$W7</f>
        <v>0</v>
      </c>
      <c r="X71">
        <f t="shared" ref="X71:X104" si="49">$X$60*$X7</f>
        <v>0</v>
      </c>
      <c r="Y71">
        <f t="shared" ref="Y71:Y104" si="50">$Y$60*$Y7</f>
        <v>0</v>
      </c>
      <c r="Z71">
        <f t="shared" ref="Z71:Z104" si="51">$Z$60*$Z7</f>
        <v>0</v>
      </c>
      <c r="AA71">
        <f t="shared" ref="AA71:AA104" si="52">$AA$60*$AA7</f>
        <v>0</v>
      </c>
      <c r="AB71">
        <f t="shared" ref="AB71:AB104" si="53">$AB$60*$AB7</f>
        <v>0</v>
      </c>
      <c r="AC71">
        <f t="shared" ref="AC71:AC104" si="54">$AC$60*$AC7</f>
        <v>0</v>
      </c>
      <c r="AD71">
        <f t="shared" ref="AD71:AD104" si="55">$AD$60*$AD7</f>
        <v>0</v>
      </c>
      <c r="AE71">
        <f t="shared" ref="AE71:AE104" si="56">$AE$60*$AE7</f>
        <v>0</v>
      </c>
      <c r="AF71">
        <f t="shared" ref="AF71:AF104" si="57">$AF$60*$AF7</f>
        <v>0</v>
      </c>
      <c r="AG71">
        <f t="shared" ref="AG71:AG104" si="58">$AG$60*$AG7</f>
        <v>0</v>
      </c>
      <c r="AH71">
        <f t="shared" ref="AH71:AH104" si="59">$AH$60*$AH7</f>
        <v>0</v>
      </c>
      <c r="AI71">
        <f t="shared" ref="AI71:AI104" si="60">$AI$60*$AI7</f>
        <v>0</v>
      </c>
      <c r="AJ71">
        <f t="shared" ref="AJ71:AJ104" si="61">$AJ$60*$AJ7</f>
        <v>0</v>
      </c>
      <c r="AK71">
        <f t="shared" ref="AK71:AK104" si="62">$AK$60*$AK7</f>
        <v>0</v>
      </c>
      <c r="AL71">
        <f t="shared" ref="AL71:AL104" si="63">$AL$60*$AL7</f>
        <v>0</v>
      </c>
      <c r="AM71">
        <f t="shared" ref="AM71:AM104" si="64">$AM$60*$AM7</f>
        <v>0</v>
      </c>
      <c r="AN71">
        <f t="shared" ref="AN71:AN104" si="65">$AN$60*$AN7</f>
        <v>0</v>
      </c>
      <c r="AO71">
        <f t="shared" ref="AO71:AO104" si="66">$AO$60*$AO7</f>
        <v>0</v>
      </c>
      <c r="AP71">
        <f t="shared" ref="AP71:AP104" si="67">$AP$60*$AP7</f>
        <v>0</v>
      </c>
      <c r="AQ71">
        <f t="shared" ref="AQ71:AQ104" si="68">$AQ$60*$AQ7</f>
        <v>0</v>
      </c>
      <c r="AR71">
        <f t="shared" ref="AR71:AR104" si="69">$AR$60*$AR7</f>
        <v>0</v>
      </c>
      <c r="AS71">
        <f t="shared" ref="AS71:AS104" si="70">$AS$60*$AS7</f>
        <v>0</v>
      </c>
      <c r="AT71">
        <f t="shared" ref="AT71:AT104" si="71">$AT$60*$AT7</f>
        <v>0</v>
      </c>
      <c r="AU71">
        <f t="shared" ref="AU71:AU104" si="72">$AU$60*$AU7</f>
        <v>0</v>
      </c>
      <c r="AV71">
        <f t="shared" ref="AV71:AV104" si="73">$AV$60*$AV7</f>
        <v>0</v>
      </c>
      <c r="AW71">
        <f t="shared" ref="AW71:AW104" si="74">$AW$60*$AW7</f>
        <v>0</v>
      </c>
      <c r="AX71">
        <f t="shared" ref="AX71:AX104" si="75">$AX$60*$AX7</f>
        <v>0</v>
      </c>
      <c r="AY71">
        <f t="shared" ref="AY71:AY104" si="76">$AY$60*$AY7</f>
        <v>0</v>
      </c>
      <c r="AZ71">
        <f t="shared" ref="AZ71:AZ104" si="77">$AZ$60*$AZ7</f>
        <v>0</v>
      </c>
    </row>
    <row r="72" spans="1:52" hidden="1" x14ac:dyDescent="0.25">
      <c r="A72">
        <f t="shared" si="34"/>
        <v>0</v>
      </c>
      <c r="B72">
        <f t="shared" si="35"/>
        <v>0</v>
      </c>
      <c r="C72">
        <f t="shared" si="36"/>
        <v>0</v>
      </c>
      <c r="D72" t="str">
        <f t="shared" ref="D72:D104" si="78">IF(C72&gt;0,C72,"")</f>
        <v/>
      </c>
      <c r="E72">
        <f t="shared" ref="E72:E104" si="79">IF(C72&gt;=5.5,1,0)</f>
        <v>0</v>
      </c>
      <c r="J72">
        <f t="shared" si="37"/>
        <v>0</v>
      </c>
      <c r="L72">
        <f t="shared" ref="L72:L104" si="80">SUM(M72:AZ72)</f>
        <v>0</v>
      </c>
      <c r="M72">
        <f t="shared" si="38"/>
        <v>0</v>
      </c>
      <c r="N72">
        <f t="shared" si="39"/>
        <v>0</v>
      </c>
      <c r="O72">
        <f t="shared" si="40"/>
        <v>0</v>
      </c>
      <c r="P72">
        <f t="shared" si="41"/>
        <v>0</v>
      </c>
      <c r="Q72">
        <f t="shared" si="42"/>
        <v>0</v>
      </c>
      <c r="R72">
        <f t="shared" si="43"/>
        <v>0</v>
      </c>
      <c r="S72">
        <f t="shared" si="44"/>
        <v>0</v>
      </c>
      <c r="T72">
        <f t="shared" si="45"/>
        <v>0</v>
      </c>
      <c r="U72">
        <f t="shared" si="46"/>
        <v>0</v>
      </c>
      <c r="V72">
        <f t="shared" si="47"/>
        <v>0</v>
      </c>
      <c r="W72">
        <f t="shared" si="48"/>
        <v>0</v>
      </c>
      <c r="X72">
        <f t="shared" si="49"/>
        <v>0</v>
      </c>
      <c r="Y72">
        <f t="shared" si="50"/>
        <v>0</v>
      </c>
      <c r="Z72">
        <f t="shared" si="51"/>
        <v>0</v>
      </c>
      <c r="AA72">
        <f t="shared" si="52"/>
        <v>0</v>
      </c>
      <c r="AB72">
        <f t="shared" si="53"/>
        <v>0</v>
      </c>
      <c r="AC72">
        <f t="shared" si="54"/>
        <v>0</v>
      </c>
      <c r="AD72">
        <f t="shared" si="55"/>
        <v>0</v>
      </c>
      <c r="AE72">
        <f t="shared" si="56"/>
        <v>0</v>
      </c>
      <c r="AF72">
        <f t="shared" si="57"/>
        <v>0</v>
      </c>
      <c r="AG72">
        <f t="shared" si="58"/>
        <v>0</v>
      </c>
      <c r="AH72">
        <f t="shared" si="59"/>
        <v>0</v>
      </c>
      <c r="AI72">
        <f t="shared" si="60"/>
        <v>0</v>
      </c>
      <c r="AJ72">
        <f t="shared" si="61"/>
        <v>0</v>
      </c>
      <c r="AK72">
        <f t="shared" si="62"/>
        <v>0</v>
      </c>
      <c r="AL72">
        <f t="shared" si="63"/>
        <v>0</v>
      </c>
      <c r="AM72">
        <f t="shared" si="64"/>
        <v>0</v>
      </c>
      <c r="AN72">
        <f t="shared" si="65"/>
        <v>0</v>
      </c>
      <c r="AO72">
        <f t="shared" si="66"/>
        <v>0</v>
      </c>
      <c r="AP72">
        <f t="shared" si="67"/>
        <v>0</v>
      </c>
      <c r="AQ72">
        <f t="shared" si="68"/>
        <v>0</v>
      </c>
      <c r="AR72">
        <f t="shared" si="69"/>
        <v>0</v>
      </c>
      <c r="AS72">
        <f t="shared" si="70"/>
        <v>0</v>
      </c>
      <c r="AT72">
        <f t="shared" si="71"/>
        <v>0</v>
      </c>
      <c r="AU72">
        <f t="shared" si="72"/>
        <v>0</v>
      </c>
      <c r="AV72">
        <f t="shared" si="73"/>
        <v>0</v>
      </c>
      <c r="AW72">
        <f t="shared" si="74"/>
        <v>0</v>
      </c>
      <c r="AX72">
        <f t="shared" si="75"/>
        <v>0</v>
      </c>
      <c r="AY72">
        <f t="shared" si="76"/>
        <v>0</v>
      </c>
      <c r="AZ72">
        <f t="shared" si="77"/>
        <v>0</v>
      </c>
    </row>
    <row r="73" spans="1:52" hidden="1" x14ac:dyDescent="0.25">
      <c r="A73">
        <f t="shared" si="34"/>
        <v>0</v>
      </c>
      <c r="B73">
        <f t="shared" si="35"/>
        <v>0</v>
      </c>
      <c r="C73">
        <f t="shared" si="36"/>
        <v>0</v>
      </c>
      <c r="D73" t="str">
        <f t="shared" si="78"/>
        <v/>
      </c>
      <c r="E73">
        <f t="shared" si="79"/>
        <v>0</v>
      </c>
      <c r="J73">
        <f t="shared" si="37"/>
        <v>0</v>
      </c>
      <c r="L73">
        <f t="shared" si="80"/>
        <v>0</v>
      </c>
      <c r="M73">
        <f t="shared" si="38"/>
        <v>0</v>
      </c>
      <c r="N73">
        <f t="shared" si="39"/>
        <v>0</v>
      </c>
      <c r="O73">
        <f t="shared" si="40"/>
        <v>0</v>
      </c>
      <c r="P73">
        <f t="shared" si="41"/>
        <v>0</v>
      </c>
      <c r="Q73">
        <f t="shared" si="42"/>
        <v>0</v>
      </c>
      <c r="R73">
        <f t="shared" si="43"/>
        <v>0</v>
      </c>
      <c r="S73">
        <f t="shared" si="44"/>
        <v>0</v>
      </c>
      <c r="T73">
        <f t="shared" si="45"/>
        <v>0</v>
      </c>
      <c r="U73">
        <f t="shared" si="46"/>
        <v>0</v>
      </c>
      <c r="V73">
        <f t="shared" si="47"/>
        <v>0</v>
      </c>
      <c r="W73">
        <f t="shared" si="48"/>
        <v>0</v>
      </c>
      <c r="X73">
        <f t="shared" si="49"/>
        <v>0</v>
      </c>
      <c r="Y73">
        <f t="shared" si="50"/>
        <v>0</v>
      </c>
      <c r="Z73">
        <f t="shared" si="51"/>
        <v>0</v>
      </c>
      <c r="AA73">
        <f t="shared" si="52"/>
        <v>0</v>
      </c>
      <c r="AB73">
        <f t="shared" si="53"/>
        <v>0</v>
      </c>
      <c r="AC73">
        <f t="shared" si="54"/>
        <v>0</v>
      </c>
      <c r="AD73">
        <f t="shared" si="55"/>
        <v>0</v>
      </c>
      <c r="AE73">
        <f t="shared" si="56"/>
        <v>0</v>
      </c>
      <c r="AF73">
        <f t="shared" si="57"/>
        <v>0</v>
      </c>
      <c r="AG73">
        <f t="shared" si="58"/>
        <v>0</v>
      </c>
      <c r="AH73">
        <f t="shared" si="59"/>
        <v>0</v>
      </c>
      <c r="AI73">
        <f t="shared" si="60"/>
        <v>0</v>
      </c>
      <c r="AJ73">
        <f t="shared" si="61"/>
        <v>0</v>
      </c>
      <c r="AK73">
        <f t="shared" si="62"/>
        <v>0</v>
      </c>
      <c r="AL73">
        <f t="shared" si="63"/>
        <v>0</v>
      </c>
      <c r="AM73">
        <f t="shared" si="64"/>
        <v>0</v>
      </c>
      <c r="AN73">
        <f t="shared" si="65"/>
        <v>0</v>
      </c>
      <c r="AO73">
        <f t="shared" si="66"/>
        <v>0</v>
      </c>
      <c r="AP73">
        <f t="shared" si="67"/>
        <v>0</v>
      </c>
      <c r="AQ73">
        <f t="shared" si="68"/>
        <v>0</v>
      </c>
      <c r="AR73">
        <f t="shared" si="69"/>
        <v>0</v>
      </c>
      <c r="AS73">
        <f t="shared" si="70"/>
        <v>0</v>
      </c>
      <c r="AT73">
        <f t="shared" si="71"/>
        <v>0</v>
      </c>
      <c r="AU73">
        <f t="shared" si="72"/>
        <v>0</v>
      </c>
      <c r="AV73">
        <f t="shared" si="73"/>
        <v>0</v>
      </c>
      <c r="AW73">
        <f t="shared" si="74"/>
        <v>0</v>
      </c>
      <c r="AX73">
        <f t="shared" si="75"/>
        <v>0</v>
      </c>
      <c r="AY73">
        <f t="shared" si="76"/>
        <v>0</v>
      </c>
      <c r="AZ73">
        <f t="shared" si="77"/>
        <v>0</v>
      </c>
    </row>
    <row r="74" spans="1:52" hidden="1" x14ac:dyDescent="0.25">
      <c r="A74">
        <f t="shared" si="34"/>
        <v>0</v>
      </c>
      <c r="B74">
        <f t="shared" si="35"/>
        <v>0</v>
      </c>
      <c r="C74">
        <f t="shared" si="36"/>
        <v>0</v>
      </c>
      <c r="D74" t="str">
        <f t="shared" si="78"/>
        <v/>
      </c>
      <c r="E74">
        <f t="shared" si="79"/>
        <v>0</v>
      </c>
      <c r="J74">
        <f t="shared" si="37"/>
        <v>0</v>
      </c>
      <c r="L74">
        <f t="shared" si="80"/>
        <v>0</v>
      </c>
      <c r="M74">
        <f t="shared" si="38"/>
        <v>0</v>
      </c>
      <c r="N74">
        <f t="shared" si="39"/>
        <v>0</v>
      </c>
      <c r="O74">
        <f t="shared" si="40"/>
        <v>0</v>
      </c>
      <c r="P74">
        <f t="shared" si="41"/>
        <v>0</v>
      </c>
      <c r="Q74">
        <f t="shared" si="42"/>
        <v>0</v>
      </c>
      <c r="R74">
        <f t="shared" si="43"/>
        <v>0</v>
      </c>
      <c r="S74">
        <f t="shared" si="44"/>
        <v>0</v>
      </c>
      <c r="T74">
        <f t="shared" si="45"/>
        <v>0</v>
      </c>
      <c r="U74">
        <f t="shared" si="46"/>
        <v>0</v>
      </c>
      <c r="V74">
        <f t="shared" si="47"/>
        <v>0</v>
      </c>
      <c r="W74">
        <f t="shared" si="48"/>
        <v>0</v>
      </c>
      <c r="X74">
        <f t="shared" si="49"/>
        <v>0</v>
      </c>
      <c r="Y74">
        <f t="shared" si="50"/>
        <v>0</v>
      </c>
      <c r="Z74">
        <f t="shared" si="51"/>
        <v>0</v>
      </c>
      <c r="AA74">
        <f t="shared" si="52"/>
        <v>0</v>
      </c>
      <c r="AB74">
        <f t="shared" si="53"/>
        <v>0</v>
      </c>
      <c r="AC74">
        <f t="shared" si="54"/>
        <v>0</v>
      </c>
      <c r="AD74">
        <f t="shared" si="55"/>
        <v>0</v>
      </c>
      <c r="AE74">
        <f t="shared" si="56"/>
        <v>0</v>
      </c>
      <c r="AF74">
        <f t="shared" si="57"/>
        <v>0</v>
      </c>
      <c r="AG74">
        <f t="shared" si="58"/>
        <v>0</v>
      </c>
      <c r="AH74">
        <f t="shared" si="59"/>
        <v>0</v>
      </c>
      <c r="AI74">
        <f t="shared" si="60"/>
        <v>0</v>
      </c>
      <c r="AJ74">
        <f t="shared" si="61"/>
        <v>0</v>
      </c>
      <c r="AK74">
        <f t="shared" si="62"/>
        <v>0</v>
      </c>
      <c r="AL74">
        <f t="shared" si="63"/>
        <v>0</v>
      </c>
      <c r="AM74">
        <f t="shared" si="64"/>
        <v>0</v>
      </c>
      <c r="AN74">
        <f t="shared" si="65"/>
        <v>0</v>
      </c>
      <c r="AO74">
        <f t="shared" si="66"/>
        <v>0</v>
      </c>
      <c r="AP74">
        <f t="shared" si="67"/>
        <v>0</v>
      </c>
      <c r="AQ74">
        <f t="shared" si="68"/>
        <v>0</v>
      </c>
      <c r="AR74">
        <f t="shared" si="69"/>
        <v>0</v>
      </c>
      <c r="AS74">
        <f t="shared" si="70"/>
        <v>0</v>
      </c>
      <c r="AT74">
        <f t="shared" si="71"/>
        <v>0</v>
      </c>
      <c r="AU74">
        <f t="shared" si="72"/>
        <v>0</v>
      </c>
      <c r="AV74">
        <f t="shared" si="73"/>
        <v>0</v>
      </c>
      <c r="AW74">
        <f t="shared" si="74"/>
        <v>0</v>
      </c>
      <c r="AX74">
        <f t="shared" si="75"/>
        <v>0</v>
      </c>
      <c r="AY74">
        <f t="shared" si="76"/>
        <v>0</v>
      </c>
      <c r="AZ74">
        <f t="shared" si="77"/>
        <v>0</v>
      </c>
    </row>
    <row r="75" spans="1:52" hidden="1" x14ac:dyDescent="0.25">
      <c r="A75">
        <f t="shared" si="34"/>
        <v>0</v>
      </c>
      <c r="B75">
        <f t="shared" si="35"/>
        <v>0</v>
      </c>
      <c r="C75">
        <f t="shared" si="36"/>
        <v>0</v>
      </c>
      <c r="D75" t="str">
        <f t="shared" si="78"/>
        <v/>
      </c>
      <c r="E75">
        <f t="shared" si="79"/>
        <v>0</v>
      </c>
      <c r="J75">
        <f t="shared" si="37"/>
        <v>0</v>
      </c>
      <c r="L75">
        <f t="shared" si="80"/>
        <v>0</v>
      </c>
      <c r="M75">
        <f t="shared" si="38"/>
        <v>0</v>
      </c>
      <c r="N75">
        <f t="shared" si="39"/>
        <v>0</v>
      </c>
      <c r="O75">
        <f t="shared" si="40"/>
        <v>0</v>
      </c>
      <c r="P75">
        <f t="shared" si="41"/>
        <v>0</v>
      </c>
      <c r="Q75">
        <f t="shared" si="42"/>
        <v>0</v>
      </c>
      <c r="R75">
        <f t="shared" si="43"/>
        <v>0</v>
      </c>
      <c r="S75">
        <f t="shared" si="44"/>
        <v>0</v>
      </c>
      <c r="T75">
        <f t="shared" si="45"/>
        <v>0</v>
      </c>
      <c r="U75">
        <f t="shared" si="46"/>
        <v>0</v>
      </c>
      <c r="V75">
        <f t="shared" si="47"/>
        <v>0</v>
      </c>
      <c r="W75">
        <f t="shared" si="48"/>
        <v>0</v>
      </c>
      <c r="X75">
        <f t="shared" si="49"/>
        <v>0</v>
      </c>
      <c r="Y75">
        <f t="shared" si="50"/>
        <v>0</v>
      </c>
      <c r="Z75">
        <f t="shared" si="51"/>
        <v>0</v>
      </c>
      <c r="AA75">
        <f t="shared" si="52"/>
        <v>0</v>
      </c>
      <c r="AB75">
        <f t="shared" si="53"/>
        <v>0</v>
      </c>
      <c r="AC75">
        <f t="shared" si="54"/>
        <v>0</v>
      </c>
      <c r="AD75">
        <f t="shared" si="55"/>
        <v>0</v>
      </c>
      <c r="AE75">
        <f t="shared" si="56"/>
        <v>0</v>
      </c>
      <c r="AF75">
        <f t="shared" si="57"/>
        <v>0</v>
      </c>
      <c r="AG75">
        <f t="shared" si="58"/>
        <v>0</v>
      </c>
      <c r="AH75">
        <f t="shared" si="59"/>
        <v>0</v>
      </c>
      <c r="AI75">
        <f t="shared" si="60"/>
        <v>0</v>
      </c>
      <c r="AJ75">
        <f t="shared" si="61"/>
        <v>0</v>
      </c>
      <c r="AK75">
        <f t="shared" si="62"/>
        <v>0</v>
      </c>
      <c r="AL75">
        <f t="shared" si="63"/>
        <v>0</v>
      </c>
      <c r="AM75">
        <f t="shared" si="64"/>
        <v>0</v>
      </c>
      <c r="AN75">
        <f t="shared" si="65"/>
        <v>0</v>
      </c>
      <c r="AO75">
        <f t="shared" si="66"/>
        <v>0</v>
      </c>
      <c r="AP75">
        <f t="shared" si="67"/>
        <v>0</v>
      </c>
      <c r="AQ75">
        <f t="shared" si="68"/>
        <v>0</v>
      </c>
      <c r="AR75">
        <f t="shared" si="69"/>
        <v>0</v>
      </c>
      <c r="AS75">
        <f t="shared" si="70"/>
        <v>0</v>
      </c>
      <c r="AT75">
        <f t="shared" si="71"/>
        <v>0</v>
      </c>
      <c r="AU75">
        <f t="shared" si="72"/>
        <v>0</v>
      </c>
      <c r="AV75">
        <f t="shared" si="73"/>
        <v>0</v>
      </c>
      <c r="AW75">
        <f t="shared" si="74"/>
        <v>0</v>
      </c>
      <c r="AX75">
        <f t="shared" si="75"/>
        <v>0</v>
      </c>
      <c r="AY75">
        <f t="shared" si="76"/>
        <v>0</v>
      </c>
      <c r="AZ75">
        <f t="shared" si="77"/>
        <v>0</v>
      </c>
    </row>
    <row r="76" spans="1:52" hidden="1" x14ac:dyDescent="0.25">
      <c r="A76">
        <f t="shared" si="34"/>
        <v>0</v>
      </c>
      <c r="B76">
        <f t="shared" si="35"/>
        <v>0</v>
      </c>
      <c r="C76">
        <f t="shared" si="36"/>
        <v>0</v>
      </c>
      <c r="D76" t="str">
        <f t="shared" si="78"/>
        <v/>
      </c>
      <c r="E76">
        <f t="shared" si="79"/>
        <v>0</v>
      </c>
      <c r="J76">
        <f t="shared" si="37"/>
        <v>0</v>
      </c>
      <c r="L76">
        <f t="shared" si="80"/>
        <v>0</v>
      </c>
      <c r="M76">
        <f t="shared" si="38"/>
        <v>0</v>
      </c>
      <c r="N76">
        <f t="shared" si="39"/>
        <v>0</v>
      </c>
      <c r="O76">
        <f t="shared" si="40"/>
        <v>0</v>
      </c>
      <c r="P76">
        <f t="shared" si="41"/>
        <v>0</v>
      </c>
      <c r="Q76">
        <f t="shared" si="42"/>
        <v>0</v>
      </c>
      <c r="R76">
        <f t="shared" si="43"/>
        <v>0</v>
      </c>
      <c r="S76">
        <f t="shared" si="44"/>
        <v>0</v>
      </c>
      <c r="T76">
        <f t="shared" si="45"/>
        <v>0</v>
      </c>
      <c r="U76">
        <f t="shared" si="46"/>
        <v>0</v>
      </c>
      <c r="V76">
        <f t="shared" si="47"/>
        <v>0</v>
      </c>
      <c r="W76">
        <f t="shared" si="48"/>
        <v>0</v>
      </c>
      <c r="X76">
        <f t="shared" si="49"/>
        <v>0</v>
      </c>
      <c r="Y76">
        <f t="shared" si="50"/>
        <v>0</v>
      </c>
      <c r="Z76">
        <f t="shared" si="51"/>
        <v>0</v>
      </c>
      <c r="AA76">
        <f t="shared" si="52"/>
        <v>0</v>
      </c>
      <c r="AB76">
        <f t="shared" si="53"/>
        <v>0</v>
      </c>
      <c r="AC76">
        <f t="shared" si="54"/>
        <v>0</v>
      </c>
      <c r="AD76">
        <f t="shared" si="55"/>
        <v>0</v>
      </c>
      <c r="AE76">
        <f t="shared" si="56"/>
        <v>0</v>
      </c>
      <c r="AF76">
        <f t="shared" si="57"/>
        <v>0</v>
      </c>
      <c r="AG76">
        <f t="shared" si="58"/>
        <v>0</v>
      </c>
      <c r="AH76">
        <f t="shared" si="59"/>
        <v>0</v>
      </c>
      <c r="AI76">
        <f t="shared" si="60"/>
        <v>0</v>
      </c>
      <c r="AJ76">
        <f t="shared" si="61"/>
        <v>0</v>
      </c>
      <c r="AK76">
        <f t="shared" si="62"/>
        <v>0</v>
      </c>
      <c r="AL76">
        <f t="shared" si="63"/>
        <v>0</v>
      </c>
      <c r="AM76">
        <f t="shared" si="64"/>
        <v>0</v>
      </c>
      <c r="AN76">
        <f t="shared" si="65"/>
        <v>0</v>
      </c>
      <c r="AO76">
        <f t="shared" si="66"/>
        <v>0</v>
      </c>
      <c r="AP76">
        <f t="shared" si="67"/>
        <v>0</v>
      </c>
      <c r="AQ76">
        <f t="shared" si="68"/>
        <v>0</v>
      </c>
      <c r="AR76">
        <f t="shared" si="69"/>
        <v>0</v>
      </c>
      <c r="AS76">
        <f t="shared" si="70"/>
        <v>0</v>
      </c>
      <c r="AT76">
        <f t="shared" si="71"/>
        <v>0</v>
      </c>
      <c r="AU76">
        <f t="shared" si="72"/>
        <v>0</v>
      </c>
      <c r="AV76">
        <f t="shared" si="73"/>
        <v>0</v>
      </c>
      <c r="AW76">
        <f t="shared" si="74"/>
        <v>0</v>
      </c>
      <c r="AX76">
        <f t="shared" si="75"/>
        <v>0</v>
      </c>
      <c r="AY76">
        <f t="shared" si="76"/>
        <v>0</v>
      </c>
      <c r="AZ76">
        <f t="shared" si="77"/>
        <v>0</v>
      </c>
    </row>
    <row r="77" spans="1:52" hidden="1" x14ac:dyDescent="0.25">
      <c r="A77">
        <f t="shared" si="34"/>
        <v>0</v>
      </c>
      <c r="B77">
        <f t="shared" si="35"/>
        <v>0</v>
      </c>
      <c r="C77">
        <f t="shared" si="36"/>
        <v>0</v>
      </c>
      <c r="D77" t="str">
        <f t="shared" si="78"/>
        <v/>
      </c>
      <c r="E77">
        <f t="shared" si="79"/>
        <v>0</v>
      </c>
      <c r="J77">
        <f t="shared" si="37"/>
        <v>0</v>
      </c>
      <c r="L77">
        <f t="shared" si="80"/>
        <v>0</v>
      </c>
      <c r="M77">
        <f t="shared" si="38"/>
        <v>0</v>
      </c>
      <c r="N77">
        <f t="shared" si="39"/>
        <v>0</v>
      </c>
      <c r="O77">
        <f t="shared" si="40"/>
        <v>0</v>
      </c>
      <c r="P77">
        <f t="shared" si="41"/>
        <v>0</v>
      </c>
      <c r="Q77">
        <f t="shared" si="42"/>
        <v>0</v>
      </c>
      <c r="R77">
        <f t="shared" si="43"/>
        <v>0</v>
      </c>
      <c r="S77">
        <f t="shared" si="44"/>
        <v>0</v>
      </c>
      <c r="T77">
        <f t="shared" si="45"/>
        <v>0</v>
      </c>
      <c r="U77">
        <f t="shared" si="46"/>
        <v>0</v>
      </c>
      <c r="V77">
        <f t="shared" si="47"/>
        <v>0</v>
      </c>
      <c r="W77">
        <f t="shared" si="48"/>
        <v>0</v>
      </c>
      <c r="X77">
        <f t="shared" si="49"/>
        <v>0</v>
      </c>
      <c r="Y77">
        <f t="shared" si="50"/>
        <v>0</v>
      </c>
      <c r="Z77">
        <f t="shared" si="51"/>
        <v>0</v>
      </c>
      <c r="AA77">
        <f t="shared" si="52"/>
        <v>0</v>
      </c>
      <c r="AB77">
        <f t="shared" si="53"/>
        <v>0</v>
      </c>
      <c r="AC77">
        <f t="shared" si="54"/>
        <v>0</v>
      </c>
      <c r="AD77">
        <f t="shared" si="55"/>
        <v>0</v>
      </c>
      <c r="AE77">
        <f t="shared" si="56"/>
        <v>0</v>
      </c>
      <c r="AF77">
        <f t="shared" si="57"/>
        <v>0</v>
      </c>
      <c r="AG77">
        <f t="shared" si="58"/>
        <v>0</v>
      </c>
      <c r="AH77">
        <f t="shared" si="59"/>
        <v>0</v>
      </c>
      <c r="AI77">
        <f t="shared" si="60"/>
        <v>0</v>
      </c>
      <c r="AJ77">
        <f t="shared" si="61"/>
        <v>0</v>
      </c>
      <c r="AK77">
        <f t="shared" si="62"/>
        <v>0</v>
      </c>
      <c r="AL77">
        <f t="shared" si="63"/>
        <v>0</v>
      </c>
      <c r="AM77">
        <f t="shared" si="64"/>
        <v>0</v>
      </c>
      <c r="AN77">
        <f t="shared" si="65"/>
        <v>0</v>
      </c>
      <c r="AO77">
        <f t="shared" si="66"/>
        <v>0</v>
      </c>
      <c r="AP77">
        <f t="shared" si="67"/>
        <v>0</v>
      </c>
      <c r="AQ77">
        <f t="shared" si="68"/>
        <v>0</v>
      </c>
      <c r="AR77">
        <f t="shared" si="69"/>
        <v>0</v>
      </c>
      <c r="AS77">
        <f t="shared" si="70"/>
        <v>0</v>
      </c>
      <c r="AT77">
        <f t="shared" si="71"/>
        <v>0</v>
      </c>
      <c r="AU77">
        <f t="shared" si="72"/>
        <v>0</v>
      </c>
      <c r="AV77">
        <f t="shared" si="73"/>
        <v>0</v>
      </c>
      <c r="AW77">
        <f t="shared" si="74"/>
        <v>0</v>
      </c>
      <c r="AX77">
        <f t="shared" si="75"/>
        <v>0</v>
      </c>
      <c r="AY77">
        <f t="shared" si="76"/>
        <v>0</v>
      </c>
      <c r="AZ77">
        <f t="shared" si="77"/>
        <v>0</v>
      </c>
    </row>
    <row r="78" spans="1:52" hidden="1" x14ac:dyDescent="0.25">
      <c r="A78">
        <f t="shared" si="34"/>
        <v>0</v>
      </c>
      <c r="B78">
        <f t="shared" si="35"/>
        <v>0</v>
      </c>
      <c r="C78">
        <f t="shared" si="36"/>
        <v>0</v>
      </c>
      <c r="D78" t="str">
        <f t="shared" si="78"/>
        <v/>
      </c>
      <c r="E78">
        <f t="shared" si="79"/>
        <v>0</v>
      </c>
      <c r="J78">
        <f t="shared" si="37"/>
        <v>0</v>
      </c>
      <c r="L78">
        <f t="shared" si="80"/>
        <v>0</v>
      </c>
      <c r="M78">
        <f t="shared" si="38"/>
        <v>0</v>
      </c>
      <c r="N78">
        <f t="shared" si="39"/>
        <v>0</v>
      </c>
      <c r="O78">
        <f t="shared" si="40"/>
        <v>0</v>
      </c>
      <c r="P78">
        <f t="shared" si="41"/>
        <v>0</v>
      </c>
      <c r="Q78">
        <f t="shared" si="42"/>
        <v>0</v>
      </c>
      <c r="R78">
        <f t="shared" si="43"/>
        <v>0</v>
      </c>
      <c r="S78">
        <f t="shared" si="44"/>
        <v>0</v>
      </c>
      <c r="T78">
        <f t="shared" si="45"/>
        <v>0</v>
      </c>
      <c r="U78">
        <f t="shared" si="46"/>
        <v>0</v>
      </c>
      <c r="V78">
        <f t="shared" si="47"/>
        <v>0</v>
      </c>
      <c r="W78">
        <f t="shared" si="48"/>
        <v>0</v>
      </c>
      <c r="X78">
        <f t="shared" si="49"/>
        <v>0</v>
      </c>
      <c r="Y78">
        <f t="shared" si="50"/>
        <v>0</v>
      </c>
      <c r="Z78">
        <f t="shared" si="51"/>
        <v>0</v>
      </c>
      <c r="AA78">
        <f t="shared" si="52"/>
        <v>0</v>
      </c>
      <c r="AB78">
        <f t="shared" si="53"/>
        <v>0</v>
      </c>
      <c r="AC78">
        <f t="shared" si="54"/>
        <v>0</v>
      </c>
      <c r="AD78">
        <f t="shared" si="55"/>
        <v>0</v>
      </c>
      <c r="AE78">
        <f t="shared" si="56"/>
        <v>0</v>
      </c>
      <c r="AF78">
        <f t="shared" si="57"/>
        <v>0</v>
      </c>
      <c r="AG78">
        <f t="shared" si="58"/>
        <v>0</v>
      </c>
      <c r="AH78">
        <f t="shared" si="59"/>
        <v>0</v>
      </c>
      <c r="AI78">
        <f t="shared" si="60"/>
        <v>0</v>
      </c>
      <c r="AJ78">
        <f t="shared" si="61"/>
        <v>0</v>
      </c>
      <c r="AK78">
        <f t="shared" si="62"/>
        <v>0</v>
      </c>
      <c r="AL78">
        <f t="shared" si="63"/>
        <v>0</v>
      </c>
      <c r="AM78">
        <f t="shared" si="64"/>
        <v>0</v>
      </c>
      <c r="AN78">
        <f t="shared" si="65"/>
        <v>0</v>
      </c>
      <c r="AO78">
        <f t="shared" si="66"/>
        <v>0</v>
      </c>
      <c r="AP78">
        <f t="shared" si="67"/>
        <v>0</v>
      </c>
      <c r="AQ78">
        <f t="shared" si="68"/>
        <v>0</v>
      </c>
      <c r="AR78">
        <f t="shared" si="69"/>
        <v>0</v>
      </c>
      <c r="AS78">
        <f t="shared" si="70"/>
        <v>0</v>
      </c>
      <c r="AT78">
        <f t="shared" si="71"/>
        <v>0</v>
      </c>
      <c r="AU78">
        <f t="shared" si="72"/>
        <v>0</v>
      </c>
      <c r="AV78">
        <f t="shared" si="73"/>
        <v>0</v>
      </c>
      <c r="AW78">
        <f t="shared" si="74"/>
        <v>0</v>
      </c>
      <c r="AX78">
        <f t="shared" si="75"/>
        <v>0</v>
      </c>
      <c r="AY78">
        <f t="shared" si="76"/>
        <v>0</v>
      </c>
      <c r="AZ78">
        <f t="shared" si="77"/>
        <v>0</v>
      </c>
    </row>
    <row r="79" spans="1:52" hidden="1" x14ac:dyDescent="0.25">
      <c r="A79">
        <f t="shared" si="34"/>
        <v>0</v>
      </c>
      <c r="B79">
        <f t="shared" si="35"/>
        <v>0</v>
      </c>
      <c r="C79">
        <f t="shared" si="36"/>
        <v>0</v>
      </c>
      <c r="D79" t="str">
        <f t="shared" si="78"/>
        <v/>
      </c>
      <c r="E79">
        <f t="shared" si="79"/>
        <v>0</v>
      </c>
      <c r="J79">
        <f t="shared" si="37"/>
        <v>0</v>
      </c>
      <c r="L79">
        <f t="shared" si="80"/>
        <v>0</v>
      </c>
      <c r="M79">
        <f t="shared" si="38"/>
        <v>0</v>
      </c>
      <c r="N79">
        <f t="shared" si="39"/>
        <v>0</v>
      </c>
      <c r="O79">
        <f t="shared" si="40"/>
        <v>0</v>
      </c>
      <c r="P79">
        <f t="shared" si="41"/>
        <v>0</v>
      </c>
      <c r="Q79">
        <f t="shared" si="42"/>
        <v>0</v>
      </c>
      <c r="R79">
        <f t="shared" si="43"/>
        <v>0</v>
      </c>
      <c r="S79">
        <f t="shared" si="44"/>
        <v>0</v>
      </c>
      <c r="T79">
        <f t="shared" si="45"/>
        <v>0</v>
      </c>
      <c r="U79">
        <f t="shared" si="46"/>
        <v>0</v>
      </c>
      <c r="V79">
        <f t="shared" si="47"/>
        <v>0</v>
      </c>
      <c r="W79">
        <f t="shared" si="48"/>
        <v>0</v>
      </c>
      <c r="X79">
        <f t="shared" si="49"/>
        <v>0</v>
      </c>
      <c r="Y79">
        <f t="shared" si="50"/>
        <v>0</v>
      </c>
      <c r="Z79">
        <f t="shared" si="51"/>
        <v>0</v>
      </c>
      <c r="AA79">
        <f t="shared" si="52"/>
        <v>0</v>
      </c>
      <c r="AB79">
        <f t="shared" si="53"/>
        <v>0</v>
      </c>
      <c r="AC79">
        <f t="shared" si="54"/>
        <v>0</v>
      </c>
      <c r="AD79">
        <f t="shared" si="55"/>
        <v>0</v>
      </c>
      <c r="AE79">
        <f t="shared" si="56"/>
        <v>0</v>
      </c>
      <c r="AF79">
        <f t="shared" si="57"/>
        <v>0</v>
      </c>
      <c r="AG79">
        <f t="shared" si="58"/>
        <v>0</v>
      </c>
      <c r="AH79">
        <f t="shared" si="59"/>
        <v>0</v>
      </c>
      <c r="AI79">
        <f t="shared" si="60"/>
        <v>0</v>
      </c>
      <c r="AJ79">
        <f t="shared" si="61"/>
        <v>0</v>
      </c>
      <c r="AK79">
        <f t="shared" si="62"/>
        <v>0</v>
      </c>
      <c r="AL79">
        <f t="shared" si="63"/>
        <v>0</v>
      </c>
      <c r="AM79">
        <f t="shared" si="64"/>
        <v>0</v>
      </c>
      <c r="AN79">
        <f t="shared" si="65"/>
        <v>0</v>
      </c>
      <c r="AO79">
        <f t="shared" si="66"/>
        <v>0</v>
      </c>
      <c r="AP79">
        <f t="shared" si="67"/>
        <v>0</v>
      </c>
      <c r="AQ79">
        <f t="shared" si="68"/>
        <v>0</v>
      </c>
      <c r="AR79">
        <f t="shared" si="69"/>
        <v>0</v>
      </c>
      <c r="AS79">
        <f t="shared" si="70"/>
        <v>0</v>
      </c>
      <c r="AT79">
        <f t="shared" si="71"/>
        <v>0</v>
      </c>
      <c r="AU79">
        <f t="shared" si="72"/>
        <v>0</v>
      </c>
      <c r="AV79">
        <f t="shared" si="73"/>
        <v>0</v>
      </c>
      <c r="AW79">
        <f t="shared" si="74"/>
        <v>0</v>
      </c>
      <c r="AX79">
        <f t="shared" si="75"/>
        <v>0</v>
      </c>
      <c r="AY79">
        <f t="shared" si="76"/>
        <v>0</v>
      </c>
      <c r="AZ79">
        <f t="shared" si="77"/>
        <v>0</v>
      </c>
    </row>
    <row r="80" spans="1:52" hidden="1" x14ac:dyDescent="0.25">
      <c r="A80">
        <f t="shared" si="34"/>
        <v>0</v>
      </c>
      <c r="B80">
        <f t="shared" si="35"/>
        <v>0</v>
      </c>
      <c r="C80">
        <f t="shared" si="36"/>
        <v>0</v>
      </c>
      <c r="D80" t="str">
        <f t="shared" si="78"/>
        <v/>
      </c>
      <c r="E80">
        <f t="shared" si="79"/>
        <v>0</v>
      </c>
      <c r="J80">
        <f t="shared" si="37"/>
        <v>0</v>
      </c>
      <c r="L80">
        <f t="shared" si="80"/>
        <v>0</v>
      </c>
      <c r="M80">
        <f t="shared" si="38"/>
        <v>0</v>
      </c>
      <c r="N80">
        <f t="shared" si="39"/>
        <v>0</v>
      </c>
      <c r="O80">
        <f t="shared" si="40"/>
        <v>0</v>
      </c>
      <c r="P80">
        <f t="shared" si="41"/>
        <v>0</v>
      </c>
      <c r="Q80">
        <f t="shared" si="42"/>
        <v>0</v>
      </c>
      <c r="R80">
        <f t="shared" si="43"/>
        <v>0</v>
      </c>
      <c r="S80">
        <f t="shared" si="44"/>
        <v>0</v>
      </c>
      <c r="T80">
        <f t="shared" si="45"/>
        <v>0</v>
      </c>
      <c r="U80">
        <f t="shared" si="46"/>
        <v>0</v>
      </c>
      <c r="V80">
        <f t="shared" si="47"/>
        <v>0</v>
      </c>
      <c r="W80">
        <f t="shared" si="48"/>
        <v>0</v>
      </c>
      <c r="X80">
        <f t="shared" si="49"/>
        <v>0</v>
      </c>
      <c r="Y80">
        <f t="shared" si="50"/>
        <v>0</v>
      </c>
      <c r="Z80">
        <f t="shared" si="51"/>
        <v>0</v>
      </c>
      <c r="AA80">
        <f t="shared" si="52"/>
        <v>0</v>
      </c>
      <c r="AB80">
        <f t="shared" si="53"/>
        <v>0</v>
      </c>
      <c r="AC80">
        <f t="shared" si="54"/>
        <v>0</v>
      </c>
      <c r="AD80">
        <f t="shared" si="55"/>
        <v>0</v>
      </c>
      <c r="AE80">
        <f t="shared" si="56"/>
        <v>0</v>
      </c>
      <c r="AF80">
        <f t="shared" si="57"/>
        <v>0</v>
      </c>
      <c r="AG80">
        <f t="shared" si="58"/>
        <v>0</v>
      </c>
      <c r="AH80">
        <f t="shared" si="59"/>
        <v>0</v>
      </c>
      <c r="AI80">
        <f t="shared" si="60"/>
        <v>0</v>
      </c>
      <c r="AJ80">
        <f t="shared" si="61"/>
        <v>0</v>
      </c>
      <c r="AK80">
        <f t="shared" si="62"/>
        <v>0</v>
      </c>
      <c r="AL80">
        <f t="shared" si="63"/>
        <v>0</v>
      </c>
      <c r="AM80">
        <f t="shared" si="64"/>
        <v>0</v>
      </c>
      <c r="AN80">
        <f t="shared" si="65"/>
        <v>0</v>
      </c>
      <c r="AO80">
        <f t="shared" si="66"/>
        <v>0</v>
      </c>
      <c r="AP80">
        <f t="shared" si="67"/>
        <v>0</v>
      </c>
      <c r="AQ80">
        <f t="shared" si="68"/>
        <v>0</v>
      </c>
      <c r="AR80">
        <f t="shared" si="69"/>
        <v>0</v>
      </c>
      <c r="AS80">
        <f t="shared" si="70"/>
        <v>0</v>
      </c>
      <c r="AT80">
        <f t="shared" si="71"/>
        <v>0</v>
      </c>
      <c r="AU80">
        <f t="shared" si="72"/>
        <v>0</v>
      </c>
      <c r="AV80">
        <f t="shared" si="73"/>
        <v>0</v>
      </c>
      <c r="AW80">
        <f t="shared" si="74"/>
        <v>0</v>
      </c>
      <c r="AX80">
        <f t="shared" si="75"/>
        <v>0</v>
      </c>
      <c r="AY80">
        <f t="shared" si="76"/>
        <v>0</v>
      </c>
      <c r="AZ80">
        <f t="shared" si="77"/>
        <v>0</v>
      </c>
    </row>
    <row r="81" spans="1:52" hidden="1" x14ac:dyDescent="0.25">
      <c r="A81">
        <f t="shared" si="34"/>
        <v>0</v>
      </c>
      <c r="B81">
        <f t="shared" si="35"/>
        <v>0</v>
      </c>
      <c r="C81">
        <f t="shared" si="36"/>
        <v>0</v>
      </c>
      <c r="D81" t="str">
        <f t="shared" si="78"/>
        <v/>
      </c>
      <c r="E81">
        <f t="shared" si="79"/>
        <v>0</v>
      </c>
      <c r="J81">
        <f t="shared" si="37"/>
        <v>0</v>
      </c>
      <c r="L81">
        <f t="shared" si="80"/>
        <v>0</v>
      </c>
      <c r="M81">
        <f t="shared" si="38"/>
        <v>0</v>
      </c>
      <c r="N81">
        <f t="shared" si="39"/>
        <v>0</v>
      </c>
      <c r="O81">
        <f t="shared" si="40"/>
        <v>0</v>
      </c>
      <c r="P81">
        <f t="shared" si="41"/>
        <v>0</v>
      </c>
      <c r="Q81">
        <f t="shared" si="42"/>
        <v>0</v>
      </c>
      <c r="R81">
        <f t="shared" si="43"/>
        <v>0</v>
      </c>
      <c r="S81">
        <f t="shared" si="44"/>
        <v>0</v>
      </c>
      <c r="T81">
        <f t="shared" si="45"/>
        <v>0</v>
      </c>
      <c r="U81">
        <f t="shared" si="46"/>
        <v>0</v>
      </c>
      <c r="V81">
        <f t="shared" si="47"/>
        <v>0</v>
      </c>
      <c r="W81">
        <f t="shared" si="48"/>
        <v>0</v>
      </c>
      <c r="X81">
        <f t="shared" si="49"/>
        <v>0</v>
      </c>
      <c r="Y81">
        <f t="shared" si="50"/>
        <v>0</v>
      </c>
      <c r="Z81">
        <f t="shared" si="51"/>
        <v>0</v>
      </c>
      <c r="AA81">
        <f t="shared" si="52"/>
        <v>0</v>
      </c>
      <c r="AB81">
        <f t="shared" si="53"/>
        <v>0</v>
      </c>
      <c r="AC81">
        <f t="shared" si="54"/>
        <v>0</v>
      </c>
      <c r="AD81">
        <f t="shared" si="55"/>
        <v>0</v>
      </c>
      <c r="AE81">
        <f t="shared" si="56"/>
        <v>0</v>
      </c>
      <c r="AF81">
        <f t="shared" si="57"/>
        <v>0</v>
      </c>
      <c r="AG81">
        <f t="shared" si="58"/>
        <v>0</v>
      </c>
      <c r="AH81">
        <f t="shared" si="59"/>
        <v>0</v>
      </c>
      <c r="AI81">
        <f t="shared" si="60"/>
        <v>0</v>
      </c>
      <c r="AJ81">
        <f t="shared" si="61"/>
        <v>0</v>
      </c>
      <c r="AK81">
        <f t="shared" si="62"/>
        <v>0</v>
      </c>
      <c r="AL81">
        <f t="shared" si="63"/>
        <v>0</v>
      </c>
      <c r="AM81">
        <f t="shared" si="64"/>
        <v>0</v>
      </c>
      <c r="AN81">
        <f t="shared" si="65"/>
        <v>0</v>
      </c>
      <c r="AO81">
        <f t="shared" si="66"/>
        <v>0</v>
      </c>
      <c r="AP81">
        <f t="shared" si="67"/>
        <v>0</v>
      </c>
      <c r="AQ81">
        <f t="shared" si="68"/>
        <v>0</v>
      </c>
      <c r="AR81">
        <f t="shared" si="69"/>
        <v>0</v>
      </c>
      <c r="AS81">
        <f t="shared" si="70"/>
        <v>0</v>
      </c>
      <c r="AT81">
        <f t="shared" si="71"/>
        <v>0</v>
      </c>
      <c r="AU81">
        <f t="shared" si="72"/>
        <v>0</v>
      </c>
      <c r="AV81">
        <f t="shared" si="73"/>
        <v>0</v>
      </c>
      <c r="AW81">
        <f t="shared" si="74"/>
        <v>0</v>
      </c>
      <c r="AX81">
        <f t="shared" si="75"/>
        <v>0</v>
      </c>
      <c r="AY81">
        <f t="shared" si="76"/>
        <v>0</v>
      </c>
      <c r="AZ81">
        <f t="shared" si="77"/>
        <v>0</v>
      </c>
    </row>
    <row r="82" spans="1:52" hidden="1" x14ac:dyDescent="0.25">
      <c r="A82">
        <f t="shared" si="34"/>
        <v>0</v>
      </c>
      <c r="B82">
        <f t="shared" si="35"/>
        <v>0</v>
      </c>
      <c r="C82">
        <f t="shared" si="36"/>
        <v>0</v>
      </c>
      <c r="D82" t="str">
        <f t="shared" si="78"/>
        <v/>
      </c>
      <c r="E82">
        <f t="shared" si="79"/>
        <v>0</v>
      </c>
      <c r="J82">
        <f t="shared" si="37"/>
        <v>0</v>
      </c>
      <c r="L82">
        <f t="shared" si="80"/>
        <v>0</v>
      </c>
      <c r="M82">
        <f t="shared" si="38"/>
        <v>0</v>
      </c>
      <c r="N82">
        <f t="shared" si="39"/>
        <v>0</v>
      </c>
      <c r="O82">
        <f t="shared" si="40"/>
        <v>0</v>
      </c>
      <c r="P82">
        <f t="shared" si="41"/>
        <v>0</v>
      </c>
      <c r="Q82">
        <f t="shared" si="42"/>
        <v>0</v>
      </c>
      <c r="R82">
        <f t="shared" si="43"/>
        <v>0</v>
      </c>
      <c r="S82">
        <f t="shared" si="44"/>
        <v>0</v>
      </c>
      <c r="T82">
        <f t="shared" si="45"/>
        <v>0</v>
      </c>
      <c r="U82">
        <f t="shared" si="46"/>
        <v>0</v>
      </c>
      <c r="V82">
        <f t="shared" si="47"/>
        <v>0</v>
      </c>
      <c r="W82">
        <f t="shared" si="48"/>
        <v>0</v>
      </c>
      <c r="X82">
        <f t="shared" si="49"/>
        <v>0</v>
      </c>
      <c r="Y82">
        <f t="shared" si="50"/>
        <v>0</v>
      </c>
      <c r="Z82">
        <f t="shared" si="51"/>
        <v>0</v>
      </c>
      <c r="AA82">
        <f t="shared" si="52"/>
        <v>0</v>
      </c>
      <c r="AB82">
        <f t="shared" si="53"/>
        <v>0</v>
      </c>
      <c r="AC82">
        <f t="shared" si="54"/>
        <v>0</v>
      </c>
      <c r="AD82">
        <f t="shared" si="55"/>
        <v>0</v>
      </c>
      <c r="AE82">
        <f t="shared" si="56"/>
        <v>0</v>
      </c>
      <c r="AF82">
        <f t="shared" si="57"/>
        <v>0</v>
      </c>
      <c r="AG82">
        <f t="shared" si="58"/>
        <v>0</v>
      </c>
      <c r="AH82">
        <f t="shared" si="59"/>
        <v>0</v>
      </c>
      <c r="AI82">
        <f t="shared" si="60"/>
        <v>0</v>
      </c>
      <c r="AJ82">
        <f t="shared" si="61"/>
        <v>0</v>
      </c>
      <c r="AK82">
        <f t="shared" si="62"/>
        <v>0</v>
      </c>
      <c r="AL82">
        <f t="shared" si="63"/>
        <v>0</v>
      </c>
      <c r="AM82">
        <f t="shared" si="64"/>
        <v>0</v>
      </c>
      <c r="AN82">
        <f t="shared" si="65"/>
        <v>0</v>
      </c>
      <c r="AO82">
        <f t="shared" si="66"/>
        <v>0</v>
      </c>
      <c r="AP82">
        <f t="shared" si="67"/>
        <v>0</v>
      </c>
      <c r="AQ82">
        <f t="shared" si="68"/>
        <v>0</v>
      </c>
      <c r="AR82">
        <f t="shared" si="69"/>
        <v>0</v>
      </c>
      <c r="AS82">
        <f t="shared" si="70"/>
        <v>0</v>
      </c>
      <c r="AT82">
        <f t="shared" si="71"/>
        <v>0</v>
      </c>
      <c r="AU82">
        <f t="shared" si="72"/>
        <v>0</v>
      </c>
      <c r="AV82">
        <f t="shared" si="73"/>
        <v>0</v>
      </c>
      <c r="AW82">
        <f t="shared" si="74"/>
        <v>0</v>
      </c>
      <c r="AX82">
        <f t="shared" si="75"/>
        <v>0</v>
      </c>
      <c r="AY82">
        <f t="shared" si="76"/>
        <v>0</v>
      </c>
      <c r="AZ82">
        <f t="shared" si="77"/>
        <v>0</v>
      </c>
    </row>
    <row r="83" spans="1:52" hidden="1" x14ac:dyDescent="0.25">
      <c r="A83">
        <f t="shared" si="34"/>
        <v>0</v>
      </c>
      <c r="B83">
        <f t="shared" si="35"/>
        <v>0</v>
      </c>
      <c r="C83">
        <f t="shared" si="36"/>
        <v>0</v>
      </c>
      <c r="D83" t="str">
        <f t="shared" si="78"/>
        <v/>
      </c>
      <c r="E83">
        <f t="shared" si="79"/>
        <v>0</v>
      </c>
      <c r="J83">
        <f t="shared" si="37"/>
        <v>0</v>
      </c>
      <c r="L83">
        <f t="shared" si="80"/>
        <v>0</v>
      </c>
      <c r="M83">
        <f t="shared" si="38"/>
        <v>0</v>
      </c>
      <c r="N83">
        <f t="shared" si="39"/>
        <v>0</v>
      </c>
      <c r="O83">
        <f t="shared" si="40"/>
        <v>0</v>
      </c>
      <c r="P83">
        <f t="shared" si="41"/>
        <v>0</v>
      </c>
      <c r="Q83">
        <f t="shared" si="42"/>
        <v>0</v>
      </c>
      <c r="R83">
        <f t="shared" si="43"/>
        <v>0</v>
      </c>
      <c r="S83">
        <f t="shared" si="44"/>
        <v>0</v>
      </c>
      <c r="T83">
        <f t="shared" si="45"/>
        <v>0</v>
      </c>
      <c r="U83">
        <f t="shared" si="46"/>
        <v>0</v>
      </c>
      <c r="V83">
        <f t="shared" si="47"/>
        <v>0</v>
      </c>
      <c r="W83">
        <f t="shared" si="48"/>
        <v>0</v>
      </c>
      <c r="X83">
        <f t="shared" si="49"/>
        <v>0</v>
      </c>
      <c r="Y83">
        <f t="shared" si="50"/>
        <v>0</v>
      </c>
      <c r="Z83">
        <f t="shared" si="51"/>
        <v>0</v>
      </c>
      <c r="AA83">
        <f t="shared" si="52"/>
        <v>0</v>
      </c>
      <c r="AB83">
        <f t="shared" si="53"/>
        <v>0</v>
      </c>
      <c r="AC83">
        <f t="shared" si="54"/>
        <v>0</v>
      </c>
      <c r="AD83">
        <f t="shared" si="55"/>
        <v>0</v>
      </c>
      <c r="AE83">
        <f t="shared" si="56"/>
        <v>0</v>
      </c>
      <c r="AF83">
        <f t="shared" si="57"/>
        <v>0</v>
      </c>
      <c r="AG83">
        <f t="shared" si="58"/>
        <v>0</v>
      </c>
      <c r="AH83">
        <f t="shared" si="59"/>
        <v>0</v>
      </c>
      <c r="AI83">
        <f t="shared" si="60"/>
        <v>0</v>
      </c>
      <c r="AJ83">
        <f t="shared" si="61"/>
        <v>0</v>
      </c>
      <c r="AK83">
        <f t="shared" si="62"/>
        <v>0</v>
      </c>
      <c r="AL83">
        <f t="shared" si="63"/>
        <v>0</v>
      </c>
      <c r="AM83">
        <f t="shared" si="64"/>
        <v>0</v>
      </c>
      <c r="AN83">
        <f t="shared" si="65"/>
        <v>0</v>
      </c>
      <c r="AO83">
        <f t="shared" si="66"/>
        <v>0</v>
      </c>
      <c r="AP83">
        <f t="shared" si="67"/>
        <v>0</v>
      </c>
      <c r="AQ83">
        <f t="shared" si="68"/>
        <v>0</v>
      </c>
      <c r="AR83">
        <f t="shared" si="69"/>
        <v>0</v>
      </c>
      <c r="AS83">
        <f t="shared" si="70"/>
        <v>0</v>
      </c>
      <c r="AT83">
        <f t="shared" si="71"/>
        <v>0</v>
      </c>
      <c r="AU83">
        <f t="shared" si="72"/>
        <v>0</v>
      </c>
      <c r="AV83">
        <f t="shared" si="73"/>
        <v>0</v>
      </c>
      <c r="AW83">
        <f t="shared" si="74"/>
        <v>0</v>
      </c>
      <c r="AX83">
        <f t="shared" si="75"/>
        <v>0</v>
      </c>
      <c r="AY83">
        <f t="shared" si="76"/>
        <v>0</v>
      </c>
      <c r="AZ83">
        <f t="shared" si="77"/>
        <v>0</v>
      </c>
    </row>
    <row r="84" spans="1:52" hidden="1" x14ac:dyDescent="0.25">
      <c r="A84">
        <f t="shared" si="34"/>
        <v>0</v>
      </c>
      <c r="B84">
        <f t="shared" si="35"/>
        <v>0</v>
      </c>
      <c r="C84">
        <f t="shared" si="36"/>
        <v>0</v>
      </c>
      <c r="D84" t="str">
        <f t="shared" si="78"/>
        <v/>
      </c>
      <c r="E84">
        <f t="shared" si="79"/>
        <v>0</v>
      </c>
      <c r="J84">
        <f t="shared" si="37"/>
        <v>0</v>
      </c>
      <c r="L84">
        <f t="shared" si="80"/>
        <v>0</v>
      </c>
      <c r="M84">
        <f t="shared" si="38"/>
        <v>0</v>
      </c>
      <c r="N84">
        <f t="shared" si="39"/>
        <v>0</v>
      </c>
      <c r="O84">
        <f t="shared" si="40"/>
        <v>0</v>
      </c>
      <c r="P84">
        <f t="shared" si="41"/>
        <v>0</v>
      </c>
      <c r="Q84">
        <f t="shared" si="42"/>
        <v>0</v>
      </c>
      <c r="R84">
        <f t="shared" si="43"/>
        <v>0</v>
      </c>
      <c r="S84">
        <f t="shared" si="44"/>
        <v>0</v>
      </c>
      <c r="T84">
        <f t="shared" si="45"/>
        <v>0</v>
      </c>
      <c r="U84">
        <f t="shared" si="46"/>
        <v>0</v>
      </c>
      <c r="V84">
        <f t="shared" si="47"/>
        <v>0</v>
      </c>
      <c r="W84">
        <f t="shared" si="48"/>
        <v>0</v>
      </c>
      <c r="X84">
        <f t="shared" si="49"/>
        <v>0</v>
      </c>
      <c r="Y84">
        <f t="shared" si="50"/>
        <v>0</v>
      </c>
      <c r="Z84">
        <f t="shared" si="51"/>
        <v>0</v>
      </c>
      <c r="AA84">
        <f t="shared" si="52"/>
        <v>0</v>
      </c>
      <c r="AB84">
        <f t="shared" si="53"/>
        <v>0</v>
      </c>
      <c r="AC84">
        <f t="shared" si="54"/>
        <v>0</v>
      </c>
      <c r="AD84">
        <f t="shared" si="55"/>
        <v>0</v>
      </c>
      <c r="AE84">
        <f t="shared" si="56"/>
        <v>0</v>
      </c>
      <c r="AF84">
        <f t="shared" si="57"/>
        <v>0</v>
      </c>
      <c r="AG84">
        <f t="shared" si="58"/>
        <v>0</v>
      </c>
      <c r="AH84">
        <f t="shared" si="59"/>
        <v>0</v>
      </c>
      <c r="AI84">
        <f t="shared" si="60"/>
        <v>0</v>
      </c>
      <c r="AJ84">
        <f t="shared" si="61"/>
        <v>0</v>
      </c>
      <c r="AK84">
        <f t="shared" si="62"/>
        <v>0</v>
      </c>
      <c r="AL84">
        <f t="shared" si="63"/>
        <v>0</v>
      </c>
      <c r="AM84">
        <f t="shared" si="64"/>
        <v>0</v>
      </c>
      <c r="AN84">
        <f t="shared" si="65"/>
        <v>0</v>
      </c>
      <c r="AO84">
        <f t="shared" si="66"/>
        <v>0</v>
      </c>
      <c r="AP84">
        <f t="shared" si="67"/>
        <v>0</v>
      </c>
      <c r="AQ84">
        <f t="shared" si="68"/>
        <v>0</v>
      </c>
      <c r="AR84">
        <f t="shared" si="69"/>
        <v>0</v>
      </c>
      <c r="AS84">
        <f t="shared" si="70"/>
        <v>0</v>
      </c>
      <c r="AT84">
        <f t="shared" si="71"/>
        <v>0</v>
      </c>
      <c r="AU84">
        <f t="shared" si="72"/>
        <v>0</v>
      </c>
      <c r="AV84">
        <f t="shared" si="73"/>
        <v>0</v>
      </c>
      <c r="AW84">
        <f t="shared" si="74"/>
        <v>0</v>
      </c>
      <c r="AX84">
        <f t="shared" si="75"/>
        <v>0</v>
      </c>
      <c r="AY84">
        <f t="shared" si="76"/>
        <v>0</v>
      </c>
      <c r="AZ84">
        <f t="shared" si="77"/>
        <v>0</v>
      </c>
    </row>
    <row r="85" spans="1:52" hidden="1" x14ac:dyDescent="0.25">
      <c r="A85">
        <f t="shared" si="34"/>
        <v>0</v>
      </c>
      <c r="B85">
        <f t="shared" si="35"/>
        <v>0</v>
      </c>
      <c r="C85">
        <f t="shared" si="36"/>
        <v>0</v>
      </c>
      <c r="D85" t="str">
        <f t="shared" si="78"/>
        <v/>
      </c>
      <c r="E85">
        <f t="shared" si="79"/>
        <v>0</v>
      </c>
      <c r="J85">
        <f t="shared" si="37"/>
        <v>0</v>
      </c>
      <c r="L85">
        <f t="shared" si="80"/>
        <v>0</v>
      </c>
      <c r="M85">
        <f t="shared" si="38"/>
        <v>0</v>
      </c>
      <c r="N85">
        <f t="shared" si="39"/>
        <v>0</v>
      </c>
      <c r="O85">
        <f t="shared" si="40"/>
        <v>0</v>
      </c>
      <c r="P85">
        <f t="shared" si="41"/>
        <v>0</v>
      </c>
      <c r="Q85">
        <f t="shared" si="42"/>
        <v>0</v>
      </c>
      <c r="R85">
        <f t="shared" si="43"/>
        <v>0</v>
      </c>
      <c r="S85">
        <f t="shared" si="44"/>
        <v>0</v>
      </c>
      <c r="T85">
        <f t="shared" si="45"/>
        <v>0</v>
      </c>
      <c r="U85">
        <f t="shared" si="46"/>
        <v>0</v>
      </c>
      <c r="V85">
        <f t="shared" si="47"/>
        <v>0</v>
      </c>
      <c r="W85">
        <f t="shared" si="48"/>
        <v>0</v>
      </c>
      <c r="X85">
        <f t="shared" si="49"/>
        <v>0</v>
      </c>
      <c r="Y85">
        <f t="shared" si="50"/>
        <v>0</v>
      </c>
      <c r="Z85">
        <f t="shared" si="51"/>
        <v>0</v>
      </c>
      <c r="AA85">
        <f t="shared" si="52"/>
        <v>0</v>
      </c>
      <c r="AB85">
        <f t="shared" si="53"/>
        <v>0</v>
      </c>
      <c r="AC85">
        <f t="shared" si="54"/>
        <v>0</v>
      </c>
      <c r="AD85">
        <f t="shared" si="55"/>
        <v>0</v>
      </c>
      <c r="AE85">
        <f t="shared" si="56"/>
        <v>0</v>
      </c>
      <c r="AF85">
        <f t="shared" si="57"/>
        <v>0</v>
      </c>
      <c r="AG85">
        <f t="shared" si="58"/>
        <v>0</v>
      </c>
      <c r="AH85">
        <f t="shared" si="59"/>
        <v>0</v>
      </c>
      <c r="AI85">
        <f t="shared" si="60"/>
        <v>0</v>
      </c>
      <c r="AJ85">
        <f t="shared" si="61"/>
        <v>0</v>
      </c>
      <c r="AK85">
        <f t="shared" si="62"/>
        <v>0</v>
      </c>
      <c r="AL85">
        <f t="shared" si="63"/>
        <v>0</v>
      </c>
      <c r="AM85">
        <f t="shared" si="64"/>
        <v>0</v>
      </c>
      <c r="AN85">
        <f t="shared" si="65"/>
        <v>0</v>
      </c>
      <c r="AO85">
        <f t="shared" si="66"/>
        <v>0</v>
      </c>
      <c r="AP85">
        <f t="shared" si="67"/>
        <v>0</v>
      </c>
      <c r="AQ85">
        <f t="shared" si="68"/>
        <v>0</v>
      </c>
      <c r="AR85">
        <f t="shared" si="69"/>
        <v>0</v>
      </c>
      <c r="AS85">
        <f t="shared" si="70"/>
        <v>0</v>
      </c>
      <c r="AT85">
        <f t="shared" si="71"/>
        <v>0</v>
      </c>
      <c r="AU85">
        <f t="shared" si="72"/>
        <v>0</v>
      </c>
      <c r="AV85">
        <f t="shared" si="73"/>
        <v>0</v>
      </c>
      <c r="AW85">
        <f t="shared" si="74"/>
        <v>0</v>
      </c>
      <c r="AX85">
        <f t="shared" si="75"/>
        <v>0</v>
      </c>
      <c r="AY85">
        <f t="shared" si="76"/>
        <v>0</v>
      </c>
      <c r="AZ85">
        <f t="shared" si="77"/>
        <v>0</v>
      </c>
    </row>
    <row r="86" spans="1:52" hidden="1" x14ac:dyDescent="0.25">
      <c r="A86">
        <f t="shared" si="34"/>
        <v>0</v>
      </c>
      <c r="B86">
        <f t="shared" si="35"/>
        <v>0</v>
      </c>
      <c r="C86">
        <f t="shared" si="36"/>
        <v>0</v>
      </c>
      <c r="D86" t="str">
        <f t="shared" si="78"/>
        <v/>
      </c>
      <c r="E86">
        <f t="shared" si="79"/>
        <v>0</v>
      </c>
      <c r="J86">
        <f t="shared" si="37"/>
        <v>0</v>
      </c>
      <c r="L86">
        <f t="shared" si="80"/>
        <v>0</v>
      </c>
      <c r="M86">
        <f t="shared" si="38"/>
        <v>0</v>
      </c>
      <c r="N86">
        <f t="shared" si="39"/>
        <v>0</v>
      </c>
      <c r="O86">
        <f t="shared" si="40"/>
        <v>0</v>
      </c>
      <c r="P86">
        <f t="shared" si="41"/>
        <v>0</v>
      </c>
      <c r="Q86">
        <f t="shared" si="42"/>
        <v>0</v>
      </c>
      <c r="R86">
        <f t="shared" si="43"/>
        <v>0</v>
      </c>
      <c r="S86">
        <f t="shared" si="44"/>
        <v>0</v>
      </c>
      <c r="T86">
        <f t="shared" si="45"/>
        <v>0</v>
      </c>
      <c r="U86">
        <f t="shared" si="46"/>
        <v>0</v>
      </c>
      <c r="V86">
        <f t="shared" si="47"/>
        <v>0</v>
      </c>
      <c r="W86">
        <f t="shared" si="48"/>
        <v>0</v>
      </c>
      <c r="X86">
        <f t="shared" si="49"/>
        <v>0</v>
      </c>
      <c r="Y86">
        <f t="shared" si="50"/>
        <v>0</v>
      </c>
      <c r="Z86">
        <f t="shared" si="51"/>
        <v>0</v>
      </c>
      <c r="AA86">
        <f t="shared" si="52"/>
        <v>0</v>
      </c>
      <c r="AB86">
        <f t="shared" si="53"/>
        <v>0</v>
      </c>
      <c r="AC86">
        <f t="shared" si="54"/>
        <v>0</v>
      </c>
      <c r="AD86">
        <f t="shared" si="55"/>
        <v>0</v>
      </c>
      <c r="AE86">
        <f t="shared" si="56"/>
        <v>0</v>
      </c>
      <c r="AF86">
        <f t="shared" si="57"/>
        <v>0</v>
      </c>
      <c r="AG86">
        <f t="shared" si="58"/>
        <v>0</v>
      </c>
      <c r="AH86">
        <f t="shared" si="59"/>
        <v>0</v>
      </c>
      <c r="AI86">
        <f t="shared" si="60"/>
        <v>0</v>
      </c>
      <c r="AJ86">
        <f t="shared" si="61"/>
        <v>0</v>
      </c>
      <c r="AK86">
        <f t="shared" si="62"/>
        <v>0</v>
      </c>
      <c r="AL86">
        <f t="shared" si="63"/>
        <v>0</v>
      </c>
      <c r="AM86">
        <f t="shared" si="64"/>
        <v>0</v>
      </c>
      <c r="AN86">
        <f t="shared" si="65"/>
        <v>0</v>
      </c>
      <c r="AO86">
        <f t="shared" si="66"/>
        <v>0</v>
      </c>
      <c r="AP86">
        <f t="shared" si="67"/>
        <v>0</v>
      </c>
      <c r="AQ86">
        <f t="shared" si="68"/>
        <v>0</v>
      </c>
      <c r="AR86">
        <f t="shared" si="69"/>
        <v>0</v>
      </c>
      <c r="AS86">
        <f t="shared" si="70"/>
        <v>0</v>
      </c>
      <c r="AT86">
        <f t="shared" si="71"/>
        <v>0</v>
      </c>
      <c r="AU86">
        <f t="shared" si="72"/>
        <v>0</v>
      </c>
      <c r="AV86">
        <f t="shared" si="73"/>
        <v>0</v>
      </c>
      <c r="AW86">
        <f t="shared" si="74"/>
        <v>0</v>
      </c>
      <c r="AX86">
        <f t="shared" si="75"/>
        <v>0</v>
      </c>
      <c r="AY86">
        <f t="shared" si="76"/>
        <v>0</v>
      </c>
      <c r="AZ86">
        <f t="shared" si="77"/>
        <v>0</v>
      </c>
    </row>
    <row r="87" spans="1:52" hidden="1" x14ac:dyDescent="0.25">
      <c r="A87">
        <f t="shared" si="34"/>
        <v>0</v>
      </c>
      <c r="B87">
        <f t="shared" si="35"/>
        <v>0</v>
      </c>
      <c r="C87">
        <f t="shared" si="36"/>
        <v>0</v>
      </c>
      <c r="D87" t="str">
        <f t="shared" si="78"/>
        <v/>
      </c>
      <c r="E87">
        <f t="shared" si="79"/>
        <v>0</v>
      </c>
      <c r="J87">
        <f t="shared" si="37"/>
        <v>0</v>
      </c>
      <c r="L87">
        <f t="shared" si="80"/>
        <v>0</v>
      </c>
      <c r="M87">
        <f t="shared" si="38"/>
        <v>0</v>
      </c>
      <c r="N87">
        <f t="shared" si="39"/>
        <v>0</v>
      </c>
      <c r="O87">
        <f t="shared" si="40"/>
        <v>0</v>
      </c>
      <c r="P87">
        <f t="shared" si="41"/>
        <v>0</v>
      </c>
      <c r="Q87">
        <f t="shared" si="42"/>
        <v>0</v>
      </c>
      <c r="R87">
        <f t="shared" si="43"/>
        <v>0</v>
      </c>
      <c r="S87">
        <f t="shared" si="44"/>
        <v>0</v>
      </c>
      <c r="T87">
        <f t="shared" si="45"/>
        <v>0</v>
      </c>
      <c r="U87">
        <f t="shared" si="46"/>
        <v>0</v>
      </c>
      <c r="V87">
        <f t="shared" si="47"/>
        <v>0</v>
      </c>
      <c r="W87">
        <f t="shared" si="48"/>
        <v>0</v>
      </c>
      <c r="X87">
        <f t="shared" si="49"/>
        <v>0</v>
      </c>
      <c r="Y87">
        <f t="shared" si="50"/>
        <v>0</v>
      </c>
      <c r="Z87">
        <f t="shared" si="51"/>
        <v>0</v>
      </c>
      <c r="AA87">
        <f t="shared" si="52"/>
        <v>0</v>
      </c>
      <c r="AB87">
        <f t="shared" si="53"/>
        <v>0</v>
      </c>
      <c r="AC87">
        <f t="shared" si="54"/>
        <v>0</v>
      </c>
      <c r="AD87">
        <f t="shared" si="55"/>
        <v>0</v>
      </c>
      <c r="AE87">
        <f t="shared" si="56"/>
        <v>0</v>
      </c>
      <c r="AF87">
        <f t="shared" si="57"/>
        <v>0</v>
      </c>
      <c r="AG87">
        <f t="shared" si="58"/>
        <v>0</v>
      </c>
      <c r="AH87">
        <f t="shared" si="59"/>
        <v>0</v>
      </c>
      <c r="AI87">
        <f t="shared" si="60"/>
        <v>0</v>
      </c>
      <c r="AJ87">
        <f t="shared" si="61"/>
        <v>0</v>
      </c>
      <c r="AK87">
        <f t="shared" si="62"/>
        <v>0</v>
      </c>
      <c r="AL87">
        <f t="shared" si="63"/>
        <v>0</v>
      </c>
      <c r="AM87">
        <f t="shared" si="64"/>
        <v>0</v>
      </c>
      <c r="AN87">
        <f t="shared" si="65"/>
        <v>0</v>
      </c>
      <c r="AO87">
        <f t="shared" si="66"/>
        <v>0</v>
      </c>
      <c r="AP87">
        <f t="shared" si="67"/>
        <v>0</v>
      </c>
      <c r="AQ87">
        <f t="shared" si="68"/>
        <v>0</v>
      </c>
      <c r="AR87">
        <f t="shared" si="69"/>
        <v>0</v>
      </c>
      <c r="AS87">
        <f t="shared" si="70"/>
        <v>0</v>
      </c>
      <c r="AT87">
        <f t="shared" si="71"/>
        <v>0</v>
      </c>
      <c r="AU87">
        <f t="shared" si="72"/>
        <v>0</v>
      </c>
      <c r="AV87">
        <f t="shared" si="73"/>
        <v>0</v>
      </c>
      <c r="AW87">
        <f t="shared" si="74"/>
        <v>0</v>
      </c>
      <c r="AX87">
        <f t="shared" si="75"/>
        <v>0</v>
      </c>
      <c r="AY87">
        <f t="shared" si="76"/>
        <v>0</v>
      </c>
      <c r="AZ87">
        <f t="shared" si="77"/>
        <v>0</v>
      </c>
    </row>
    <row r="88" spans="1:52" hidden="1" x14ac:dyDescent="0.25">
      <c r="A88">
        <f t="shared" si="34"/>
        <v>0</v>
      </c>
      <c r="B88">
        <f t="shared" si="35"/>
        <v>0</v>
      </c>
      <c r="C88">
        <f t="shared" si="36"/>
        <v>0</v>
      </c>
      <c r="D88" t="str">
        <f t="shared" si="78"/>
        <v/>
      </c>
      <c r="E88">
        <f t="shared" si="79"/>
        <v>0</v>
      </c>
      <c r="J88">
        <f t="shared" si="37"/>
        <v>0</v>
      </c>
      <c r="L88">
        <f t="shared" si="80"/>
        <v>0</v>
      </c>
      <c r="M88">
        <f t="shared" si="38"/>
        <v>0</v>
      </c>
      <c r="N88">
        <f t="shared" si="39"/>
        <v>0</v>
      </c>
      <c r="O88">
        <f t="shared" si="40"/>
        <v>0</v>
      </c>
      <c r="P88">
        <f t="shared" si="41"/>
        <v>0</v>
      </c>
      <c r="Q88">
        <f t="shared" si="42"/>
        <v>0</v>
      </c>
      <c r="R88">
        <f t="shared" si="43"/>
        <v>0</v>
      </c>
      <c r="S88">
        <f t="shared" si="44"/>
        <v>0</v>
      </c>
      <c r="T88">
        <f t="shared" si="45"/>
        <v>0</v>
      </c>
      <c r="U88">
        <f t="shared" si="46"/>
        <v>0</v>
      </c>
      <c r="V88">
        <f t="shared" si="47"/>
        <v>0</v>
      </c>
      <c r="W88">
        <f t="shared" si="48"/>
        <v>0</v>
      </c>
      <c r="X88">
        <f t="shared" si="49"/>
        <v>0</v>
      </c>
      <c r="Y88">
        <f t="shared" si="50"/>
        <v>0</v>
      </c>
      <c r="Z88">
        <f t="shared" si="51"/>
        <v>0</v>
      </c>
      <c r="AA88">
        <f t="shared" si="52"/>
        <v>0</v>
      </c>
      <c r="AB88">
        <f t="shared" si="53"/>
        <v>0</v>
      </c>
      <c r="AC88">
        <f t="shared" si="54"/>
        <v>0</v>
      </c>
      <c r="AD88">
        <f t="shared" si="55"/>
        <v>0</v>
      </c>
      <c r="AE88">
        <f t="shared" si="56"/>
        <v>0</v>
      </c>
      <c r="AF88">
        <f t="shared" si="57"/>
        <v>0</v>
      </c>
      <c r="AG88">
        <f t="shared" si="58"/>
        <v>0</v>
      </c>
      <c r="AH88">
        <f t="shared" si="59"/>
        <v>0</v>
      </c>
      <c r="AI88">
        <f t="shared" si="60"/>
        <v>0</v>
      </c>
      <c r="AJ88">
        <f t="shared" si="61"/>
        <v>0</v>
      </c>
      <c r="AK88">
        <f t="shared" si="62"/>
        <v>0</v>
      </c>
      <c r="AL88">
        <f t="shared" si="63"/>
        <v>0</v>
      </c>
      <c r="AM88">
        <f t="shared" si="64"/>
        <v>0</v>
      </c>
      <c r="AN88">
        <f t="shared" si="65"/>
        <v>0</v>
      </c>
      <c r="AO88">
        <f t="shared" si="66"/>
        <v>0</v>
      </c>
      <c r="AP88">
        <f t="shared" si="67"/>
        <v>0</v>
      </c>
      <c r="AQ88">
        <f t="shared" si="68"/>
        <v>0</v>
      </c>
      <c r="AR88">
        <f t="shared" si="69"/>
        <v>0</v>
      </c>
      <c r="AS88">
        <f t="shared" si="70"/>
        <v>0</v>
      </c>
      <c r="AT88">
        <f t="shared" si="71"/>
        <v>0</v>
      </c>
      <c r="AU88">
        <f t="shared" si="72"/>
        <v>0</v>
      </c>
      <c r="AV88">
        <f t="shared" si="73"/>
        <v>0</v>
      </c>
      <c r="AW88">
        <f t="shared" si="74"/>
        <v>0</v>
      </c>
      <c r="AX88">
        <f t="shared" si="75"/>
        <v>0</v>
      </c>
      <c r="AY88">
        <f t="shared" si="76"/>
        <v>0</v>
      </c>
      <c r="AZ88">
        <f t="shared" si="77"/>
        <v>0</v>
      </c>
    </row>
    <row r="89" spans="1:52" hidden="1" x14ac:dyDescent="0.25">
      <c r="A89">
        <f t="shared" si="34"/>
        <v>0</v>
      </c>
      <c r="B89">
        <f t="shared" si="35"/>
        <v>0</v>
      </c>
      <c r="C89">
        <f t="shared" si="36"/>
        <v>0</v>
      </c>
      <c r="D89" t="str">
        <f t="shared" si="78"/>
        <v/>
      </c>
      <c r="E89">
        <f t="shared" si="79"/>
        <v>0</v>
      </c>
      <c r="J89">
        <f t="shared" si="37"/>
        <v>0</v>
      </c>
      <c r="L89">
        <f t="shared" si="80"/>
        <v>0</v>
      </c>
      <c r="M89">
        <f t="shared" si="38"/>
        <v>0</v>
      </c>
      <c r="N89">
        <f t="shared" si="39"/>
        <v>0</v>
      </c>
      <c r="O89">
        <f t="shared" si="40"/>
        <v>0</v>
      </c>
      <c r="P89">
        <f t="shared" si="41"/>
        <v>0</v>
      </c>
      <c r="Q89">
        <f t="shared" si="42"/>
        <v>0</v>
      </c>
      <c r="R89">
        <f t="shared" si="43"/>
        <v>0</v>
      </c>
      <c r="S89">
        <f t="shared" si="44"/>
        <v>0</v>
      </c>
      <c r="T89">
        <f t="shared" si="45"/>
        <v>0</v>
      </c>
      <c r="U89">
        <f t="shared" si="46"/>
        <v>0</v>
      </c>
      <c r="V89">
        <f t="shared" si="47"/>
        <v>0</v>
      </c>
      <c r="W89">
        <f t="shared" si="48"/>
        <v>0</v>
      </c>
      <c r="X89">
        <f t="shared" si="49"/>
        <v>0</v>
      </c>
      <c r="Y89">
        <f t="shared" si="50"/>
        <v>0</v>
      </c>
      <c r="Z89">
        <f t="shared" si="51"/>
        <v>0</v>
      </c>
      <c r="AA89">
        <f t="shared" si="52"/>
        <v>0</v>
      </c>
      <c r="AB89">
        <f t="shared" si="53"/>
        <v>0</v>
      </c>
      <c r="AC89">
        <f t="shared" si="54"/>
        <v>0</v>
      </c>
      <c r="AD89">
        <f t="shared" si="55"/>
        <v>0</v>
      </c>
      <c r="AE89">
        <f t="shared" si="56"/>
        <v>0</v>
      </c>
      <c r="AF89">
        <f t="shared" si="57"/>
        <v>0</v>
      </c>
      <c r="AG89">
        <f t="shared" si="58"/>
        <v>0</v>
      </c>
      <c r="AH89">
        <f t="shared" si="59"/>
        <v>0</v>
      </c>
      <c r="AI89">
        <f t="shared" si="60"/>
        <v>0</v>
      </c>
      <c r="AJ89">
        <f t="shared" si="61"/>
        <v>0</v>
      </c>
      <c r="AK89">
        <f t="shared" si="62"/>
        <v>0</v>
      </c>
      <c r="AL89">
        <f t="shared" si="63"/>
        <v>0</v>
      </c>
      <c r="AM89">
        <f t="shared" si="64"/>
        <v>0</v>
      </c>
      <c r="AN89">
        <f t="shared" si="65"/>
        <v>0</v>
      </c>
      <c r="AO89">
        <f t="shared" si="66"/>
        <v>0</v>
      </c>
      <c r="AP89">
        <f t="shared" si="67"/>
        <v>0</v>
      </c>
      <c r="AQ89">
        <f t="shared" si="68"/>
        <v>0</v>
      </c>
      <c r="AR89">
        <f t="shared" si="69"/>
        <v>0</v>
      </c>
      <c r="AS89">
        <f t="shared" si="70"/>
        <v>0</v>
      </c>
      <c r="AT89">
        <f t="shared" si="71"/>
        <v>0</v>
      </c>
      <c r="AU89">
        <f t="shared" si="72"/>
        <v>0</v>
      </c>
      <c r="AV89">
        <f t="shared" si="73"/>
        <v>0</v>
      </c>
      <c r="AW89">
        <f t="shared" si="74"/>
        <v>0</v>
      </c>
      <c r="AX89">
        <f t="shared" si="75"/>
        <v>0</v>
      </c>
      <c r="AY89">
        <f t="shared" si="76"/>
        <v>0</v>
      </c>
      <c r="AZ89">
        <f t="shared" si="77"/>
        <v>0</v>
      </c>
    </row>
    <row r="90" spans="1:52" hidden="1" x14ac:dyDescent="0.25">
      <c r="A90">
        <f t="shared" si="34"/>
        <v>0</v>
      </c>
      <c r="B90">
        <f t="shared" si="35"/>
        <v>0</v>
      </c>
      <c r="C90">
        <f t="shared" si="36"/>
        <v>0</v>
      </c>
      <c r="D90" t="str">
        <f t="shared" si="78"/>
        <v/>
      </c>
      <c r="E90">
        <f t="shared" si="79"/>
        <v>0</v>
      </c>
      <c r="J90">
        <f t="shared" si="37"/>
        <v>0</v>
      </c>
      <c r="L90">
        <f t="shared" si="80"/>
        <v>0</v>
      </c>
      <c r="M90">
        <f t="shared" si="38"/>
        <v>0</v>
      </c>
      <c r="N90">
        <f t="shared" si="39"/>
        <v>0</v>
      </c>
      <c r="O90">
        <f t="shared" si="40"/>
        <v>0</v>
      </c>
      <c r="P90">
        <f t="shared" si="41"/>
        <v>0</v>
      </c>
      <c r="Q90">
        <f t="shared" si="42"/>
        <v>0</v>
      </c>
      <c r="R90">
        <f t="shared" si="43"/>
        <v>0</v>
      </c>
      <c r="S90">
        <f t="shared" si="44"/>
        <v>0</v>
      </c>
      <c r="T90">
        <f t="shared" si="45"/>
        <v>0</v>
      </c>
      <c r="U90">
        <f t="shared" si="46"/>
        <v>0</v>
      </c>
      <c r="V90">
        <f t="shared" si="47"/>
        <v>0</v>
      </c>
      <c r="W90">
        <f t="shared" si="48"/>
        <v>0</v>
      </c>
      <c r="X90">
        <f t="shared" si="49"/>
        <v>0</v>
      </c>
      <c r="Y90">
        <f t="shared" si="50"/>
        <v>0</v>
      </c>
      <c r="Z90">
        <f t="shared" si="51"/>
        <v>0</v>
      </c>
      <c r="AA90">
        <f t="shared" si="52"/>
        <v>0</v>
      </c>
      <c r="AB90">
        <f t="shared" si="53"/>
        <v>0</v>
      </c>
      <c r="AC90">
        <f t="shared" si="54"/>
        <v>0</v>
      </c>
      <c r="AD90">
        <f t="shared" si="55"/>
        <v>0</v>
      </c>
      <c r="AE90">
        <f t="shared" si="56"/>
        <v>0</v>
      </c>
      <c r="AF90">
        <f t="shared" si="57"/>
        <v>0</v>
      </c>
      <c r="AG90">
        <f t="shared" si="58"/>
        <v>0</v>
      </c>
      <c r="AH90">
        <f t="shared" si="59"/>
        <v>0</v>
      </c>
      <c r="AI90">
        <f t="shared" si="60"/>
        <v>0</v>
      </c>
      <c r="AJ90">
        <f t="shared" si="61"/>
        <v>0</v>
      </c>
      <c r="AK90">
        <f t="shared" si="62"/>
        <v>0</v>
      </c>
      <c r="AL90">
        <f t="shared" si="63"/>
        <v>0</v>
      </c>
      <c r="AM90">
        <f t="shared" si="64"/>
        <v>0</v>
      </c>
      <c r="AN90">
        <f t="shared" si="65"/>
        <v>0</v>
      </c>
      <c r="AO90">
        <f t="shared" si="66"/>
        <v>0</v>
      </c>
      <c r="AP90">
        <f t="shared" si="67"/>
        <v>0</v>
      </c>
      <c r="AQ90">
        <f t="shared" si="68"/>
        <v>0</v>
      </c>
      <c r="AR90">
        <f t="shared" si="69"/>
        <v>0</v>
      </c>
      <c r="AS90">
        <f t="shared" si="70"/>
        <v>0</v>
      </c>
      <c r="AT90">
        <f t="shared" si="71"/>
        <v>0</v>
      </c>
      <c r="AU90">
        <f t="shared" si="72"/>
        <v>0</v>
      </c>
      <c r="AV90">
        <f t="shared" si="73"/>
        <v>0</v>
      </c>
      <c r="AW90">
        <f t="shared" si="74"/>
        <v>0</v>
      </c>
      <c r="AX90">
        <f t="shared" si="75"/>
        <v>0</v>
      </c>
      <c r="AY90">
        <f t="shared" si="76"/>
        <v>0</v>
      </c>
      <c r="AZ90">
        <f t="shared" si="77"/>
        <v>0</v>
      </c>
    </row>
    <row r="91" spans="1:52" hidden="1" x14ac:dyDescent="0.25">
      <c r="A91">
        <f t="shared" si="34"/>
        <v>0</v>
      </c>
      <c r="B91">
        <f t="shared" si="35"/>
        <v>0</v>
      </c>
      <c r="C91">
        <f t="shared" si="36"/>
        <v>0</v>
      </c>
      <c r="D91" t="str">
        <f t="shared" si="78"/>
        <v/>
      </c>
      <c r="E91">
        <f t="shared" si="79"/>
        <v>0</v>
      </c>
      <c r="J91">
        <f t="shared" si="37"/>
        <v>0</v>
      </c>
      <c r="L91">
        <f t="shared" si="80"/>
        <v>0</v>
      </c>
      <c r="M91">
        <f t="shared" si="38"/>
        <v>0</v>
      </c>
      <c r="N91">
        <f t="shared" si="39"/>
        <v>0</v>
      </c>
      <c r="O91">
        <f t="shared" si="40"/>
        <v>0</v>
      </c>
      <c r="P91">
        <f t="shared" si="41"/>
        <v>0</v>
      </c>
      <c r="Q91">
        <f t="shared" si="42"/>
        <v>0</v>
      </c>
      <c r="R91">
        <f t="shared" si="43"/>
        <v>0</v>
      </c>
      <c r="S91">
        <f t="shared" si="44"/>
        <v>0</v>
      </c>
      <c r="T91">
        <f t="shared" si="45"/>
        <v>0</v>
      </c>
      <c r="U91">
        <f t="shared" si="46"/>
        <v>0</v>
      </c>
      <c r="V91">
        <f t="shared" si="47"/>
        <v>0</v>
      </c>
      <c r="W91">
        <f t="shared" si="48"/>
        <v>0</v>
      </c>
      <c r="X91">
        <f t="shared" si="49"/>
        <v>0</v>
      </c>
      <c r="Y91">
        <f t="shared" si="50"/>
        <v>0</v>
      </c>
      <c r="Z91">
        <f t="shared" si="51"/>
        <v>0</v>
      </c>
      <c r="AA91">
        <f t="shared" si="52"/>
        <v>0</v>
      </c>
      <c r="AB91">
        <f t="shared" si="53"/>
        <v>0</v>
      </c>
      <c r="AC91">
        <f t="shared" si="54"/>
        <v>0</v>
      </c>
      <c r="AD91">
        <f t="shared" si="55"/>
        <v>0</v>
      </c>
      <c r="AE91">
        <f t="shared" si="56"/>
        <v>0</v>
      </c>
      <c r="AF91">
        <f t="shared" si="57"/>
        <v>0</v>
      </c>
      <c r="AG91">
        <f t="shared" si="58"/>
        <v>0</v>
      </c>
      <c r="AH91">
        <f t="shared" si="59"/>
        <v>0</v>
      </c>
      <c r="AI91">
        <f t="shared" si="60"/>
        <v>0</v>
      </c>
      <c r="AJ91">
        <f t="shared" si="61"/>
        <v>0</v>
      </c>
      <c r="AK91">
        <f t="shared" si="62"/>
        <v>0</v>
      </c>
      <c r="AL91">
        <f t="shared" si="63"/>
        <v>0</v>
      </c>
      <c r="AM91">
        <f t="shared" si="64"/>
        <v>0</v>
      </c>
      <c r="AN91">
        <f t="shared" si="65"/>
        <v>0</v>
      </c>
      <c r="AO91">
        <f t="shared" si="66"/>
        <v>0</v>
      </c>
      <c r="AP91">
        <f t="shared" si="67"/>
        <v>0</v>
      </c>
      <c r="AQ91">
        <f t="shared" si="68"/>
        <v>0</v>
      </c>
      <c r="AR91">
        <f t="shared" si="69"/>
        <v>0</v>
      </c>
      <c r="AS91">
        <f t="shared" si="70"/>
        <v>0</v>
      </c>
      <c r="AT91">
        <f t="shared" si="71"/>
        <v>0</v>
      </c>
      <c r="AU91">
        <f t="shared" si="72"/>
        <v>0</v>
      </c>
      <c r="AV91">
        <f t="shared" si="73"/>
        <v>0</v>
      </c>
      <c r="AW91">
        <f t="shared" si="74"/>
        <v>0</v>
      </c>
      <c r="AX91">
        <f t="shared" si="75"/>
        <v>0</v>
      </c>
      <c r="AY91">
        <f t="shared" si="76"/>
        <v>0</v>
      </c>
      <c r="AZ91">
        <f t="shared" si="77"/>
        <v>0</v>
      </c>
    </row>
    <row r="92" spans="1:52" hidden="1" x14ac:dyDescent="0.25">
      <c r="A92">
        <f t="shared" si="34"/>
        <v>0</v>
      </c>
      <c r="B92">
        <f t="shared" si="35"/>
        <v>0</v>
      </c>
      <c r="C92">
        <f t="shared" si="36"/>
        <v>0</v>
      </c>
      <c r="D92" t="str">
        <f t="shared" si="78"/>
        <v/>
      </c>
      <c r="E92">
        <f t="shared" si="79"/>
        <v>0</v>
      </c>
      <c r="J92">
        <f t="shared" si="37"/>
        <v>0</v>
      </c>
      <c r="L92">
        <f t="shared" si="80"/>
        <v>0</v>
      </c>
      <c r="M92">
        <f t="shared" si="38"/>
        <v>0</v>
      </c>
      <c r="N92">
        <f t="shared" si="39"/>
        <v>0</v>
      </c>
      <c r="O92">
        <f t="shared" si="40"/>
        <v>0</v>
      </c>
      <c r="P92">
        <f t="shared" si="41"/>
        <v>0</v>
      </c>
      <c r="Q92">
        <f t="shared" si="42"/>
        <v>0</v>
      </c>
      <c r="R92">
        <f t="shared" si="43"/>
        <v>0</v>
      </c>
      <c r="S92">
        <f t="shared" si="44"/>
        <v>0</v>
      </c>
      <c r="T92">
        <f t="shared" si="45"/>
        <v>0</v>
      </c>
      <c r="U92">
        <f t="shared" si="46"/>
        <v>0</v>
      </c>
      <c r="V92">
        <f t="shared" si="47"/>
        <v>0</v>
      </c>
      <c r="W92">
        <f t="shared" si="48"/>
        <v>0</v>
      </c>
      <c r="X92">
        <f t="shared" si="49"/>
        <v>0</v>
      </c>
      <c r="Y92">
        <f t="shared" si="50"/>
        <v>0</v>
      </c>
      <c r="Z92">
        <f t="shared" si="51"/>
        <v>0</v>
      </c>
      <c r="AA92">
        <f t="shared" si="52"/>
        <v>0</v>
      </c>
      <c r="AB92">
        <f t="shared" si="53"/>
        <v>0</v>
      </c>
      <c r="AC92">
        <f t="shared" si="54"/>
        <v>0</v>
      </c>
      <c r="AD92">
        <f t="shared" si="55"/>
        <v>0</v>
      </c>
      <c r="AE92">
        <f t="shared" si="56"/>
        <v>0</v>
      </c>
      <c r="AF92">
        <f t="shared" si="57"/>
        <v>0</v>
      </c>
      <c r="AG92">
        <f t="shared" si="58"/>
        <v>0</v>
      </c>
      <c r="AH92">
        <f t="shared" si="59"/>
        <v>0</v>
      </c>
      <c r="AI92">
        <f t="shared" si="60"/>
        <v>0</v>
      </c>
      <c r="AJ92">
        <f t="shared" si="61"/>
        <v>0</v>
      </c>
      <c r="AK92">
        <f t="shared" si="62"/>
        <v>0</v>
      </c>
      <c r="AL92">
        <f t="shared" si="63"/>
        <v>0</v>
      </c>
      <c r="AM92">
        <f t="shared" si="64"/>
        <v>0</v>
      </c>
      <c r="AN92">
        <f t="shared" si="65"/>
        <v>0</v>
      </c>
      <c r="AO92">
        <f t="shared" si="66"/>
        <v>0</v>
      </c>
      <c r="AP92">
        <f t="shared" si="67"/>
        <v>0</v>
      </c>
      <c r="AQ92">
        <f t="shared" si="68"/>
        <v>0</v>
      </c>
      <c r="AR92">
        <f t="shared" si="69"/>
        <v>0</v>
      </c>
      <c r="AS92">
        <f t="shared" si="70"/>
        <v>0</v>
      </c>
      <c r="AT92">
        <f t="shared" si="71"/>
        <v>0</v>
      </c>
      <c r="AU92">
        <f t="shared" si="72"/>
        <v>0</v>
      </c>
      <c r="AV92">
        <f t="shared" si="73"/>
        <v>0</v>
      </c>
      <c r="AW92">
        <f t="shared" si="74"/>
        <v>0</v>
      </c>
      <c r="AX92">
        <f t="shared" si="75"/>
        <v>0</v>
      </c>
      <c r="AY92">
        <f t="shared" si="76"/>
        <v>0</v>
      </c>
      <c r="AZ92">
        <f t="shared" si="77"/>
        <v>0</v>
      </c>
    </row>
    <row r="93" spans="1:52" hidden="1" x14ac:dyDescent="0.25">
      <c r="A93">
        <f t="shared" si="34"/>
        <v>0</v>
      </c>
      <c r="B93">
        <f t="shared" si="35"/>
        <v>0</v>
      </c>
      <c r="C93">
        <f t="shared" si="36"/>
        <v>0</v>
      </c>
      <c r="D93" t="str">
        <f t="shared" si="78"/>
        <v/>
      </c>
      <c r="E93">
        <f t="shared" si="79"/>
        <v>0</v>
      </c>
      <c r="J93">
        <f t="shared" si="37"/>
        <v>0</v>
      </c>
      <c r="L93">
        <f t="shared" si="80"/>
        <v>0</v>
      </c>
      <c r="M93">
        <f t="shared" si="38"/>
        <v>0</v>
      </c>
      <c r="N93">
        <f t="shared" si="39"/>
        <v>0</v>
      </c>
      <c r="O93">
        <f t="shared" si="40"/>
        <v>0</v>
      </c>
      <c r="P93">
        <f t="shared" si="41"/>
        <v>0</v>
      </c>
      <c r="Q93">
        <f t="shared" si="42"/>
        <v>0</v>
      </c>
      <c r="R93">
        <f t="shared" si="43"/>
        <v>0</v>
      </c>
      <c r="S93">
        <f t="shared" si="44"/>
        <v>0</v>
      </c>
      <c r="T93">
        <f t="shared" si="45"/>
        <v>0</v>
      </c>
      <c r="U93">
        <f t="shared" si="46"/>
        <v>0</v>
      </c>
      <c r="V93">
        <f t="shared" si="47"/>
        <v>0</v>
      </c>
      <c r="W93">
        <f t="shared" si="48"/>
        <v>0</v>
      </c>
      <c r="X93">
        <f t="shared" si="49"/>
        <v>0</v>
      </c>
      <c r="Y93">
        <f t="shared" si="50"/>
        <v>0</v>
      </c>
      <c r="Z93">
        <f t="shared" si="51"/>
        <v>0</v>
      </c>
      <c r="AA93">
        <f t="shared" si="52"/>
        <v>0</v>
      </c>
      <c r="AB93">
        <f t="shared" si="53"/>
        <v>0</v>
      </c>
      <c r="AC93">
        <f t="shared" si="54"/>
        <v>0</v>
      </c>
      <c r="AD93">
        <f t="shared" si="55"/>
        <v>0</v>
      </c>
      <c r="AE93">
        <f t="shared" si="56"/>
        <v>0</v>
      </c>
      <c r="AF93">
        <f t="shared" si="57"/>
        <v>0</v>
      </c>
      <c r="AG93">
        <f t="shared" si="58"/>
        <v>0</v>
      </c>
      <c r="AH93">
        <f t="shared" si="59"/>
        <v>0</v>
      </c>
      <c r="AI93">
        <f t="shared" si="60"/>
        <v>0</v>
      </c>
      <c r="AJ93">
        <f t="shared" si="61"/>
        <v>0</v>
      </c>
      <c r="AK93">
        <f t="shared" si="62"/>
        <v>0</v>
      </c>
      <c r="AL93">
        <f t="shared" si="63"/>
        <v>0</v>
      </c>
      <c r="AM93">
        <f t="shared" si="64"/>
        <v>0</v>
      </c>
      <c r="AN93">
        <f t="shared" si="65"/>
        <v>0</v>
      </c>
      <c r="AO93">
        <f t="shared" si="66"/>
        <v>0</v>
      </c>
      <c r="AP93">
        <f t="shared" si="67"/>
        <v>0</v>
      </c>
      <c r="AQ93">
        <f t="shared" si="68"/>
        <v>0</v>
      </c>
      <c r="AR93">
        <f t="shared" si="69"/>
        <v>0</v>
      </c>
      <c r="AS93">
        <f t="shared" si="70"/>
        <v>0</v>
      </c>
      <c r="AT93">
        <f t="shared" si="71"/>
        <v>0</v>
      </c>
      <c r="AU93">
        <f t="shared" si="72"/>
        <v>0</v>
      </c>
      <c r="AV93">
        <f t="shared" si="73"/>
        <v>0</v>
      </c>
      <c r="AW93">
        <f t="shared" si="74"/>
        <v>0</v>
      </c>
      <c r="AX93">
        <f t="shared" si="75"/>
        <v>0</v>
      </c>
      <c r="AY93">
        <f t="shared" si="76"/>
        <v>0</v>
      </c>
      <c r="AZ93">
        <f t="shared" si="77"/>
        <v>0</v>
      </c>
    </row>
    <row r="94" spans="1:52" hidden="1" x14ac:dyDescent="0.25">
      <c r="A94">
        <f t="shared" si="34"/>
        <v>0</v>
      </c>
      <c r="B94">
        <f t="shared" si="35"/>
        <v>0</v>
      </c>
      <c r="C94">
        <f t="shared" si="36"/>
        <v>0</v>
      </c>
      <c r="D94" t="str">
        <f t="shared" si="78"/>
        <v/>
      </c>
      <c r="E94">
        <f t="shared" si="79"/>
        <v>0</v>
      </c>
      <c r="J94">
        <f t="shared" si="37"/>
        <v>0</v>
      </c>
      <c r="L94">
        <f t="shared" si="80"/>
        <v>0</v>
      </c>
      <c r="M94">
        <f t="shared" si="38"/>
        <v>0</v>
      </c>
      <c r="N94">
        <f t="shared" si="39"/>
        <v>0</v>
      </c>
      <c r="O94">
        <f t="shared" si="40"/>
        <v>0</v>
      </c>
      <c r="P94">
        <f t="shared" si="41"/>
        <v>0</v>
      </c>
      <c r="Q94">
        <f t="shared" si="42"/>
        <v>0</v>
      </c>
      <c r="R94">
        <f t="shared" si="43"/>
        <v>0</v>
      </c>
      <c r="S94">
        <f t="shared" si="44"/>
        <v>0</v>
      </c>
      <c r="T94">
        <f t="shared" si="45"/>
        <v>0</v>
      </c>
      <c r="U94">
        <f t="shared" si="46"/>
        <v>0</v>
      </c>
      <c r="V94">
        <f t="shared" si="47"/>
        <v>0</v>
      </c>
      <c r="W94">
        <f t="shared" si="48"/>
        <v>0</v>
      </c>
      <c r="X94">
        <f t="shared" si="49"/>
        <v>0</v>
      </c>
      <c r="Y94">
        <f t="shared" si="50"/>
        <v>0</v>
      </c>
      <c r="Z94">
        <f t="shared" si="51"/>
        <v>0</v>
      </c>
      <c r="AA94">
        <f t="shared" si="52"/>
        <v>0</v>
      </c>
      <c r="AB94">
        <f t="shared" si="53"/>
        <v>0</v>
      </c>
      <c r="AC94">
        <f t="shared" si="54"/>
        <v>0</v>
      </c>
      <c r="AD94">
        <f t="shared" si="55"/>
        <v>0</v>
      </c>
      <c r="AE94">
        <f t="shared" si="56"/>
        <v>0</v>
      </c>
      <c r="AF94">
        <f t="shared" si="57"/>
        <v>0</v>
      </c>
      <c r="AG94">
        <f t="shared" si="58"/>
        <v>0</v>
      </c>
      <c r="AH94">
        <f t="shared" si="59"/>
        <v>0</v>
      </c>
      <c r="AI94">
        <f t="shared" si="60"/>
        <v>0</v>
      </c>
      <c r="AJ94">
        <f t="shared" si="61"/>
        <v>0</v>
      </c>
      <c r="AK94">
        <f t="shared" si="62"/>
        <v>0</v>
      </c>
      <c r="AL94">
        <f t="shared" si="63"/>
        <v>0</v>
      </c>
      <c r="AM94">
        <f t="shared" si="64"/>
        <v>0</v>
      </c>
      <c r="AN94">
        <f t="shared" si="65"/>
        <v>0</v>
      </c>
      <c r="AO94">
        <f t="shared" si="66"/>
        <v>0</v>
      </c>
      <c r="AP94">
        <f t="shared" si="67"/>
        <v>0</v>
      </c>
      <c r="AQ94">
        <f t="shared" si="68"/>
        <v>0</v>
      </c>
      <c r="AR94">
        <f t="shared" si="69"/>
        <v>0</v>
      </c>
      <c r="AS94">
        <f t="shared" si="70"/>
        <v>0</v>
      </c>
      <c r="AT94">
        <f t="shared" si="71"/>
        <v>0</v>
      </c>
      <c r="AU94">
        <f t="shared" si="72"/>
        <v>0</v>
      </c>
      <c r="AV94">
        <f t="shared" si="73"/>
        <v>0</v>
      </c>
      <c r="AW94">
        <f t="shared" si="74"/>
        <v>0</v>
      </c>
      <c r="AX94">
        <f t="shared" si="75"/>
        <v>0</v>
      </c>
      <c r="AY94">
        <f t="shared" si="76"/>
        <v>0</v>
      </c>
      <c r="AZ94">
        <f t="shared" si="77"/>
        <v>0</v>
      </c>
    </row>
    <row r="95" spans="1:52" hidden="1" x14ac:dyDescent="0.25">
      <c r="A95">
        <f t="shared" si="34"/>
        <v>0</v>
      </c>
      <c r="B95">
        <f t="shared" si="35"/>
        <v>0</v>
      </c>
      <c r="C95">
        <f t="shared" si="36"/>
        <v>0</v>
      </c>
      <c r="D95" t="str">
        <f t="shared" si="78"/>
        <v/>
      </c>
      <c r="E95">
        <f t="shared" si="79"/>
        <v>0</v>
      </c>
      <c r="J95">
        <f t="shared" si="37"/>
        <v>0</v>
      </c>
      <c r="L95">
        <f t="shared" si="80"/>
        <v>0</v>
      </c>
      <c r="M95">
        <f t="shared" si="38"/>
        <v>0</v>
      </c>
      <c r="N95">
        <f t="shared" si="39"/>
        <v>0</v>
      </c>
      <c r="O95">
        <f t="shared" si="40"/>
        <v>0</v>
      </c>
      <c r="P95">
        <f t="shared" si="41"/>
        <v>0</v>
      </c>
      <c r="Q95">
        <f t="shared" si="42"/>
        <v>0</v>
      </c>
      <c r="R95">
        <f t="shared" si="43"/>
        <v>0</v>
      </c>
      <c r="S95">
        <f t="shared" si="44"/>
        <v>0</v>
      </c>
      <c r="T95">
        <f t="shared" si="45"/>
        <v>0</v>
      </c>
      <c r="U95">
        <f t="shared" si="46"/>
        <v>0</v>
      </c>
      <c r="V95">
        <f t="shared" si="47"/>
        <v>0</v>
      </c>
      <c r="W95">
        <f t="shared" si="48"/>
        <v>0</v>
      </c>
      <c r="X95">
        <f t="shared" si="49"/>
        <v>0</v>
      </c>
      <c r="Y95">
        <f t="shared" si="50"/>
        <v>0</v>
      </c>
      <c r="Z95">
        <f t="shared" si="51"/>
        <v>0</v>
      </c>
      <c r="AA95">
        <f t="shared" si="52"/>
        <v>0</v>
      </c>
      <c r="AB95">
        <f t="shared" si="53"/>
        <v>0</v>
      </c>
      <c r="AC95">
        <f t="shared" si="54"/>
        <v>0</v>
      </c>
      <c r="AD95">
        <f t="shared" si="55"/>
        <v>0</v>
      </c>
      <c r="AE95">
        <f t="shared" si="56"/>
        <v>0</v>
      </c>
      <c r="AF95">
        <f t="shared" si="57"/>
        <v>0</v>
      </c>
      <c r="AG95">
        <f t="shared" si="58"/>
        <v>0</v>
      </c>
      <c r="AH95">
        <f t="shared" si="59"/>
        <v>0</v>
      </c>
      <c r="AI95">
        <f t="shared" si="60"/>
        <v>0</v>
      </c>
      <c r="AJ95">
        <f t="shared" si="61"/>
        <v>0</v>
      </c>
      <c r="AK95">
        <f t="shared" si="62"/>
        <v>0</v>
      </c>
      <c r="AL95">
        <f t="shared" si="63"/>
        <v>0</v>
      </c>
      <c r="AM95">
        <f t="shared" si="64"/>
        <v>0</v>
      </c>
      <c r="AN95">
        <f t="shared" si="65"/>
        <v>0</v>
      </c>
      <c r="AO95">
        <f t="shared" si="66"/>
        <v>0</v>
      </c>
      <c r="AP95">
        <f t="shared" si="67"/>
        <v>0</v>
      </c>
      <c r="AQ95">
        <f t="shared" si="68"/>
        <v>0</v>
      </c>
      <c r="AR95">
        <f t="shared" si="69"/>
        <v>0</v>
      </c>
      <c r="AS95">
        <f t="shared" si="70"/>
        <v>0</v>
      </c>
      <c r="AT95">
        <f t="shared" si="71"/>
        <v>0</v>
      </c>
      <c r="AU95">
        <f t="shared" si="72"/>
        <v>0</v>
      </c>
      <c r="AV95">
        <f t="shared" si="73"/>
        <v>0</v>
      </c>
      <c r="AW95">
        <f t="shared" si="74"/>
        <v>0</v>
      </c>
      <c r="AX95">
        <f t="shared" si="75"/>
        <v>0</v>
      </c>
      <c r="AY95">
        <f t="shared" si="76"/>
        <v>0</v>
      </c>
      <c r="AZ95">
        <f t="shared" si="77"/>
        <v>0</v>
      </c>
    </row>
    <row r="96" spans="1:52" hidden="1" x14ac:dyDescent="0.25">
      <c r="A96">
        <f t="shared" si="34"/>
        <v>0</v>
      </c>
      <c r="B96">
        <f t="shared" si="35"/>
        <v>0</v>
      </c>
      <c r="C96">
        <f t="shared" si="36"/>
        <v>0</v>
      </c>
      <c r="D96" t="str">
        <f t="shared" si="78"/>
        <v/>
      </c>
      <c r="E96">
        <f t="shared" si="79"/>
        <v>0</v>
      </c>
      <c r="J96">
        <f t="shared" si="37"/>
        <v>0</v>
      </c>
      <c r="L96">
        <f t="shared" si="80"/>
        <v>0</v>
      </c>
      <c r="M96">
        <f t="shared" si="38"/>
        <v>0</v>
      </c>
      <c r="N96">
        <f t="shared" si="39"/>
        <v>0</v>
      </c>
      <c r="O96">
        <f t="shared" si="40"/>
        <v>0</v>
      </c>
      <c r="P96">
        <f t="shared" si="41"/>
        <v>0</v>
      </c>
      <c r="Q96">
        <f t="shared" si="42"/>
        <v>0</v>
      </c>
      <c r="R96">
        <f t="shared" si="43"/>
        <v>0</v>
      </c>
      <c r="S96">
        <f t="shared" si="44"/>
        <v>0</v>
      </c>
      <c r="T96">
        <f t="shared" si="45"/>
        <v>0</v>
      </c>
      <c r="U96">
        <f t="shared" si="46"/>
        <v>0</v>
      </c>
      <c r="V96">
        <f t="shared" si="47"/>
        <v>0</v>
      </c>
      <c r="W96">
        <f t="shared" si="48"/>
        <v>0</v>
      </c>
      <c r="X96">
        <f t="shared" si="49"/>
        <v>0</v>
      </c>
      <c r="Y96">
        <f t="shared" si="50"/>
        <v>0</v>
      </c>
      <c r="Z96">
        <f t="shared" si="51"/>
        <v>0</v>
      </c>
      <c r="AA96">
        <f t="shared" si="52"/>
        <v>0</v>
      </c>
      <c r="AB96">
        <f t="shared" si="53"/>
        <v>0</v>
      </c>
      <c r="AC96">
        <f t="shared" si="54"/>
        <v>0</v>
      </c>
      <c r="AD96">
        <f t="shared" si="55"/>
        <v>0</v>
      </c>
      <c r="AE96">
        <f t="shared" si="56"/>
        <v>0</v>
      </c>
      <c r="AF96">
        <f t="shared" si="57"/>
        <v>0</v>
      </c>
      <c r="AG96">
        <f t="shared" si="58"/>
        <v>0</v>
      </c>
      <c r="AH96">
        <f t="shared" si="59"/>
        <v>0</v>
      </c>
      <c r="AI96">
        <f t="shared" si="60"/>
        <v>0</v>
      </c>
      <c r="AJ96">
        <f t="shared" si="61"/>
        <v>0</v>
      </c>
      <c r="AK96">
        <f t="shared" si="62"/>
        <v>0</v>
      </c>
      <c r="AL96">
        <f t="shared" si="63"/>
        <v>0</v>
      </c>
      <c r="AM96">
        <f t="shared" si="64"/>
        <v>0</v>
      </c>
      <c r="AN96">
        <f t="shared" si="65"/>
        <v>0</v>
      </c>
      <c r="AO96">
        <f t="shared" si="66"/>
        <v>0</v>
      </c>
      <c r="AP96">
        <f t="shared" si="67"/>
        <v>0</v>
      </c>
      <c r="AQ96">
        <f t="shared" si="68"/>
        <v>0</v>
      </c>
      <c r="AR96">
        <f t="shared" si="69"/>
        <v>0</v>
      </c>
      <c r="AS96">
        <f t="shared" si="70"/>
        <v>0</v>
      </c>
      <c r="AT96">
        <f t="shared" si="71"/>
        <v>0</v>
      </c>
      <c r="AU96">
        <f t="shared" si="72"/>
        <v>0</v>
      </c>
      <c r="AV96">
        <f t="shared" si="73"/>
        <v>0</v>
      </c>
      <c r="AW96">
        <f t="shared" si="74"/>
        <v>0</v>
      </c>
      <c r="AX96">
        <f t="shared" si="75"/>
        <v>0</v>
      </c>
      <c r="AY96">
        <f t="shared" si="76"/>
        <v>0</v>
      </c>
      <c r="AZ96">
        <f t="shared" si="77"/>
        <v>0</v>
      </c>
    </row>
    <row r="97" spans="1:52" hidden="1" x14ac:dyDescent="0.25">
      <c r="A97">
        <f t="shared" si="34"/>
        <v>0</v>
      </c>
      <c r="B97">
        <f t="shared" si="35"/>
        <v>0</v>
      </c>
      <c r="C97">
        <f t="shared" si="36"/>
        <v>0</v>
      </c>
      <c r="D97" t="str">
        <f t="shared" si="78"/>
        <v/>
      </c>
      <c r="E97">
        <f t="shared" si="79"/>
        <v>0</v>
      </c>
      <c r="J97">
        <f t="shared" si="37"/>
        <v>0</v>
      </c>
      <c r="L97">
        <f t="shared" si="80"/>
        <v>0</v>
      </c>
      <c r="M97">
        <f t="shared" si="38"/>
        <v>0</v>
      </c>
      <c r="N97">
        <f t="shared" si="39"/>
        <v>0</v>
      </c>
      <c r="O97">
        <f t="shared" si="40"/>
        <v>0</v>
      </c>
      <c r="P97">
        <f t="shared" si="41"/>
        <v>0</v>
      </c>
      <c r="Q97">
        <f t="shared" si="42"/>
        <v>0</v>
      </c>
      <c r="R97">
        <f t="shared" si="43"/>
        <v>0</v>
      </c>
      <c r="S97">
        <f t="shared" si="44"/>
        <v>0</v>
      </c>
      <c r="T97">
        <f t="shared" si="45"/>
        <v>0</v>
      </c>
      <c r="U97">
        <f t="shared" si="46"/>
        <v>0</v>
      </c>
      <c r="V97">
        <f t="shared" si="47"/>
        <v>0</v>
      </c>
      <c r="W97">
        <f t="shared" si="48"/>
        <v>0</v>
      </c>
      <c r="X97">
        <f t="shared" si="49"/>
        <v>0</v>
      </c>
      <c r="Y97">
        <f t="shared" si="50"/>
        <v>0</v>
      </c>
      <c r="Z97">
        <f t="shared" si="51"/>
        <v>0</v>
      </c>
      <c r="AA97">
        <f t="shared" si="52"/>
        <v>0</v>
      </c>
      <c r="AB97">
        <f t="shared" si="53"/>
        <v>0</v>
      </c>
      <c r="AC97">
        <f t="shared" si="54"/>
        <v>0</v>
      </c>
      <c r="AD97">
        <f t="shared" si="55"/>
        <v>0</v>
      </c>
      <c r="AE97">
        <f t="shared" si="56"/>
        <v>0</v>
      </c>
      <c r="AF97">
        <f t="shared" si="57"/>
        <v>0</v>
      </c>
      <c r="AG97">
        <f t="shared" si="58"/>
        <v>0</v>
      </c>
      <c r="AH97">
        <f t="shared" si="59"/>
        <v>0</v>
      </c>
      <c r="AI97">
        <f t="shared" si="60"/>
        <v>0</v>
      </c>
      <c r="AJ97">
        <f t="shared" si="61"/>
        <v>0</v>
      </c>
      <c r="AK97">
        <f t="shared" si="62"/>
        <v>0</v>
      </c>
      <c r="AL97">
        <f t="shared" si="63"/>
        <v>0</v>
      </c>
      <c r="AM97">
        <f t="shared" si="64"/>
        <v>0</v>
      </c>
      <c r="AN97">
        <f t="shared" si="65"/>
        <v>0</v>
      </c>
      <c r="AO97">
        <f t="shared" si="66"/>
        <v>0</v>
      </c>
      <c r="AP97">
        <f t="shared" si="67"/>
        <v>0</v>
      </c>
      <c r="AQ97">
        <f t="shared" si="68"/>
        <v>0</v>
      </c>
      <c r="AR97">
        <f t="shared" si="69"/>
        <v>0</v>
      </c>
      <c r="AS97">
        <f t="shared" si="70"/>
        <v>0</v>
      </c>
      <c r="AT97">
        <f t="shared" si="71"/>
        <v>0</v>
      </c>
      <c r="AU97">
        <f t="shared" si="72"/>
        <v>0</v>
      </c>
      <c r="AV97">
        <f t="shared" si="73"/>
        <v>0</v>
      </c>
      <c r="AW97">
        <f t="shared" si="74"/>
        <v>0</v>
      </c>
      <c r="AX97">
        <f t="shared" si="75"/>
        <v>0</v>
      </c>
      <c r="AY97">
        <f t="shared" si="76"/>
        <v>0</v>
      </c>
      <c r="AZ97">
        <f t="shared" si="77"/>
        <v>0</v>
      </c>
    </row>
    <row r="98" spans="1:52" hidden="1" x14ac:dyDescent="0.25">
      <c r="A98">
        <f t="shared" si="34"/>
        <v>0</v>
      </c>
      <c r="B98">
        <f t="shared" si="35"/>
        <v>0</v>
      </c>
      <c r="C98">
        <f t="shared" si="36"/>
        <v>0</v>
      </c>
      <c r="D98" t="str">
        <f t="shared" si="78"/>
        <v/>
      </c>
      <c r="E98">
        <f t="shared" si="79"/>
        <v>0</v>
      </c>
      <c r="J98">
        <f t="shared" si="37"/>
        <v>0</v>
      </c>
      <c r="L98">
        <f t="shared" si="80"/>
        <v>0</v>
      </c>
      <c r="M98">
        <f t="shared" si="38"/>
        <v>0</v>
      </c>
      <c r="N98">
        <f t="shared" si="39"/>
        <v>0</v>
      </c>
      <c r="O98">
        <f t="shared" si="40"/>
        <v>0</v>
      </c>
      <c r="P98">
        <f t="shared" si="41"/>
        <v>0</v>
      </c>
      <c r="Q98">
        <f t="shared" si="42"/>
        <v>0</v>
      </c>
      <c r="R98">
        <f t="shared" si="43"/>
        <v>0</v>
      </c>
      <c r="S98">
        <f t="shared" si="44"/>
        <v>0</v>
      </c>
      <c r="T98">
        <f t="shared" si="45"/>
        <v>0</v>
      </c>
      <c r="U98">
        <f t="shared" si="46"/>
        <v>0</v>
      </c>
      <c r="V98">
        <f t="shared" si="47"/>
        <v>0</v>
      </c>
      <c r="W98">
        <f t="shared" si="48"/>
        <v>0</v>
      </c>
      <c r="X98">
        <f t="shared" si="49"/>
        <v>0</v>
      </c>
      <c r="Y98">
        <f t="shared" si="50"/>
        <v>0</v>
      </c>
      <c r="Z98">
        <f t="shared" si="51"/>
        <v>0</v>
      </c>
      <c r="AA98">
        <f t="shared" si="52"/>
        <v>0</v>
      </c>
      <c r="AB98">
        <f t="shared" si="53"/>
        <v>0</v>
      </c>
      <c r="AC98">
        <f t="shared" si="54"/>
        <v>0</v>
      </c>
      <c r="AD98">
        <f t="shared" si="55"/>
        <v>0</v>
      </c>
      <c r="AE98">
        <f t="shared" si="56"/>
        <v>0</v>
      </c>
      <c r="AF98">
        <f t="shared" si="57"/>
        <v>0</v>
      </c>
      <c r="AG98">
        <f t="shared" si="58"/>
        <v>0</v>
      </c>
      <c r="AH98">
        <f t="shared" si="59"/>
        <v>0</v>
      </c>
      <c r="AI98">
        <f t="shared" si="60"/>
        <v>0</v>
      </c>
      <c r="AJ98">
        <f t="shared" si="61"/>
        <v>0</v>
      </c>
      <c r="AK98">
        <f t="shared" si="62"/>
        <v>0</v>
      </c>
      <c r="AL98">
        <f t="shared" si="63"/>
        <v>0</v>
      </c>
      <c r="AM98">
        <f t="shared" si="64"/>
        <v>0</v>
      </c>
      <c r="AN98">
        <f t="shared" si="65"/>
        <v>0</v>
      </c>
      <c r="AO98">
        <f t="shared" si="66"/>
        <v>0</v>
      </c>
      <c r="AP98">
        <f t="shared" si="67"/>
        <v>0</v>
      </c>
      <c r="AQ98">
        <f t="shared" si="68"/>
        <v>0</v>
      </c>
      <c r="AR98">
        <f t="shared" si="69"/>
        <v>0</v>
      </c>
      <c r="AS98">
        <f t="shared" si="70"/>
        <v>0</v>
      </c>
      <c r="AT98">
        <f t="shared" si="71"/>
        <v>0</v>
      </c>
      <c r="AU98">
        <f t="shared" si="72"/>
        <v>0</v>
      </c>
      <c r="AV98">
        <f t="shared" si="73"/>
        <v>0</v>
      </c>
      <c r="AW98">
        <f t="shared" si="74"/>
        <v>0</v>
      </c>
      <c r="AX98">
        <f t="shared" si="75"/>
        <v>0</v>
      </c>
      <c r="AY98">
        <f t="shared" si="76"/>
        <v>0</v>
      </c>
      <c r="AZ98">
        <f t="shared" si="77"/>
        <v>0</v>
      </c>
    </row>
    <row r="99" spans="1:52" hidden="1" x14ac:dyDescent="0.25">
      <c r="A99">
        <f t="shared" si="34"/>
        <v>0</v>
      </c>
      <c r="B99">
        <f t="shared" si="35"/>
        <v>0</v>
      </c>
      <c r="C99">
        <f t="shared" si="36"/>
        <v>0</v>
      </c>
      <c r="D99" t="str">
        <f t="shared" si="78"/>
        <v/>
      </c>
      <c r="E99">
        <f t="shared" si="79"/>
        <v>0</v>
      </c>
      <c r="J99">
        <f t="shared" si="37"/>
        <v>0</v>
      </c>
      <c r="L99">
        <f t="shared" si="80"/>
        <v>0</v>
      </c>
      <c r="M99">
        <f t="shared" si="38"/>
        <v>0</v>
      </c>
      <c r="N99">
        <f t="shared" si="39"/>
        <v>0</v>
      </c>
      <c r="O99">
        <f t="shared" si="40"/>
        <v>0</v>
      </c>
      <c r="P99">
        <f t="shared" si="41"/>
        <v>0</v>
      </c>
      <c r="Q99">
        <f t="shared" si="42"/>
        <v>0</v>
      </c>
      <c r="R99">
        <f t="shared" si="43"/>
        <v>0</v>
      </c>
      <c r="S99">
        <f t="shared" si="44"/>
        <v>0</v>
      </c>
      <c r="T99">
        <f t="shared" si="45"/>
        <v>0</v>
      </c>
      <c r="U99">
        <f t="shared" si="46"/>
        <v>0</v>
      </c>
      <c r="V99">
        <f t="shared" si="47"/>
        <v>0</v>
      </c>
      <c r="W99">
        <f t="shared" si="48"/>
        <v>0</v>
      </c>
      <c r="X99">
        <f t="shared" si="49"/>
        <v>0</v>
      </c>
      <c r="Y99">
        <f t="shared" si="50"/>
        <v>0</v>
      </c>
      <c r="Z99">
        <f t="shared" si="51"/>
        <v>0</v>
      </c>
      <c r="AA99">
        <f t="shared" si="52"/>
        <v>0</v>
      </c>
      <c r="AB99">
        <f t="shared" si="53"/>
        <v>0</v>
      </c>
      <c r="AC99">
        <f t="shared" si="54"/>
        <v>0</v>
      </c>
      <c r="AD99">
        <f t="shared" si="55"/>
        <v>0</v>
      </c>
      <c r="AE99">
        <f t="shared" si="56"/>
        <v>0</v>
      </c>
      <c r="AF99">
        <f t="shared" si="57"/>
        <v>0</v>
      </c>
      <c r="AG99">
        <f t="shared" si="58"/>
        <v>0</v>
      </c>
      <c r="AH99">
        <f t="shared" si="59"/>
        <v>0</v>
      </c>
      <c r="AI99">
        <f t="shared" si="60"/>
        <v>0</v>
      </c>
      <c r="AJ99">
        <f t="shared" si="61"/>
        <v>0</v>
      </c>
      <c r="AK99">
        <f t="shared" si="62"/>
        <v>0</v>
      </c>
      <c r="AL99">
        <f t="shared" si="63"/>
        <v>0</v>
      </c>
      <c r="AM99">
        <f t="shared" si="64"/>
        <v>0</v>
      </c>
      <c r="AN99">
        <f t="shared" si="65"/>
        <v>0</v>
      </c>
      <c r="AO99">
        <f t="shared" si="66"/>
        <v>0</v>
      </c>
      <c r="AP99">
        <f t="shared" si="67"/>
        <v>0</v>
      </c>
      <c r="AQ99">
        <f t="shared" si="68"/>
        <v>0</v>
      </c>
      <c r="AR99">
        <f t="shared" si="69"/>
        <v>0</v>
      </c>
      <c r="AS99">
        <f t="shared" si="70"/>
        <v>0</v>
      </c>
      <c r="AT99">
        <f t="shared" si="71"/>
        <v>0</v>
      </c>
      <c r="AU99">
        <f t="shared" si="72"/>
        <v>0</v>
      </c>
      <c r="AV99">
        <f t="shared" si="73"/>
        <v>0</v>
      </c>
      <c r="AW99">
        <f t="shared" si="74"/>
        <v>0</v>
      </c>
      <c r="AX99">
        <f t="shared" si="75"/>
        <v>0</v>
      </c>
      <c r="AY99">
        <f t="shared" si="76"/>
        <v>0</v>
      </c>
      <c r="AZ99">
        <f t="shared" si="77"/>
        <v>0</v>
      </c>
    </row>
    <row r="100" spans="1:52" hidden="1" x14ac:dyDescent="0.25">
      <c r="A100">
        <f t="shared" si="34"/>
        <v>0</v>
      </c>
      <c r="B100">
        <f t="shared" si="35"/>
        <v>0</v>
      </c>
      <c r="C100">
        <f t="shared" si="36"/>
        <v>0</v>
      </c>
      <c r="D100" t="str">
        <f t="shared" si="78"/>
        <v/>
      </c>
      <c r="E100">
        <f t="shared" si="79"/>
        <v>0</v>
      </c>
      <c r="J100">
        <f t="shared" si="37"/>
        <v>0</v>
      </c>
      <c r="L100">
        <f t="shared" si="80"/>
        <v>0</v>
      </c>
      <c r="M100">
        <f t="shared" si="38"/>
        <v>0</v>
      </c>
      <c r="N100">
        <f t="shared" si="39"/>
        <v>0</v>
      </c>
      <c r="O100">
        <f t="shared" si="40"/>
        <v>0</v>
      </c>
      <c r="P100">
        <f t="shared" si="41"/>
        <v>0</v>
      </c>
      <c r="Q100">
        <f t="shared" si="42"/>
        <v>0</v>
      </c>
      <c r="R100">
        <f t="shared" si="43"/>
        <v>0</v>
      </c>
      <c r="S100">
        <f t="shared" si="44"/>
        <v>0</v>
      </c>
      <c r="T100">
        <f t="shared" si="45"/>
        <v>0</v>
      </c>
      <c r="U100">
        <f t="shared" si="46"/>
        <v>0</v>
      </c>
      <c r="V100">
        <f t="shared" si="47"/>
        <v>0</v>
      </c>
      <c r="W100">
        <f t="shared" si="48"/>
        <v>0</v>
      </c>
      <c r="X100">
        <f t="shared" si="49"/>
        <v>0</v>
      </c>
      <c r="Y100">
        <f t="shared" si="50"/>
        <v>0</v>
      </c>
      <c r="Z100">
        <f t="shared" si="51"/>
        <v>0</v>
      </c>
      <c r="AA100">
        <f t="shared" si="52"/>
        <v>0</v>
      </c>
      <c r="AB100">
        <f t="shared" si="53"/>
        <v>0</v>
      </c>
      <c r="AC100">
        <f t="shared" si="54"/>
        <v>0</v>
      </c>
      <c r="AD100">
        <f t="shared" si="55"/>
        <v>0</v>
      </c>
      <c r="AE100">
        <f t="shared" si="56"/>
        <v>0</v>
      </c>
      <c r="AF100">
        <f t="shared" si="57"/>
        <v>0</v>
      </c>
      <c r="AG100">
        <f t="shared" si="58"/>
        <v>0</v>
      </c>
      <c r="AH100">
        <f t="shared" si="59"/>
        <v>0</v>
      </c>
      <c r="AI100">
        <f t="shared" si="60"/>
        <v>0</v>
      </c>
      <c r="AJ100">
        <f t="shared" si="61"/>
        <v>0</v>
      </c>
      <c r="AK100">
        <f t="shared" si="62"/>
        <v>0</v>
      </c>
      <c r="AL100">
        <f t="shared" si="63"/>
        <v>0</v>
      </c>
      <c r="AM100">
        <f t="shared" si="64"/>
        <v>0</v>
      </c>
      <c r="AN100">
        <f t="shared" si="65"/>
        <v>0</v>
      </c>
      <c r="AO100">
        <f t="shared" si="66"/>
        <v>0</v>
      </c>
      <c r="AP100">
        <f t="shared" si="67"/>
        <v>0</v>
      </c>
      <c r="AQ100">
        <f t="shared" si="68"/>
        <v>0</v>
      </c>
      <c r="AR100">
        <f t="shared" si="69"/>
        <v>0</v>
      </c>
      <c r="AS100">
        <f t="shared" si="70"/>
        <v>0</v>
      </c>
      <c r="AT100">
        <f t="shared" si="71"/>
        <v>0</v>
      </c>
      <c r="AU100">
        <f t="shared" si="72"/>
        <v>0</v>
      </c>
      <c r="AV100">
        <f t="shared" si="73"/>
        <v>0</v>
      </c>
      <c r="AW100">
        <f t="shared" si="74"/>
        <v>0</v>
      </c>
      <c r="AX100">
        <f t="shared" si="75"/>
        <v>0</v>
      </c>
      <c r="AY100">
        <f t="shared" si="76"/>
        <v>0</v>
      </c>
      <c r="AZ100">
        <f t="shared" si="77"/>
        <v>0</v>
      </c>
    </row>
    <row r="101" spans="1:52" hidden="1" x14ac:dyDescent="0.25">
      <c r="A101">
        <f t="shared" si="34"/>
        <v>0</v>
      </c>
      <c r="B101">
        <f t="shared" si="35"/>
        <v>0</v>
      </c>
      <c r="C101">
        <f t="shared" si="36"/>
        <v>0</v>
      </c>
      <c r="D101" t="str">
        <f t="shared" si="78"/>
        <v/>
      </c>
      <c r="E101">
        <f t="shared" si="79"/>
        <v>0</v>
      </c>
      <c r="J101">
        <f t="shared" si="37"/>
        <v>0</v>
      </c>
      <c r="L101">
        <f t="shared" si="80"/>
        <v>0</v>
      </c>
      <c r="M101">
        <f t="shared" si="38"/>
        <v>0</v>
      </c>
      <c r="N101">
        <f t="shared" si="39"/>
        <v>0</v>
      </c>
      <c r="O101">
        <f t="shared" si="40"/>
        <v>0</v>
      </c>
      <c r="P101">
        <f t="shared" si="41"/>
        <v>0</v>
      </c>
      <c r="Q101">
        <f t="shared" si="42"/>
        <v>0</v>
      </c>
      <c r="R101">
        <f t="shared" si="43"/>
        <v>0</v>
      </c>
      <c r="S101">
        <f t="shared" si="44"/>
        <v>0</v>
      </c>
      <c r="T101">
        <f t="shared" si="45"/>
        <v>0</v>
      </c>
      <c r="U101">
        <f t="shared" si="46"/>
        <v>0</v>
      </c>
      <c r="V101">
        <f t="shared" si="47"/>
        <v>0</v>
      </c>
      <c r="W101">
        <f t="shared" si="48"/>
        <v>0</v>
      </c>
      <c r="X101">
        <f t="shared" si="49"/>
        <v>0</v>
      </c>
      <c r="Y101">
        <f t="shared" si="50"/>
        <v>0</v>
      </c>
      <c r="Z101">
        <f t="shared" si="51"/>
        <v>0</v>
      </c>
      <c r="AA101">
        <f t="shared" si="52"/>
        <v>0</v>
      </c>
      <c r="AB101">
        <f t="shared" si="53"/>
        <v>0</v>
      </c>
      <c r="AC101">
        <f t="shared" si="54"/>
        <v>0</v>
      </c>
      <c r="AD101">
        <f t="shared" si="55"/>
        <v>0</v>
      </c>
      <c r="AE101">
        <f t="shared" si="56"/>
        <v>0</v>
      </c>
      <c r="AF101">
        <f t="shared" si="57"/>
        <v>0</v>
      </c>
      <c r="AG101">
        <f t="shared" si="58"/>
        <v>0</v>
      </c>
      <c r="AH101">
        <f t="shared" si="59"/>
        <v>0</v>
      </c>
      <c r="AI101">
        <f t="shared" si="60"/>
        <v>0</v>
      </c>
      <c r="AJ101">
        <f t="shared" si="61"/>
        <v>0</v>
      </c>
      <c r="AK101">
        <f t="shared" si="62"/>
        <v>0</v>
      </c>
      <c r="AL101">
        <f t="shared" si="63"/>
        <v>0</v>
      </c>
      <c r="AM101">
        <f t="shared" si="64"/>
        <v>0</v>
      </c>
      <c r="AN101">
        <f t="shared" si="65"/>
        <v>0</v>
      </c>
      <c r="AO101">
        <f t="shared" si="66"/>
        <v>0</v>
      </c>
      <c r="AP101">
        <f t="shared" si="67"/>
        <v>0</v>
      </c>
      <c r="AQ101">
        <f t="shared" si="68"/>
        <v>0</v>
      </c>
      <c r="AR101">
        <f t="shared" si="69"/>
        <v>0</v>
      </c>
      <c r="AS101">
        <f t="shared" si="70"/>
        <v>0</v>
      </c>
      <c r="AT101">
        <f t="shared" si="71"/>
        <v>0</v>
      </c>
      <c r="AU101">
        <f t="shared" si="72"/>
        <v>0</v>
      </c>
      <c r="AV101">
        <f t="shared" si="73"/>
        <v>0</v>
      </c>
      <c r="AW101">
        <f t="shared" si="74"/>
        <v>0</v>
      </c>
      <c r="AX101">
        <f t="shared" si="75"/>
        <v>0</v>
      </c>
      <c r="AY101">
        <f t="shared" si="76"/>
        <v>0</v>
      </c>
      <c r="AZ101">
        <f t="shared" si="77"/>
        <v>0</v>
      </c>
    </row>
    <row r="102" spans="1:52" hidden="1" x14ac:dyDescent="0.25">
      <c r="A102">
        <f t="shared" si="34"/>
        <v>0</v>
      </c>
      <c r="B102">
        <f t="shared" si="35"/>
        <v>0</v>
      </c>
      <c r="C102">
        <f t="shared" si="36"/>
        <v>0</v>
      </c>
      <c r="D102" t="str">
        <f t="shared" si="78"/>
        <v/>
      </c>
      <c r="E102">
        <f t="shared" si="79"/>
        <v>0</v>
      </c>
      <c r="J102">
        <f t="shared" si="37"/>
        <v>0</v>
      </c>
      <c r="L102">
        <f t="shared" si="80"/>
        <v>0</v>
      </c>
      <c r="M102">
        <f t="shared" si="38"/>
        <v>0</v>
      </c>
      <c r="N102">
        <f t="shared" si="39"/>
        <v>0</v>
      </c>
      <c r="O102">
        <f t="shared" si="40"/>
        <v>0</v>
      </c>
      <c r="P102">
        <f t="shared" si="41"/>
        <v>0</v>
      </c>
      <c r="Q102">
        <f t="shared" si="42"/>
        <v>0</v>
      </c>
      <c r="R102">
        <f t="shared" si="43"/>
        <v>0</v>
      </c>
      <c r="S102">
        <f t="shared" si="44"/>
        <v>0</v>
      </c>
      <c r="T102">
        <f t="shared" si="45"/>
        <v>0</v>
      </c>
      <c r="U102">
        <f t="shared" si="46"/>
        <v>0</v>
      </c>
      <c r="V102">
        <f t="shared" si="47"/>
        <v>0</v>
      </c>
      <c r="W102">
        <f t="shared" si="48"/>
        <v>0</v>
      </c>
      <c r="X102">
        <f t="shared" si="49"/>
        <v>0</v>
      </c>
      <c r="Y102">
        <f t="shared" si="50"/>
        <v>0</v>
      </c>
      <c r="Z102">
        <f t="shared" si="51"/>
        <v>0</v>
      </c>
      <c r="AA102">
        <f t="shared" si="52"/>
        <v>0</v>
      </c>
      <c r="AB102">
        <f t="shared" si="53"/>
        <v>0</v>
      </c>
      <c r="AC102">
        <f t="shared" si="54"/>
        <v>0</v>
      </c>
      <c r="AD102">
        <f t="shared" si="55"/>
        <v>0</v>
      </c>
      <c r="AE102">
        <f t="shared" si="56"/>
        <v>0</v>
      </c>
      <c r="AF102">
        <f t="shared" si="57"/>
        <v>0</v>
      </c>
      <c r="AG102">
        <f t="shared" si="58"/>
        <v>0</v>
      </c>
      <c r="AH102">
        <f t="shared" si="59"/>
        <v>0</v>
      </c>
      <c r="AI102">
        <f t="shared" si="60"/>
        <v>0</v>
      </c>
      <c r="AJ102">
        <f t="shared" si="61"/>
        <v>0</v>
      </c>
      <c r="AK102">
        <f t="shared" si="62"/>
        <v>0</v>
      </c>
      <c r="AL102">
        <f t="shared" si="63"/>
        <v>0</v>
      </c>
      <c r="AM102">
        <f t="shared" si="64"/>
        <v>0</v>
      </c>
      <c r="AN102">
        <f t="shared" si="65"/>
        <v>0</v>
      </c>
      <c r="AO102">
        <f t="shared" si="66"/>
        <v>0</v>
      </c>
      <c r="AP102">
        <f t="shared" si="67"/>
        <v>0</v>
      </c>
      <c r="AQ102">
        <f t="shared" si="68"/>
        <v>0</v>
      </c>
      <c r="AR102">
        <f t="shared" si="69"/>
        <v>0</v>
      </c>
      <c r="AS102">
        <f t="shared" si="70"/>
        <v>0</v>
      </c>
      <c r="AT102">
        <f t="shared" si="71"/>
        <v>0</v>
      </c>
      <c r="AU102">
        <f t="shared" si="72"/>
        <v>0</v>
      </c>
      <c r="AV102">
        <f t="shared" si="73"/>
        <v>0</v>
      </c>
      <c r="AW102">
        <f t="shared" si="74"/>
        <v>0</v>
      </c>
      <c r="AX102">
        <f t="shared" si="75"/>
        <v>0</v>
      </c>
      <c r="AY102">
        <f t="shared" si="76"/>
        <v>0</v>
      </c>
      <c r="AZ102">
        <f t="shared" si="77"/>
        <v>0</v>
      </c>
    </row>
    <row r="103" spans="1:52" hidden="1" x14ac:dyDescent="0.25">
      <c r="A103">
        <f t="shared" si="34"/>
        <v>0</v>
      </c>
      <c r="B103">
        <f t="shared" si="35"/>
        <v>0</v>
      </c>
      <c r="C103">
        <f t="shared" si="36"/>
        <v>0</v>
      </c>
      <c r="D103" t="str">
        <f t="shared" si="78"/>
        <v/>
      </c>
      <c r="E103">
        <f t="shared" si="79"/>
        <v>0</v>
      </c>
      <c r="J103">
        <f t="shared" si="37"/>
        <v>0</v>
      </c>
      <c r="L103">
        <f t="shared" si="80"/>
        <v>0</v>
      </c>
      <c r="M103">
        <f t="shared" si="38"/>
        <v>0</v>
      </c>
      <c r="N103">
        <f t="shared" si="39"/>
        <v>0</v>
      </c>
      <c r="O103">
        <f t="shared" si="40"/>
        <v>0</v>
      </c>
      <c r="P103">
        <f t="shared" si="41"/>
        <v>0</v>
      </c>
      <c r="Q103">
        <f t="shared" si="42"/>
        <v>0</v>
      </c>
      <c r="R103">
        <f t="shared" si="43"/>
        <v>0</v>
      </c>
      <c r="S103">
        <f t="shared" si="44"/>
        <v>0</v>
      </c>
      <c r="T103">
        <f t="shared" si="45"/>
        <v>0</v>
      </c>
      <c r="U103">
        <f t="shared" si="46"/>
        <v>0</v>
      </c>
      <c r="V103">
        <f t="shared" si="47"/>
        <v>0</v>
      </c>
      <c r="W103">
        <f t="shared" si="48"/>
        <v>0</v>
      </c>
      <c r="X103">
        <f t="shared" si="49"/>
        <v>0</v>
      </c>
      <c r="Y103">
        <f t="shared" si="50"/>
        <v>0</v>
      </c>
      <c r="Z103">
        <f t="shared" si="51"/>
        <v>0</v>
      </c>
      <c r="AA103">
        <f t="shared" si="52"/>
        <v>0</v>
      </c>
      <c r="AB103">
        <f t="shared" si="53"/>
        <v>0</v>
      </c>
      <c r="AC103">
        <f t="shared" si="54"/>
        <v>0</v>
      </c>
      <c r="AD103">
        <f t="shared" si="55"/>
        <v>0</v>
      </c>
      <c r="AE103">
        <f t="shared" si="56"/>
        <v>0</v>
      </c>
      <c r="AF103">
        <f t="shared" si="57"/>
        <v>0</v>
      </c>
      <c r="AG103">
        <f t="shared" si="58"/>
        <v>0</v>
      </c>
      <c r="AH103">
        <f t="shared" si="59"/>
        <v>0</v>
      </c>
      <c r="AI103">
        <f t="shared" si="60"/>
        <v>0</v>
      </c>
      <c r="AJ103">
        <f t="shared" si="61"/>
        <v>0</v>
      </c>
      <c r="AK103">
        <f t="shared" si="62"/>
        <v>0</v>
      </c>
      <c r="AL103">
        <f t="shared" si="63"/>
        <v>0</v>
      </c>
      <c r="AM103">
        <f t="shared" si="64"/>
        <v>0</v>
      </c>
      <c r="AN103">
        <f t="shared" si="65"/>
        <v>0</v>
      </c>
      <c r="AO103">
        <f t="shared" si="66"/>
        <v>0</v>
      </c>
      <c r="AP103">
        <f t="shared" si="67"/>
        <v>0</v>
      </c>
      <c r="AQ103">
        <f t="shared" si="68"/>
        <v>0</v>
      </c>
      <c r="AR103">
        <f t="shared" si="69"/>
        <v>0</v>
      </c>
      <c r="AS103">
        <f t="shared" si="70"/>
        <v>0</v>
      </c>
      <c r="AT103">
        <f t="shared" si="71"/>
        <v>0</v>
      </c>
      <c r="AU103">
        <f t="shared" si="72"/>
        <v>0</v>
      </c>
      <c r="AV103">
        <f t="shared" si="73"/>
        <v>0</v>
      </c>
      <c r="AW103">
        <f t="shared" si="74"/>
        <v>0</v>
      </c>
      <c r="AX103">
        <f t="shared" si="75"/>
        <v>0</v>
      </c>
      <c r="AY103">
        <f t="shared" si="76"/>
        <v>0</v>
      </c>
      <c r="AZ103">
        <f t="shared" si="77"/>
        <v>0</v>
      </c>
    </row>
    <row r="104" spans="1:52" hidden="1" x14ac:dyDescent="0.25">
      <c r="A104">
        <f t="shared" si="34"/>
        <v>0</v>
      </c>
      <c r="B104">
        <f t="shared" si="35"/>
        <v>0</v>
      </c>
      <c r="C104">
        <f t="shared" si="36"/>
        <v>0</v>
      </c>
      <c r="D104" t="str">
        <f t="shared" si="78"/>
        <v/>
      </c>
      <c r="E104">
        <f t="shared" si="79"/>
        <v>0</v>
      </c>
      <c r="J104">
        <f t="shared" si="37"/>
        <v>0</v>
      </c>
      <c r="L104">
        <f t="shared" si="80"/>
        <v>0</v>
      </c>
      <c r="M104">
        <f t="shared" si="38"/>
        <v>0</v>
      </c>
      <c r="N104">
        <f t="shared" si="39"/>
        <v>0</v>
      </c>
      <c r="O104">
        <f t="shared" si="40"/>
        <v>0</v>
      </c>
      <c r="P104">
        <f t="shared" si="41"/>
        <v>0</v>
      </c>
      <c r="Q104">
        <f t="shared" si="42"/>
        <v>0</v>
      </c>
      <c r="R104">
        <f t="shared" si="43"/>
        <v>0</v>
      </c>
      <c r="S104">
        <f t="shared" si="44"/>
        <v>0</v>
      </c>
      <c r="T104">
        <f t="shared" si="45"/>
        <v>0</v>
      </c>
      <c r="U104">
        <f t="shared" si="46"/>
        <v>0</v>
      </c>
      <c r="V104">
        <f t="shared" si="47"/>
        <v>0</v>
      </c>
      <c r="W104">
        <f t="shared" si="48"/>
        <v>0</v>
      </c>
      <c r="X104">
        <f t="shared" si="49"/>
        <v>0</v>
      </c>
      <c r="Y104">
        <f t="shared" si="50"/>
        <v>0</v>
      </c>
      <c r="Z104">
        <f t="shared" si="51"/>
        <v>0</v>
      </c>
      <c r="AA104">
        <f t="shared" si="52"/>
        <v>0</v>
      </c>
      <c r="AB104">
        <f t="shared" si="53"/>
        <v>0</v>
      </c>
      <c r="AC104">
        <f t="shared" si="54"/>
        <v>0</v>
      </c>
      <c r="AD104">
        <f t="shared" si="55"/>
        <v>0</v>
      </c>
      <c r="AE104">
        <f t="shared" si="56"/>
        <v>0</v>
      </c>
      <c r="AF104">
        <f t="shared" si="57"/>
        <v>0</v>
      </c>
      <c r="AG104">
        <f t="shared" si="58"/>
        <v>0</v>
      </c>
      <c r="AH104">
        <f t="shared" si="59"/>
        <v>0</v>
      </c>
      <c r="AI104">
        <f t="shared" si="60"/>
        <v>0</v>
      </c>
      <c r="AJ104">
        <f t="shared" si="61"/>
        <v>0</v>
      </c>
      <c r="AK104">
        <f t="shared" si="62"/>
        <v>0</v>
      </c>
      <c r="AL104">
        <f t="shared" si="63"/>
        <v>0</v>
      </c>
      <c r="AM104">
        <f t="shared" si="64"/>
        <v>0</v>
      </c>
      <c r="AN104">
        <f t="shared" si="65"/>
        <v>0</v>
      </c>
      <c r="AO104">
        <f t="shared" si="66"/>
        <v>0</v>
      </c>
      <c r="AP104">
        <f t="shared" si="67"/>
        <v>0</v>
      </c>
      <c r="AQ104">
        <f t="shared" si="68"/>
        <v>0</v>
      </c>
      <c r="AR104">
        <f t="shared" si="69"/>
        <v>0</v>
      </c>
      <c r="AS104">
        <f t="shared" si="70"/>
        <v>0</v>
      </c>
      <c r="AT104">
        <f t="shared" si="71"/>
        <v>0</v>
      </c>
      <c r="AU104">
        <f t="shared" si="72"/>
        <v>0</v>
      </c>
      <c r="AV104">
        <f t="shared" si="73"/>
        <v>0</v>
      </c>
      <c r="AW104">
        <f t="shared" si="74"/>
        <v>0</v>
      </c>
      <c r="AX104">
        <f t="shared" si="75"/>
        <v>0</v>
      </c>
      <c r="AY104">
        <f t="shared" si="76"/>
        <v>0</v>
      </c>
      <c r="AZ104">
        <f t="shared" si="77"/>
        <v>0</v>
      </c>
    </row>
    <row r="105" spans="1:52" hidden="1" x14ac:dyDescent="0.25">
      <c r="A105">
        <f>SUM(A71:A104)</f>
        <v>0</v>
      </c>
      <c r="B105">
        <f t="shared" ref="B105:E105" si="81">SUM(B71:B104)</f>
        <v>0</v>
      </c>
      <c r="C105">
        <f t="shared" si="81"/>
        <v>0</v>
      </c>
      <c r="D105">
        <f t="shared" si="81"/>
        <v>0</v>
      </c>
      <c r="E105">
        <f t="shared" si="81"/>
        <v>0</v>
      </c>
    </row>
    <row r="106" spans="1:52" hidden="1" x14ac:dyDescent="0.25"/>
    <row r="107" spans="1:52" hidden="1" x14ac:dyDescent="0.25">
      <c r="A107" t="s">
        <v>41</v>
      </c>
      <c r="C107" t="str">
        <f>instellingen!A4</f>
        <v>R</v>
      </c>
      <c r="D107" t="str">
        <f>instellingen!A5</f>
        <v>T1</v>
      </c>
      <c r="E107" t="str">
        <f>instellingen!A6</f>
        <v>T2</v>
      </c>
      <c r="F107" t="str">
        <f>instellingen!A7</f>
        <v>I</v>
      </c>
      <c r="L107" s="6" t="str">
        <f>instellingen!A5</f>
        <v>T1</v>
      </c>
      <c r="M107" s="6">
        <v>1</v>
      </c>
      <c r="N107" s="6">
        <v>2</v>
      </c>
      <c r="O107" s="6">
        <v>3</v>
      </c>
      <c r="P107" s="6">
        <v>4</v>
      </c>
      <c r="Q107" s="6">
        <v>5</v>
      </c>
      <c r="R107" s="6">
        <v>6</v>
      </c>
      <c r="S107" s="6">
        <v>7</v>
      </c>
      <c r="T107" s="6">
        <v>8</v>
      </c>
      <c r="U107" s="6">
        <v>9</v>
      </c>
      <c r="V107" s="6">
        <v>10</v>
      </c>
      <c r="W107" s="6">
        <v>11</v>
      </c>
      <c r="X107" s="6">
        <v>12</v>
      </c>
      <c r="Y107" s="6">
        <v>13</v>
      </c>
      <c r="Z107" s="6">
        <v>14</v>
      </c>
      <c r="AA107" s="6">
        <v>15</v>
      </c>
      <c r="AB107" s="6">
        <v>16</v>
      </c>
      <c r="AC107" s="6">
        <v>17</v>
      </c>
      <c r="AD107" s="6">
        <v>18</v>
      </c>
      <c r="AE107" s="6">
        <v>19</v>
      </c>
      <c r="AF107" s="6">
        <v>20</v>
      </c>
      <c r="AG107" s="6">
        <v>21</v>
      </c>
      <c r="AH107" s="6">
        <v>22</v>
      </c>
      <c r="AI107" s="6">
        <v>23</v>
      </c>
      <c r="AJ107" s="6">
        <v>24</v>
      </c>
      <c r="AK107" s="6">
        <v>25</v>
      </c>
      <c r="AL107" s="6">
        <v>26</v>
      </c>
      <c r="AM107" s="6">
        <v>27</v>
      </c>
      <c r="AN107" s="6">
        <v>28</v>
      </c>
      <c r="AO107" s="6">
        <v>29</v>
      </c>
      <c r="AP107" s="6">
        <v>30</v>
      </c>
      <c r="AQ107" s="6">
        <v>31</v>
      </c>
      <c r="AR107" s="6">
        <v>32</v>
      </c>
      <c r="AS107" s="6">
        <v>33</v>
      </c>
      <c r="AT107" s="6">
        <v>34</v>
      </c>
      <c r="AU107" s="6">
        <v>35</v>
      </c>
      <c r="AV107" s="6">
        <v>36</v>
      </c>
      <c r="AW107" s="6">
        <v>37</v>
      </c>
      <c r="AX107" s="6">
        <v>38</v>
      </c>
      <c r="AY107" s="6">
        <v>39</v>
      </c>
      <c r="AZ107" s="6">
        <v>40</v>
      </c>
    </row>
    <row r="108" spans="1:52" hidden="1" x14ac:dyDescent="0.25">
      <c r="A108">
        <f t="shared" ref="A108:A141" si="82">IF(M7="",0,1)</f>
        <v>0</v>
      </c>
      <c r="B108">
        <f t="shared" ref="B108:B141" si="83">B7</f>
        <v>0</v>
      </c>
      <c r="C108">
        <f t="shared" ref="C108:C141" si="84">IF(A108=1,E7,0)</f>
        <v>0</v>
      </c>
      <c r="D108">
        <f t="shared" ref="D108:D141" si="85">IF(A108=1,F7,0)</f>
        <v>0</v>
      </c>
      <c r="E108">
        <f t="shared" ref="E108:E141" si="86">IF(A108=1,G7,0)</f>
        <v>0</v>
      </c>
      <c r="F108">
        <f t="shared" ref="F108:F141" si="87">IF(A108=1,H7,0)</f>
        <v>0</v>
      </c>
      <c r="J108">
        <f>J71</f>
        <v>0</v>
      </c>
      <c r="L108">
        <f>SUM(M108:AZ108)</f>
        <v>0</v>
      </c>
      <c r="M108">
        <f t="shared" ref="M108:M141" si="88">$M$61*$M7</f>
        <v>0</v>
      </c>
      <c r="N108">
        <f t="shared" ref="N108:N141" si="89">$N$61*$N7</f>
        <v>0</v>
      </c>
      <c r="O108">
        <f t="shared" ref="O108:O141" si="90">$O$61*$O7</f>
        <v>0</v>
      </c>
      <c r="P108">
        <f t="shared" ref="P108:P141" si="91">$P$61*$P7</f>
        <v>0</v>
      </c>
      <c r="Q108">
        <f t="shared" ref="Q108:Q141" si="92">$Q$61*$Q7</f>
        <v>0</v>
      </c>
      <c r="R108">
        <f t="shared" ref="R108:R141" si="93">$R$61*$R7</f>
        <v>0</v>
      </c>
      <c r="S108">
        <f t="shared" ref="S108:S141" si="94">$S$61*$S7</f>
        <v>0</v>
      </c>
      <c r="T108">
        <f t="shared" ref="T108:T141" si="95">$T$61*$T7</f>
        <v>0</v>
      </c>
      <c r="U108">
        <f t="shared" ref="U108:U141" si="96">$U$61*$U7</f>
        <v>0</v>
      </c>
      <c r="V108">
        <f t="shared" ref="V108:V141" si="97">$V$61*$V7</f>
        <v>0</v>
      </c>
      <c r="W108">
        <f t="shared" ref="W108:W141" si="98">$W$61*$W7</f>
        <v>0</v>
      </c>
      <c r="X108">
        <f t="shared" ref="X108:X141" si="99">$X$61*$X7</f>
        <v>0</v>
      </c>
      <c r="Y108">
        <f t="shared" ref="Y108:Y141" si="100">$Y$61*$Y7</f>
        <v>0</v>
      </c>
      <c r="Z108">
        <f t="shared" ref="Z108:Z141" si="101">$Z$61*$Z7</f>
        <v>0</v>
      </c>
      <c r="AA108">
        <f t="shared" ref="AA108:AA141" si="102">$AA$61*$AA7</f>
        <v>0</v>
      </c>
      <c r="AB108">
        <f t="shared" ref="AB108:AB141" si="103">$AB$61*$AB7</f>
        <v>0</v>
      </c>
      <c r="AC108">
        <f t="shared" ref="AC108:AC141" si="104">$AC$61*$AC7</f>
        <v>0</v>
      </c>
      <c r="AD108">
        <f t="shared" ref="AD108:AD141" si="105">$AD$61*$AD7</f>
        <v>0</v>
      </c>
      <c r="AE108">
        <f t="shared" ref="AE108:AE141" si="106">$AE$61*$AE7</f>
        <v>0</v>
      </c>
      <c r="AF108">
        <f t="shared" ref="AF108:AF141" si="107">$AF$61*$AF7</f>
        <v>0</v>
      </c>
      <c r="AG108">
        <f t="shared" ref="AG108:AG141" si="108">$AG$61*$AG7</f>
        <v>0</v>
      </c>
      <c r="AH108">
        <f t="shared" ref="AH108:AH141" si="109">$AH$61*$AH7</f>
        <v>0</v>
      </c>
      <c r="AI108">
        <f t="shared" ref="AI108:AI141" si="110">$AI$61*$AI7</f>
        <v>0</v>
      </c>
      <c r="AJ108">
        <f t="shared" ref="AJ108:AJ141" si="111">$AJ$61*$AJ7</f>
        <v>0</v>
      </c>
      <c r="AK108">
        <f t="shared" ref="AK108:AK141" si="112">$AK$61*$AK7</f>
        <v>0</v>
      </c>
      <c r="AL108">
        <f t="shared" ref="AL108:AL141" si="113">$AL$61*$AL7</f>
        <v>0</v>
      </c>
      <c r="AM108">
        <f t="shared" ref="AM108:AM141" si="114">$AM$61*$AM7</f>
        <v>0</v>
      </c>
      <c r="AN108">
        <f t="shared" ref="AN108:AN141" si="115">$AN$61*$AN7</f>
        <v>0</v>
      </c>
      <c r="AO108">
        <f t="shared" ref="AO108:AO141" si="116">$AO$61*$AO7</f>
        <v>0</v>
      </c>
      <c r="AP108">
        <f t="shared" ref="AP108:AP141" si="117">$AP$61*$AP7</f>
        <v>0</v>
      </c>
      <c r="AQ108">
        <f t="shared" ref="AQ108:AQ141" si="118">$AQ$61*$AQ7</f>
        <v>0</v>
      </c>
      <c r="AR108">
        <f t="shared" ref="AR108:AR141" si="119">$AR$61*$AR7</f>
        <v>0</v>
      </c>
      <c r="AS108">
        <f t="shared" ref="AS108:AS141" si="120">$AS$61*$AS7</f>
        <v>0</v>
      </c>
      <c r="AT108">
        <f t="shared" ref="AT108:AT141" si="121">$AT$61*$AT7</f>
        <v>0</v>
      </c>
      <c r="AU108">
        <f t="shared" ref="AU108:AU141" si="122">$AU$61*$AU7</f>
        <v>0</v>
      </c>
      <c r="AV108">
        <f t="shared" ref="AV108:AV141" si="123">$AV$61*$AV7</f>
        <v>0</v>
      </c>
      <c r="AW108">
        <f t="shared" ref="AW108:AW141" si="124">$AW$61*$AW7</f>
        <v>0</v>
      </c>
      <c r="AX108">
        <f t="shared" ref="AX108:AX141" si="125">$AX$61*$AX7</f>
        <v>0</v>
      </c>
      <c r="AY108">
        <f t="shared" ref="AY108:AY141" si="126">$AY$61*$AY7</f>
        <v>0</v>
      </c>
      <c r="AZ108">
        <f t="shared" ref="AZ108:AZ141" si="127">$AZ$61*$AZ7</f>
        <v>0</v>
      </c>
    </row>
    <row r="109" spans="1:52" hidden="1" x14ac:dyDescent="0.25">
      <c r="A109">
        <f t="shared" si="82"/>
        <v>0</v>
      </c>
      <c r="B109">
        <f t="shared" si="83"/>
        <v>0</v>
      </c>
      <c r="C109">
        <f t="shared" si="84"/>
        <v>0</v>
      </c>
      <c r="D109">
        <f t="shared" si="85"/>
        <v>0</v>
      </c>
      <c r="E109">
        <f t="shared" si="86"/>
        <v>0</v>
      </c>
      <c r="F109">
        <f t="shared" si="87"/>
        <v>0</v>
      </c>
      <c r="J109">
        <f t="shared" ref="J109:J141" si="128">J72</f>
        <v>0</v>
      </c>
      <c r="L109">
        <f t="shared" ref="L109:L141" si="129">SUM(M109:AZ109)</f>
        <v>0</v>
      </c>
      <c r="M109">
        <f t="shared" si="88"/>
        <v>0</v>
      </c>
      <c r="N109">
        <f t="shared" si="89"/>
        <v>0</v>
      </c>
      <c r="O109">
        <f t="shared" si="90"/>
        <v>0</v>
      </c>
      <c r="P109">
        <f t="shared" si="91"/>
        <v>0</v>
      </c>
      <c r="Q109">
        <f t="shared" si="92"/>
        <v>0</v>
      </c>
      <c r="R109">
        <f t="shared" si="93"/>
        <v>0</v>
      </c>
      <c r="S109">
        <f t="shared" si="94"/>
        <v>0</v>
      </c>
      <c r="T109">
        <f t="shared" si="95"/>
        <v>0</v>
      </c>
      <c r="U109">
        <f t="shared" si="96"/>
        <v>0</v>
      </c>
      <c r="V109">
        <f t="shared" si="97"/>
        <v>0</v>
      </c>
      <c r="W109">
        <f t="shared" si="98"/>
        <v>0</v>
      </c>
      <c r="X109">
        <f t="shared" si="99"/>
        <v>0</v>
      </c>
      <c r="Y109">
        <f t="shared" si="100"/>
        <v>0</v>
      </c>
      <c r="Z109">
        <f t="shared" si="101"/>
        <v>0</v>
      </c>
      <c r="AA109">
        <f t="shared" si="102"/>
        <v>0</v>
      </c>
      <c r="AB109">
        <f t="shared" si="103"/>
        <v>0</v>
      </c>
      <c r="AC109">
        <f t="shared" si="104"/>
        <v>0</v>
      </c>
      <c r="AD109">
        <f t="shared" si="105"/>
        <v>0</v>
      </c>
      <c r="AE109">
        <f t="shared" si="106"/>
        <v>0</v>
      </c>
      <c r="AF109">
        <f t="shared" si="107"/>
        <v>0</v>
      </c>
      <c r="AG109">
        <f t="shared" si="108"/>
        <v>0</v>
      </c>
      <c r="AH109">
        <f t="shared" si="109"/>
        <v>0</v>
      </c>
      <c r="AI109">
        <f t="shared" si="110"/>
        <v>0</v>
      </c>
      <c r="AJ109">
        <f t="shared" si="111"/>
        <v>0</v>
      </c>
      <c r="AK109">
        <f t="shared" si="112"/>
        <v>0</v>
      </c>
      <c r="AL109">
        <f t="shared" si="113"/>
        <v>0</v>
      </c>
      <c r="AM109">
        <f t="shared" si="114"/>
        <v>0</v>
      </c>
      <c r="AN109">
        <f t="shared" si="115"/>
        <v>0</v>
      </c>
      <c r="AO109">
        <f t="shared" si="116"/>
        <v>0</v>
      </c>
      <c r="AP109">
        <f t="shared" si="117"/>
        <v>0</v>
      </c>
      <c r="AQ109">
        <f t="shared" si="118"/>
        <v>0</v>
      </c>
      <c r="AR109">
        <f t="shared" si="119"/>
        <v>0</v>
      </c>
      <c r="AS109">
        <f t="shared" si="120"/>
        <v>0</v>
      </c>
      <c r="AT109">
        <f t="shared" si="121"/>
        <v>0</v>
      </c>
      <c r="AU109">
        <f t="shared" si="122"/>
        <v>0</v>
      </c>
      <c r="AV109">
        <f t="shared" si="123"/>
        <v>0</v>
      </c>
      <c r="AW109">
        <f t="shared" si="124"/>
        <v>0</v>
      </c>
      <c r="AX109">
        <f t="shared" si="125"/>
        <v>0</v>
      </c>
      <c r="AY109">
        <f t="shared" si="126"/>
        <v>0</v>
      </c>
      <c r="AZ109">
        <f t="shared" si="127"/>
        <v>0</v>
      </c>
    </row>
    <row r="110" spans="1:52" hidden="1" x14ac:dyDescent="0.25">
      <c r="A110">
        <f t="shared" si="82"/>
        <v>0</v>
      </c>
      <c r="B110">
        <f t="shared" si="83"/>
        <v>0</v>
      </c>
      <c r="C110">
        <f t="shared" si="84"/>
        <v>0</v>
      </c>
      <c r="D110">
        <f t="shared" si="85"/>
        <v>0</v>
      </c>
      <c r="E110">
        <f t="shared" si="86"/>
        <v>0</v>
      </c>
      <c r="F110">
        <f t="shared" si="87"/>
        <v>0</v>
      </c>
      <c r="J110">
        <f t="shared" si="128"/>
        <v>0</v>
      </c>
      <c r="L110">
        <f t="shared" si="129"/>
        <v>0</v>
      </c>
      <c r="M110">
        <f t="shared" si="88"/>
        <v>0</v>
      </c>
      <c r="N110">
        <f t="shared" si="89"/>
        <v>0</v>
      </c>
      <c r="O110">
        <f t="shared" si="90"/>
        <v>0</v>
      </c>
      <c r="P110">
        <f t="shared" si="91"/>
        <v>0</v>
      </c>
      <c r="Q110">
        <f t="shared" si="92"/>
        <v>0</v>
      </c>
      <c r="R110">
        <f t="shared" si="93"/>
        <v>0</v>
      </c>
      <c r="S110">
        <f t="shared" si="94"/>
        <v>0</v>
      </c>
      <c r="T110">
        <f t="shared" si="95"/>
        <v>0</v>
      </c>
      <c r="U110">
        <f t="shared" si="96"/>
        <v>0</v>
      </c>
      <c r="V110">
        <f t="shared" si="97"/>
        <v>0</v>
      </c>
      <c r="W110">
        <f t="shared" si="98"/>
        <v>0</v>
      </c>
      <c r="X110">
        <f t="shared" si="99"/>
        <v>0</v>
      </c>
      <c r="Y110">
        <f t="shared" si="100"/>
        <v>0</v>
      </c>
      <c r="Z110">
        <f t="shared" si="101"/>
        <v>0</v>
      </c>
      <c r="AA110">
        <f t="shared" si="102"/>
        <v>0</v>
      </c>
      <c r="AB110">
        <f t="shared" si="103"/>
        <v>0</v>
      </c>
      <c r="AC110">
        <f t="shared" si="104"/>
        <v>0</v>
      </c>
      <c r="AD110">
        <f t="shared" si="105"/>
        <v>0</v>
      </c>
      <c r="AE110">
        <f t="shared" si="106"/>
        <v>0</v>
      </c>
      <c r="AF110">
        <f t="shared" si="107"/>
        <v>0</v>
      </c>
      <c r="AG110">
        <f t="shared" si="108"/>
        <v>0</v>
      </c>
      <c r="AH110">
        <f t="shared" si="109"/>
        <v>0</v>
      </c>
      <c r="AI110">
        <f t="shared" si="110"/>
        <v>0</v>
      </c>
      <c r="AJ110">
        <f t="shared" si="111"/>
        <v>0</v>
      </c>
      <c r="AK110">
        <f t="shared" si="112"/>
        <v>0</v>
      </c>
      <c r="AL110">
        <f t="shared" si="113"/>
        <v>0</v>
      </c>
      <c r="AM110">
        <f t="shared" si="114"/>
        <v>0</v>
      </c>
      <c r="AN110">
        <f t="shared" si="115"/>
        <v>0</v>
      </c>
      <c r="AO110">
        <f t="shared" si="116"/>
        <v>0</v>
      </c>
      <c r="AP110">
        <f t="shared" si="117"/>
        <v>0</v>
      </c>
      <c r="AQ110">
        <f t="shared" si="118"/>
        <v>0</v>
      </c>
      <c r="AR110">
        <f t="shared" si="119"/>
        <v>0</v>
      </c>
      <c r="AS110">
        <f t="shared" si="120"/>
        <v>0</v>
      </c>
      <c r="AT110">
        <f t="shared" si="121"/>
        <v>0</v>
      </c>
      <c r="AU110">
        <f t="shared" si="122"/>
        <v>0</v>
      </c>
      <c r="AV110">
        <f t="shared" si="123"/>
        <v>0</v>
      </c>
      <c r="AW110">
        <f t="shared" si="124"/>
        <v>0</v>
      </c>
      <c r="AX110">
        <f t="shared" si="125"/>
        <v>0</v>
      </c>
      <c r="AY110">
        <f t="shared" si="126"/>
        <v>0</v>
      </c>
      <c r="AZ110">
        <f t="shared" si="127"/>
        <v>0</v>
      </c>
    </row>
    <row r="111" spans="1:52" hidden="1" x14ac:dyDescent="0.25">
      <c r="A111">
        <f t="shared" si="82"/>
        <v>0</v>
      </c>
      <c r="B111">
        <f t="shared" si="83"/>
        <v>0</v>
      </c>
      <c r="C111">
        <f t="shared" si="84"/>
        <v>0</v>
      </c>
      <c r="D111">
        <f t="shared" si="85"/>
        <v>0</v>
      </c>
      <c r="E111">
        <f t="shared" si="86"/>
        <v>0</v>
      </c>
      <c r="F111">
        <f t="shared" si="87"/>
        <v>0</v>
      </c>
      <c r="J111">
        <f t="shared" si="128"/>
        <v>0</v>
      </c>
      <c r="L111">
        <f t="shared" si="129"/>
        <v>0</v>
      </c>
      <c r="M111">
        <f t="shared" si="88"/>
        <v>0</v>
      </c>
      <c r="N111">
        <f t="shared" si="89"/>
        <v>0</v>
      </c>
      <c r="O111">
        <f t="shared" si="90"/>
        <v>0</v>
      </c>
      <c r="P111">
        <f t="shared" si="91"/>
        <v>0</v>
      </c>
      <c r="Q111">
        <f t="shared" si="92"/>
        <v>0</v>
      </c>
      <c r="R111">
        <f t="shared" si="93"/>
        <v>0</v>
      </c>
      <c r="S111">
        <f t="shared" si="94"/>
        <v>0</v>
      </c>
      <c r="T111">
        <f t="shared" si="95"/>
        <v>0</v>
      </c>
      <c r="U111">
        <f t="shared" si="96"/>
        <v>0</v>
      </c>
      <c r="V111">
        <f t="shared" si="97"/>
        <v>0</v>
      </c>
      <c r="W111">
        <f t="shared" si="98"/>
        <v>0</v>
      </c>
      <c r="X111">
        <f t="shared" si="99"/>
        <v>0</v>
      </c>
      <c r="Y111">
        <f t="shared" si="100"/>
        <v>0</v>
      </c>
      <c r="Z111">
        <f t="shared" si="101"/>
        <v>0</v>
      </c>
      <c r="AA111">
        <f t="shared" si="102"/>
        <v>0</v>
      </c>
      <c r="AB111">
        <f t="shared" si="103"/>
        <v>0</v>
      </c>
      <c r="AC111">
        <f t="shared" si="104"/>
        <v>0</v>
      </c>
      <c r="AD111">
        <f t="shared" si="105"/>
        <v>0</v>
      </c>
      <c r="AE111">
        <f t="shared" si="106"/>
        <v>0</v>
      </c>
      <c r="AF111">
        <f t="shared" si="107"/>
        <v>0</v>
      </c>
      <c r="AG111">
        <f t="shared" si="108"/>
        <v>0</v>
      </c>
      <c r="AH111">
        <f t="shared" si="109"/>
        <v>0</v>
      </c>
      <c r="AI111">
        <f t="shared" si="110"/>
        <v>0</v>
      </c>
      <c r="AJ111">
        <f t="shared" si="111"/>
        <v>0</v>
      </c>
      <c r="AK111">
        <f t="shared" si="112"/>
        <v>0</v>
      </c>
      <c r="AL111">
        <f t="shared" si="113"/>
        <v>0</v>
      </c>
      <c r="AM111">
        <f t="shared" si="114"/>
        <v>0</v>
      </c>
      <c r="AN111">
        <f t="shared" si="115"/>
        <v>0</v>
      </c>
      <c r="AO111">
        <f t="shared" si="116"/>
        <v>0</v>
      </c>
      <c r="AP111">
        <f t="shared" si="117"/>
        <v>0</v>
      </c>
      <c r="AQ111">
        <f t="shared" si="118"/>
        <v>0</v>
      </c>
      <c r="AR111">
        <f t="shared" si="119"/>
        <v>0</v>
      </c>
      <c r="AS111">
        <f t="shared" si="120"/>
        <v>0</v>
      </c>
      <c r="AT111">
        <f t="shared" si="121"/>
        <v>0</v>
      </c>
      <c r="AU111">
        <f t="shared" si="122"/>
        <v>0</v>
      </c>
      <c r="AV111">
        <f t="shared" si="123"/>
        <v>0</v>
      </c>
      <c r="AW111">
        <f t="shared" si="124"/>
        <v>0</v>
      </c>
      <c r="AX111">
        <f t="shared" si="125"/>
        <v>0</v>
      </c>
      <c r="AY111">
        <f t="shared" si="126"/>
        <v>0</v>
      </c>
      <c r="AZ111">
        <f t="shared" si="127"/>
        <v>0</v>
      </c>
    </row>
    <row r="112" spans="1:52" hidden="1" x14ac:dyDescent="0.25">
      <c r="A112">
        <f t="shared" si="82"/>
        <v>0</v>
      </c>
      <c r="B112">
        <f t="shared" si="83"/>
        <v>0</v>
      </c>
      <c r="C112">
        <f t="shared" si="84"/>
        <v>0</v>
      </c>
      <c r="D112">
        <f t="shared" si="85"/>
        <v>0</v>
      </c>
      <c r="E112">
        <f t="shared" si="86"/>
        <v>0</v>
      </c>
      <c r="F112">
        <f t="shared" si="87"/>
        <v>0</v>
      </c>
      <c r="J112">
        <f t="shared" si="128"/>
        <v>0</v>
      </c>
      <c r="L112">
        <f t="shared" si="129"/>
        <v>0</v>
      </c>
      <c r="M112">
        <f t="shared" si="88"/>
        <v>0</v>
      </c>
      <c r="N112">
        <f t="shared" si="89"/>
        <v>0</v>
      </c>
      <c r="O112">
        <f t="shared" si="90"/>
        <v>0</v>
      </c>
      <c r="P112">
        <f t="shared" si="91"/>
        <v>0</v>
      </c>
      <c r="Q112">
        <f t="shared" si="92"/>
        <v>0</v>
      </c>
      <c r="R112">
        <f t="shared" si="93"/>
        <v>0</v>
      </c>
      <c r="S112">
        <f t="shared" si="94"/>
        <v>0</v>
      </c>
      <c r="T112">
        <f t="shared" si="95"/>
        <v>0</v>
      </c>
      <c r="U112">
        <f t="shared" si="96"/>
        <v>0</v>
      </c>
      <c r="V112">
        <f t="shared" si="97"/>
        <v>0</v>
      </c>
      <c r="W112">
        <f t="shared" si="98"/>
        <v>0</v>
      </c>
      <c r="X112">
        <f t="shared" si="99"/>
        <v>0</v>
      </c>
      <c r="Y112">
        <f t="shared" si="100"/>
        <v>0</v>
      </c>
      <c r="Z112">
        <f t="shared" si="101"/>
        <v>0</v>
      </c>
      <c r="AA112">
        <f t="shared" si="102"/>
        <v>0</v>
      </c>
      <c r="AB112">
        <f t="shared" si="103"/>
        <v>0</v>
      </c>
      <c r="AC112">
        <f t="shared" si="104"/>
        <v>0</v>
      </c>
      <c r="AD112">
        <f t="shared" si="105"/>
        <v>0</v>
      </c>
      <c r="AE112">
        <f t="shared" si="106"/>
        <v>0</v>
      </c>
      <c r="AF112">
        <f t="shared" si="107"/>
        <v>0</v>
      </c>
      <c r="AG112">
        <f t="shared" si="108"/>
        <v>0</v>
      </c>
      <c r="AH112">
        <f t="shared" si="109"/>
        <v>0</v>
      </c>
      <c r="AI112">
        <f t="shared" si="110"/>
        <v>0</v>
      </c>
      <c r="AJ112">
        <f t="shared" si="111"/>
        <v>0</v>
      </c>
      <c r="AK112">
        <f t="shared" si="112"/>
        <v>0</v>
      </c>
      <c r="AL112">
        <f t="shared" si="113"/>
        <v>0</v>
      </c>
      <c r="AM112">
        <f t="shared" si="114"/>
        <v>0</v>
      </c>
      <c r="AN112">
        <f t="shared" si="115"/>
        <v>0</v>
      </c>
      <c r="AO112">
        <f t="shared" si="116"/>
        <v>0</v>
      </c>
      <c r="AP112">
        <f t="shared" si="117"/>
        <v>0</v>
      </c>
      <c r="AQ112">
        <f t="shared" si="118"/>
        <v>0</v>
      </c>
      <c r="AR112">
        <f t="shared" si="119"/>
        <v>0</v>
      </c>
      <c r="AS112">
        <f t="shared" si="120"/>
        <v>0</v>
      </c>
      <c r="AT112">
        <f t="shared" si="121"/>
        <v>0</v>
      </c>
      <c r="AU112">
        <f t="shared" si="122"/>
        <v>0</v>
      </c>
      <c r="AV112">
        <f t="shared" si="123"/>
        <v>0</v>
      </c>
      <c r="AW112">
        <f t="shared" si="124"/>
        <v>0</v>
      </c>
      <c r="AX112">
        <f t="shared" si="125"/>
        <v>0</v>
      </c>
      <c r="AY112">
        <f t="shared" si="126"/>
        <v>0</v>
      </c>
      <c r="AZ112">
        <f t="shared" si="127"/>
        <v>0</v>
      </c>
    </row>
    <row r="113" spans="1:52" hidden="1" x14ac:dyDescent="0.25">
      <c r="A113">
        <f t="shared" si="82"/>
        <v>0</v>
      </c>
      <c r="B113">
        <f t="shared" si="83"/>
        <v>0</v>
      </c>
      <c r="C113">
        <f t="shared" si="84"/>
        <v>0</v>
      </c>
      <c r="D113">
        <f t="shared" si="85"/>
        <v>0</v>
      </c>
      <c r="E113">
        <f t="shared" si="86"/>
        <v>0</v>
      </c>
      <c r="F113">
        <f t="shared" si="87"/>
        <v>0</v>
      </c>
      <c r="J113">
        <f t="shared" si="128"/>
        <v>0</v>
      </c>
      <c r="L113">
        <f t="shared" si="129"/>
        <v>0</v>
      </c>
      <c r="M113">
        <f t="shared" si="88"/>
        <v>0</v>
      </c>
      <c r="N113">
        <f t="shared" si="89"/>
        <v>0</v>
      </c>
      <c r="O113">
        <f t="shared" si="90"/>
        <v>0</v>
      </c>
      <c r="P113">
        <f t="shared" si="91"/>
        <v>0</v>
      </c>
      <c r="Q113">
        <f t="shared" si="92"/>
        <v>0</v>
      </c>
      <c r="R113">
        <f t="shared" si="93"/>
        <v>0</v>
      </c>
      <c r="S113">
        <f t="shared" si="94"/>
        <v>0</v>
      </c>
      <c r="T113">
        <f t="shared" si="95"/>
        <v>0</v>
      </c>
      <c r="U113">
        <f t="shared" si="96"/>
        <v>0</v>
      </c>
      <c r="V113">
        <f t="shared" si="97"/>
        <v>0</v>
      </c>
      <c r="W113">
        <f t="shared" si="98"/>
        <v>0</v>
      </c>
      <c r="X113">
        <f t="shared" si="99"/>
        <v>0</v>
      </c>
      <c r="Y113">
        <f t="shared" si="100"/>
        <v>0</v>
      </c>
      <c r="Z113">
        <f t="shared" si="101"/>
        <v>0</v>
      </c>
      <c r="AA113">
        <f t="shared" si="102"/>
        <v>0</v>
      </c>
      <c r="AB113">
        <f t="shared" si="103"/>
        <v>0</v>
      </c>
      <c r="AC113">
        <f t="shared" si="104"/>
        <v>0</v>
      </c>
      <c r="AD113">
        <f t="shared" si="105"/>
        <v>0</v>
      </c>
      <c r="AE113">
        <f t="shared" si="106"/>
        <v>0</v>
      </c>
      <c r="AF113">
        <f t="shared" si="107"/>
        <v>0</v>
      </c>
      <c r="AG113">
        <f t="shared" si="108"/>
        <v>0</v>
      </c>
      <c r="AH113">
        <f t="shared" si="109"/>
        <v>0</v>
      </c>
      <c r="AI113">
        <f t="shared" si="110"/>
        <v>0</v>
      </c>
      <c r="AJ113">
        <f t="shared" si="111"/>
        <v>0</v>
      </c>
      <c r="AK113">
        <f t="shared" si="112"/>
        <v>0</v>
      </c>
      <c r="AL113">
        <f t="shared" si="113"/>
        <v>0</v>
      </c>
      <c r="AM113">
        <f t="shared" si="114"/>
        <v>0</v>
      </c>
      <c r="AN113">
        <f t="shared" si="115"/>
        <v>0</v>
      </c>
      <c r="AO113">
        <f t="shared" si="116"/>
        <v>0</v>
      </c>
      <c r="AP113">
        <f t="shared" si="117"/>
        <v>0</v>
      </c>
      <c r="AQ113">
        <f t="shared" si="118"/>
        <v>0</v>
      </c>
      <c r="AR113">
        <f t="shared" si="119"/>
        <v>0</v>
      </c>
      <c r="AS113">
        <f t="shared" si="120"/>
        <v>0</v>
      </c>
      <c r="AT113">
        <f t="shared" si="121"/>
        <v>0</v>
      </c>
      <c r="AU113">
        <f t="shared" si="122"/>
        <v>0</v>
      </c>
      <c r="AV113">
        <f t="shared" si="123"/>
        <v>0</v>
      </c>
      <c r="AW113">
        <f t="shared" si="124"/>
        <v>0</v>
      </c>
      <c r="AX113">
        <f t="shared" si="125"/>
        <v>0</v>
      </c>
      <c r="AY113">
        <f t="shared" si="126"/>
        <v>0</v>
      </c>
      <c r="AZ113">
        <f t="shared" si="127"/>
        <v>0</v>
      </c>
    </row>
    <row r="114" spans="1:52" hidden="1" x14ac:dyDescent="0.25">
      <c r="A114">
        <f t="shared" si="82"/>
        <v>0</v>
      </c>
      <c r="B114">
        <f t="shared" si="83"/>
        <v>0</v>
      </c>
      <c r="C114">
        <f t="shared" si="84"/>
        <v>0</v>
      </c>
      <c r="D114">
        <f t="shared" si="85"/>
        <v>0</v>
      </c>
      <c r="E114">
        <f t="shared" si="86"/>
        <v>0</v>
      </c>
      <c r="F114">
        <f t="shared" si="87"/>
        <v>0</v>
      </c>
      <c r="J114">
        <f t="shared" si="128"/>
        <v>0</v>
      </c>
      <c r="L114">
        <f t="shared" si="129"/>
        <v>0</v>
      </c>
      <c r="M114">
        <f t="shared" si="88"/>
        <v>0</v>
      </c>
      <c r="N114">
        <f t="shared" si="89"/>
        <v>0</v>
      </c>
      <c r="O114">
        <f t="shared" si="90"/>
        <v>0</v>
      </c>
      <c r="P114">
        <f t="shared" si="91"/>
        <v>0</v>
      </c>
      <c r="Q114">
        <f t="shared" si="92"/>
        <v>0</v>
      </c>
      <c r="R114">
        <f t="shared" si="93"/>
        <v>0</v>
      </c>
      <c r="S114">
        <f t="shared" si="94"/>
        <v>0</v>
      </c>
      <c r="T114">
        <f t="shared" si="95"/>
        <v>0</v>
      </c>
      <c r="U114">
        <f t="shared" si="96"/>
        <v>0</v>
      </c>
      <c r="V114">
        <f t="shared" si="97"/>
        <v>0</v>
      </c>
      <c r="W114">
        <f t="shared" si="98"/>
        <v>0</v>
      </c>
      <c r="X114">
        <f t="shared" si="99"/>
        <v>0</v>
      </c>
      <c r="Y114">
        <f t="shared" si="100"/>
        <v>0</v>
      </c>
      <c r="Z114">
        <f t="shared" si="101"/>
        <v>0</v>
      </c>
      <c r="AA114">
        <f t="shared" si="102"/>
        <v>0</v>
      </c>
      <c r="AB114">
        <f t="shared" si="103"/>
        <v>0</v>
      </c>
      <c r="AC114">
        <f t="shared" si="104"/>
        <v>0</v>
      </c>
      <c r="AD114">
        <f t="shared" si="105"/>
        <v>0</v>
      </c>
      <c r="AE114">
        <f t="shared" si="106"/>
        <v>0</v>
      </c>
      <c r="AF114">
        <f t="shared" si="107"/>
        <v>0</v>
      </c>
      <c r="AG114">
        <f t="shared" si="108"/>
        <v>0</v>
      </c>
      <c r="AH114">
        <f t="shared" si="109"/>
        <v>0</v>
      </c>
      <c r="AI114">
        <f t="shared" si="110"/>
        <v>0</v>
      </c>
      <c r="AJ114">
        <f t="shared" si="111"/>
        <v>0</v>
      </c>
      <c r="AK114">
        <f t="shared" si="112"/>
        <v>0</v>
      </c>
      <c r="AL114">
        <f t="shared" si="113"/>
        <v>0</v>
      </c>
      <c r="AM114">
        <f t="shared" si="114"/>
        <v>0</v>
      </c>
      <c r="AN114">
        <f t="shared" si="115"/>
        <v>0</v>
      </c>
      <c r="AO114">
        <f t="shared" si="116"/>
        <v>0</v>
      </c>
      <c r="AP114">
        <f t="shared" si="117"/>
        <v>0</v>
      </c>
      <c r="AQ114">
        <f t="shared" si="118"/>
        <v>0</v>
      </c>
      <c r="AR114">
        <f t="shared" si="119"/>
        <v>0</v>
      </c>
      <c r="AS114">
        <f t="shared" si="120"/>
        <v>0</v>
      </c>
      <c r="AT114">
        <f t="shared" si="121"/>
        <v>0</v>
      </c>
      <c r="AU114">
        <f t="shared" si="122"/>
        <v>0</v>
      </c>
      <c r="AV114">
        <f t="shared" si="123"/>
        <v>0</v>
      </c>
      <c r="AW114">
        <f t="shared" si="124"/>
        <v>0</v>
      </c>
      <c r="AX114">
        <f t="shared" si="125"/>
        <v>0</v>
      </c>
      <c r="AY114">
        <f t="shared" si="126"/>
        <v>0</v>
      </c>
      <c r="AZ114">
        <f t="shared" si="127"/>
        <v>0</v>
      </c>
    </row>
    <row r="115" spans="1:52" hidden="1" x14ac:dyDescent="0.25">
      <c r="A115">
        <f t="shared" si="82"/>
        <v>0</v>
      </c>
      <c r="B115">
        <f t="shared" si="83"/>
        <v>0</v>
      </c>
      <c r="C115">
        <f t="shared" si="84"/>
        <v>0</v>
      </c>
      <c r="D115">
        <f t="shared" si="85"/>
        <v>0</v>
      </c>
      <c r="E115">
        <f t="shared" si="86"/>
        <v>0</v>
      </c>
      <c r="F115">
        <f t="shared" si="87"/>
        <v>0</v>
      </c>
      <c r="J115">
        <f t="shared" si="128"/>
        <v>0</v>
      </c>
      <c r="L115">
        <f t="shared" si="129"/>
        <v>0</v>
      </c>
      <c r="M115">
        <f t="shared" si="88"/>
        <v>0</v>
      </c>
      <c r="N115">
        <f t="shared" si="89"/>
        <v>0</v>
      </c>
      <c r="O115">
        <f t="shared" si="90"/>
        <v>0</v>
      </c>
      <c r="P115">
        <f t="shared" si="91"/>
        <v>0</v>
      </c>
      <c r="Q115">
        <f t="shared" si="92"/>
        <v>0</v>
      </c>
      <c r="R115">
        <f t="shared" si="93"/>
        <v>0</v>
      </c>
      <c r="S115">
        <f t="shared" si="94"/>
        <v>0</v>
      </c>
      <c r="T115">
        <f t="shared" si="95"/>
        <v>0</v>
      </c>
      <c r="U115">
        <f t="shared" si="96"/>
        <v>0</v>
      </c>
      <c r="V115">
        <f t="shared" si="97"/>
        <v>0</v>
      </c>
      <c r="W115">
        <f t="shared" si="98"/>
        <v>0</v>
      </c>
      <c r="X115">
        <f t="shared" si="99"/>
        <v>0</v>
      </c>
      <c r="Y115">
        <f t="shared" si="100"/>
        <v>0</v>
      </c>
      <c r="Z115">
        <f t="shared" si="101"/>
        <v>0</v>
      </c>
      <c r="AA115">
        <f t="shared" si="102"/>
        <v>0</v>
      </c>
      <c r="AB115">
        <f t="shared" si="103"/>
        <v>0</v>
      </c>
      <c r="AC115">
        <f t="shared" si="104"/>
        <v>0</v>
      </c>
      <c r="AD115">
        <f t="shared" si="105"/>
        <v>0</v>
      </c>
      <c r="AE115">
        <f t="shared" si="106"/>
        <v>0</v>
      </c>
      <c r="AF115">
        <f t="shared" si="107"/>
        <v>0</v>
      </c>
      <c r="AG115">
        <f t="shared" si="108"/>
        <v>0</v>
      </c>
      <c r="AH115">
        <f t="shared" si="109"/>
        <v>0</v>
      </c>
      <c r="AI115">
        <f t="shared" si="110"/>
        <v>0</v>
      </c>
      <c r="AJ115">
        <f t="shared" si="111"/>
        <v>0</v>
      </c>
      <c r="AK115">
        <f t="shared" si="112"/>
        <v>0</v>
      </c>
      <c r="AL115">
        <f t="shared" si="113"/>
        <v>0</v>
      </c>
      <c r="AM115">
        <f t="shared" si="114"/>
        <v>0</v>
      </c>
      <c r="AN115">
        <f t="shared" si="115"/>
        <v>0</v>
      </c>
      <c r="AO115">
        <f t="shared" si="116"/>
        <v>0</v>
      </c>
      <c r="AP115">
        <f t="shared" si="117"/>
        <v>0</v>
      </c>
      <c r="AQ115">
        <f t="shared" si="118"/>
        <v>0</v>
      </c>
      <c r="AR115">
        <f t="shared" si="119"/>
        <v>0</v>
      </c>
      <c r="AS115">
        <f t="shared" si="120"/>
        <v>0</v>
      </c>
      <c r="AT115">
        <f t="shared" si="121"/>
        <v>0</v>
      </c>
      <c r="AU115">
        <f t="shared" si="122"/>
        <v>0</v>
      </c>
      <c r="AV115">
        <f t="shared" si="123"/>
        <v>0</v>
      </c>
      <c r="AW115">
        <f t="shared" si="124"/>
        <v>0</v>
      </c>
      <c r="AX115">
        <f t="shared" si="125"/>
        <v>0</v>
      </c>
      <c r="AY115">
        <f t="shared" si="126"/>
        <v>0</v>
      </c>
      <c r="AZ115">
        <f t="shared" si="127"/>
        <v>0</v>
      </c>
    </row>
    <row r="116" spans="1:52" hidden="1" x14ac:dyDescent="0.25">
      <c r="A116">
        <f t="shared" si="82"/>
        <v>0</v>
      </c>
      <c r="B116">
        <f t="shared" si="83"/>
        <v>0</v>
      </c>
      <c r="C116">
        <f t="shared" si="84"/>
        <v>0</v>
      </c>
      <c r="D116">
        <f t="shared" si="85"/>
        <v>0</v>
      </c>
      <c r="E116">
        <f t="shared" si="86"/>
        <v>0</v>
      </c>
      <c r="F116">
        <f t="shared" si="87"/>
        <v>0</v>
      </c>
      <c r="J116">
        <f t="shared" si="128"/>
        <v>0</v>
      </c>
      <c r="L116">
        <f t="shared" si="129"/>
        <v>0</v>
      </c>
      <c r="M116">
        <f t="shared" si="88"/>
        <v>0</v>
      </c>
      <c r="N116">
        <f t="shared" si="89"/>
        <v>0</v>
      </c>
      <c r="O116">
        <f t="shared" si="90"/>
        <v>0</v>
      </c>
      <c r="P116">
        <f t="shared" si="91"/>
        <v>0</v>
      </c>
      <c r="Q116">
        <f t="shared" si="92"/>
        <v>0</v>
      </c>
      <c r="R116">
        <f t="shared" si="93"/>
        <v>0</v>
      </c>
      <c r="S116">
        <f t="shared" si="94"/>
        <v>0</v>
      </c>
      <c r="T116">
        <f t="shared" si="95"/>
        <v>0</v>
      </c>
      <c r="U116">
        <f t="shared" si="96"/>
        <v>0</v>
      </c>
      <c r="V116">
        <f t="shared" si="97"/>
        <v>0</v>
      </c>
      <c r="W116">
        <f t="shared" si="98"/>
        <v>0</v>
      </c>
      <c r="X116">
        <f t="shared" si="99"/>
        <v>0</v>
      </c>
      <c r="Y116">
        <f t="shared" si="100"/>
        <v>0</v>
      </c>
      <c r="Z116">
        <f t="shared" si="101"/>
        <v>0</v>
      </c>
      <c r="AA116">
        <f t="shared" si="102"/>
        <v>0</v>
      </c>
      <c r="AB116">
        <f t="shared" si="103"/>
        <v>0</v>
      </c>
      <c r="AC116">
        <f t="shared" si="104"/>
        <v>0</v>
      </c>
      <c r="AD116">
        <f t="shared" si="105"/>
        <v>0</v>
      </c>
      <c r="AE116">
        <f t="shared" si="106"/>
        <v>0</v>
      </c>
      <c r="AF116">
        <f t="shared" si="107"/>
        <v>0</v>
      </c>
      <c r="AG116">
        <f t="shared" si="108"/>
        <v>0</v>
      </c>
      <c r="AH116">
        <f t="shared" si="109"/>
        <v>0</v>
      </c>
      <c r="AI116">
        <f t="shared" si="110"/>
        <v>0</v>
      </c>
      <c r="AJ116">
        <f t="shared" si="111"/>
        <v>0</v>
      </c>
      <c r="AK116">
        <f t="shared" si="112"/>
        <v>0</v>
      </c>
      <c r="AL116">
        <f t="shared" si="113"/>
        <v>0</v>
      </c>
      <c r="AM116">
        <f t="shared" si="114"/>
        <v>0</v>
      </c>
      <c r="AN116">
        <f t="shared" si="115"/>
        <v>0</v>
      </c>
      <c r="AO116">
        <f t="shared" si="116"/>
        <v>0</v>
      </c>
      <c r="AP116">
        <f t="shared" si="117"/>
        <v>0</v>
      </c>
      <c r="AQ116">
        <f t="shared" si="118"/>
        <v>0</v>
      </c>
      <c r="AR116">
        <f t="shared" si="119"/>
        <v>0</v>
      </c>
      <c r="AS116">
        <f t="shared" si="120"/>
        <v>0</v>
      </c>
      <c r="AT116">
        <f t="shared" si="121"/>
        <v>0</v>
      </c>
      <c r="AU116">
        <f t="shared" si="122"/>
        <v>0</v>
      </c>
      <c r="AV116">
        <f t="shared" si="123"/>
        <v>0</v>
      </c>
      <c r="AW116">
        <f t="shared" si="124"/>
        <v>0</v>
      </c>
      <c r="AX116">
        <f t="shared" si="125"/>
        <v>0</v>
      </c>
      <c r="AY116">
        <f t="shared" si="126"/>
        <v>0</v>
      </c>
      <c r="AZ116">
        <f t="shared" si="127"/>
        <v>0</v>
      </c>
    </row>
    <row r="117" spans="1:52" hidden="1" x14ac:dyDescent="0.25">
      <c r="A117">
        <f t="shared" si="82"/>
        <v>0</v>
      </c>
      <c r="B117">
        <f t="shared" si="83"/>
        <v>0</v>
      </c>
      <c r="C117">
        <f t="shared" si="84"/>
        <v>0</v>
      </c>
      <c r="D117">
        <f t="shared" si="85"/>
        <v>0</v>
      </c>
      <c r="E117">
        <f t="shared" si="86"/>
        <v>0</v>
      </c>
      <c r="F117">
        <f t="shared" si="87"/>
        <v>0</v>
      </c>
      <c r="J117">
        <f t="shared" si="128"/>
        <v>0</v>
      </c>
      <c r="L117">
        <f t="shared" si="129"/>
        <v>0</v>
      </c>
      <c r="M117">
        <f t="shared" si="88"/>
        <v>0</v>
      </c>
      <c r="N117">
        <f t="shared" si="89"/>
        <v>0</v>
      </c>
      <c r="O117">
        <f t="shared" si="90"/>
        <v>0</v>
      </c>
      <c r="P117">
        <f t="shared" si="91"/>
        <v>0</v>
      </c>
      <c r="Q117">
        <f t="shared" si="92"/>
        <v>0</v>
      </c>
      <c r="R117">
        <f t="shared" si="93"/>
        <v>0</v>
      </c>
      <c r="S117">
        <f t="shared" si="94"/>
        <v>0</v>
      </c>
      <c r="T117">
        <f t="shared" si="95"/>
        <v>0</v>
      </c>
      <c r="U117">
        <f t="shared" si="96"/>
        <v>0</v>
      </c>
      <c r="V117">
        <f t="shared" si="97"/>
        <v>0</v>
      </c>
      <c r="W117">
        <f t="shared" si="98"/>
        <v>0</v>
      </c>
      <c r="X117">
        <f t="shared" si="99"/>
        <v>0</v>
      </c>
      <c r="Y117">
        <f t="shared" si="100"/>
        <v>0</v>
      </c>
      <c r="Z117">
        <f t="shared" si="101"/>
        <v>0</v>
      </c>
      <c r="AA117">
        <f t="shared" si="102"/>
        <v>0</v>
      </c>
      <c r="AB117">
        <f t="shared" si="103"/>
        <v>0</v>
      </c>
      <c r="AC117">
        <f t="shared" si="104"/>
        <v>0</v>
      </c>
      <c r="AD117">
        <f t="shared" si="105"/>
        <v>0</v>
      </c>
      <c r="AE117">
        <f t="shared" si="106"/>
        <v>0</v>
      </c>
      <c r="AF117">
        <f t="shared" si="107"/>
        <v>0</v>
      </c>
      <c r="AG117">
        <f t="shared" si="108"/>
        <v>0</v>
      </c>
      <c r="AH117">
        <f t="shared" si="109"/>
        <v>0</v>
      </c>
      <c r="AI117">
        <f t="shared" si="110"/>
        <v>0</v>
      </c>
      <c r="AJ117">
        <f t="shared" si="111"/>
        <v>0</v>
      </c>
      <c r="AK117">
        <f t="shared" si="112"/>
        <v>0</v>
      </c>
      <c r="AL117">
        <f t="shared" si="113"/>
        <v>0</v>
      </c>
      <c r="AM117">
        <f t="shared" si="114"/>
        <v>0</v>
      </c>
      <c r="AN117">
        <f t="shared" si="115"/>
        <v>0</v>
      </c>
      <c r="AO117">
        <f t="shared" si="116"/>
        <v>0</v>
      </c>
      <c r="AP117">
        <f t="shared" si="117"/>
        <v>0</v>
      </c>
      <c r="AQ117">
        <f t="shared" si="118"/>
        <v>0</v>
      </c>
      <c r="AR117">
        <f t="shared" si="119"/>
        <v>0</v>
      </c>
      <c r="AS117">
        <f t="shared" si="120"/>
        <v>0</v>
      </c>
      <c r="AT117">
        <f t="shared" si="121"/>
        <v>0</v>
      </c>
      <c r="AU117">
        <f t="shared" si="122"/>
        <v>0</v>
      </c>
      <c r="AV117">
        <f t="shared" si="123"/>
        <v>0</v>
      </c>
      <c r="AW117">
        <f t="shared" si="124"/>
        <v>0</v>
      </c>
      <c r="AX117">
        <f t="shared" si="125"/>
        <v>0</v>
      </c>
      <c r="AY117">
        <f t="shared" si="126"/>
        <v>0</v>
      </c>
      <c r="AZ117">
        <f t="shared" si="127"/>
        <v>0</v>
      </c>
    </row>
    <row r="118" spans="1:52" hidden="1" x14ac:dyDescent="0.25">
      <c r="A118">
        <f t="shared" si="82"/>
        <v>0</v>
      </c>
      <c r="B118">
        <f t="shared" si="83"/>
        <v>0</v>
      </c>
      <c r="C118">
        <f t="shared" si="84"/>
        <v>0</v>
      </c>
      <c r="D118">
        <f t="shared" si="85"/>
        <v>0</v>
      </c>
      <c r="E118">
        <f t="shared" si="86"/>
        <v>0</v>
      </c>
      <c r="F118">
        <f t="shared" si="87"/>
        <v>0</v>
      </c>
      <c r="J118">
        <f t="shared" si="128"/>
        <v>0</v>
      </c>
      <c r="L118">
        <f t="shared" si="129"/>
        <v>0</v>
      </c>
      <c r="M118">
        <f t="shared" si="88"/>
        <v>0</v>
      </c>
      <c r="N118">
        <f t="shared" si="89"/>
        <v>0</v>
      </c>
      <c r="O118">
        <f t="shared" si="90"/>
        <v>0</v>
      </c>
      <c r="P118">
        <f t="shared" si="91"/>
        <v>0</v>
      </c>
      <c r="Q118">
        <f t="shared" si="92"/>
        <v>0</v>
      </c>
      <c r="R118">
        <f t="shared" si="93"/>
        <v>0</v>
      </c>
      <c r="S118">
        <f t="shared" si="94"/>
        <v>0</v>
      </c>
      <c r="T118">
        <f t="shared" si="95"/>
        <v>0</v>
      </c>
      <c r="U118">
        <f t="shared" si="96"/>
        <v>0</v>
      </c>
      <c r="V118">
        <f t="shared" si="97"/>
        <v>0</v>
      </c>
      <c r="W118">
        <f t="shared" si="98"/>
        <v>0</v>
      </c>
      <c r="X118">
        <f t="shared" si="99"/>
        <v>0</v>
      </c>
      <c r="Y118">
        <f t="shared" si="100"/>
        <v>0</v>
      </c>
      <c r="Z118">
        <f t="shared" si="101"/>
        <v>0</v>
      </c>
      <c r="AA118">
        <f t="shared" si="102"/>
        <v>0</v>
      </c>
      <c r="AB118">
        <f t="shared" si="103"/>
        <v>0</v>
      </c>
      <c r="AC118">
        <f t="shared" si="104"/>
        <v>0</v>
      </c>
      <c r="AD118">
        <f t="shared" si="105"/>
        <v>0</v>
      </c>
      <c r="AE118">
        <f t="shared" si="106"/>
        <v>0</v>
      </c>
      <c r="AF118">
        <f t="shared" si="107"/>
        <v>0</v>
      </c>
      <c r="AG118">
        <f t="shared" si="108"/>
        <v>0</v>
      </c>
      <c r="AH118">
        <f t="shared" si="109"/>
        <v>0</v>
      </c>
      <c r="AI118">
        <f t="shared" si="110"/>
        <v>0</v>
      </c>
      <c r="AJ118">
        <f t="shared" si="111"/>
        <v>0</v>
      </c>
      <c r="AK118">
        <f t="shared" si="112"/>
        <v>0</v>
      </c>
      <c r="AL118">
        <f t="shared" si="113"/>
        <v>0</v>
      </c>
      <c r="AM118">
        <f t="shared" si="114"/>
        <v>0</v>
      </c>
      <c r="AN118">
        <f t="shared" si="115"/>
        <v>0</v>
      </c>
      <c r="AO118">
        <f t="shared" si="116"/>
        <v>0</v>
      </c>
      <c r="AP118">
        <f t="shared" si="117"/>
        <v>0</v>
      </c>
      <c r="AQ118">
        <f t="shared" si="118"/>
        <v>0</v>
      </c>
      <c r="AR118">
        <f t="shared" si="119"/>
        <v>0</v>
      </c>
      <c r="AS118">
        <f t="shared" si="120"/>
        <v>0</v>
      </c>
      <c r="AT118">
        <f t="shared" si="121"/>
        <v>0</v>
      </c>
      <c r="AU118">
        <f t="shared" si="122"/>
        <v>0</v>
      </c>
      <c r="AV118">
        <f t="shared" si="123"/>
        <v>0</v>
      </c>
      <c r="AW118">
        <f t="shared" si="124"/>
        <v>0</v>
      </c>
      <c r="AX118">
        <f t="shared" si="125"/>
        <v>0</v>
      </c>
      <c r="AY118">
        <f t="shared" si="126"/>
        <v>0</v>
      </c>
      <c r="AZ118">
        <f t="shared" si="127"/>
        <v>0</v>
      </c>
    </row>
    <row r="119" spans="1:52" hidden="1" x14ac:dyDescent="0.25">
      <c r="A119">
        <f t="shared" si="82"/>
        <v>0</v>
      </c>
      <c r="B119">
        <f t="shared" si="83"/>
        <v>0</v>
      </c>
      <c r="C119">
        <f t="shared" si="84"/>
        <v>0</v>
      </c>
      <c r="D119">
        <f t="shared" si="85"/>
        <v>0</v>
      </c>
      <c r="E119">
        <f t="shared" si="86"/>
        <v>0</v>
      </c>
      <c r="F119">
        <f t="shared" si="87"/>
        <v>0</v>
      </c>
      <c r="J119">
        <f t="shared" si="128"/>
        <v>0</v>
      </c>
      <c r="L119">
        <f t="shared" si="129"/>
        <v>0</v>
      </c>
      <c r="M119">
        <f t="shared" si="88"/>
        <v>0</v>
      </c>
      <c r="N119">
        <f t="shared" si="89"/>
        <v>0</v>
      </c>
      <c r="O119">
        <f t="shared" si="90"/>
        <v>0</v>
      </c>
      <c r="P119">
        <f t="shared" si="91"/>
        <v>0</v>
      </c>
      <c r="Q119">
        <f t="shared" si="92"/>
        <v>0</v>
      </c>
      <c r="R119">
        <f t="shared" si="93"/>
        <v>0</v>
      </c>
      <c r="S119">
        <f t="shared" si="94"/>
        <v>0</v>
      </c>
      <c r="T119">
        <f t="shared" si="95"/>
        <v>0</v>
      </c>
      <c r="U119">
        <f t="shared" si="96"/>
        <v>0</v>
      </c>
      <c r="V119">
        <f t="shared" si="97"/>
        <v>0</v>
      </c>
      <c r="W119">
        <f t="shared" si="98"/>
        <v>0</v>
      </c>
      <c r="X119">
        <f t="shared" si="99"/>
        <v>0</v>
      </c>
      <c r="Y119">
        <f t="shared" si="100"/>
        <v>0</v>
      </c>
      <c r="Z119">
        <f t="shared" si="101"/>
        <v>0</v>
      </c>
      <c r="AA119">
        <f t="shared" si="102"/>
        <v>0</v>
      </c>
      <c r="AB119">
        <f t="shared" si="103"/>
        <v>0</v>
      </c>
      <c r="AC119">
        <f t="shared" si="104"/>
        <v>0</v>
      </c>
      <c r="AD119">
        <f t="shared" si="105"/>
        <v>0</v>
      </c>
      <c r="AE119">
        <f t="shared" si="106"/>
        <v>0</v>
      </c>
      <c r="AF119">
        <f t="shared" si="107"/>
        <v>0</v>
      </c>
      <c r="AG119">
        <f t="shared" si="108"/>
        <v>0</v>
      </c>
      <c r="AH119">
        <f t="shared" si="109"/>
        <v>0</v>
      </c>
      <c r="AI119">
        <f t="shared" si="110"/>
        <v>0</v>
      </c>
      <c r="AJ119">
        <f t="shared" si="111"/>
        <v>0</v>
      </c>
      <c r="AK119">
        <f t="shared" si="112"/>
        <v>0</v>
      </c>
      <c r="AL119">
        <f t="shared" si="113"/>
        <v>0</v>
      </c>
      <c r="AM119">
        <f t="shared" si="114"/>
        <v>0</v>
      </c>
      <c r="AN119">
        <f t="shared" si="115"/>
        <v>0</v>
      </c>
      <c r="AO119">
        <f t="shared" si="116"/>
        <v>0</v>
      </c>
      <c r="AP119">
        <f t="shared" si="117"/>
        <v>0</v>
      </c>
      <c r="AQ119">
        <f t="shared" si="118"/>
        <v>0</v>
      </c>
      <c r="AR119">
        <f t="shared" si="119"/>
        <v>0</v>
      </c>
      <c r="AS119">
        <f t="shared" si="120"/>
        <v>0</v>
      </c>
      <c r="AT119">
        <f t="shared" si="121"/>
        <v>0</v>
      </c>
      <c r="AU119">
        <f t="shared" si="122"/>
        <v>0</v>
      </c>
      <c r="AV119">
        <f t="shared" si="123"/>
        <v>0</v>
      </c>
      <c r="AW119">
        <f t="shared" si="124"/>
        <v>0</v>
      </c>
      <c r="AX119">
        <f t="shared" si="125"/>
        <v>0</v>
      </c>
      <c r="AY119">
        <f t="shared" si="126"/>
        <v>0</v>
      </c>
      <c r="AZ119">
        <f t="shared" si="127"/>
        <v>0</v>
      </c>
    </row>
    <row r="120" spans="1:52" hidden="1" x14ac:dyDescent="0.25">
      <c r="A120">
        <f t="shared" si="82"/>
        <v>0</v>
      </c>
      <c r="B120">
        <f t="shared" si="83"/>
        <v>0</v>
      </c>
      <c r="C120">
        <f t="shared" si="84"/>
        <v>0</v>
      </c>
      <c r="D120">
        <f t="shared" si="85"/>
        <v>0</v>
      </c>
      <c r="E120">
        <f t="shared" si="86"/>
        <v>0</v>
      </c>
      <c r="F120">
        <f t="shared" si="87"/>
        <v>0</v>
      </c>
      <c r="J120">
        <f t="shared" si="128"/>
        <v>0</v>
      </c>
      <c r="L120">
        <f t="shared" si="129"/>
        <v>0</v>
      </c>
      <c r="M120">
        <f t="shared" si="88"/>
        <v>0</v>
      </c>
      <c r="N120">
        <f t="shared" si="89"/>
        <v>0</v>
      </c>
      <c r="O120">
        <f t="shared" si="90"/>
        <v>0</v>
      </c>
      <c r="P120">
        <f t="shared" si="91"/>
        <v>0</v>
      </c>
      <c r="Q120">
        <f t="shared" si="92"/>
        <v>0</v>
      </c>
      <c r="R120">
        <f t="shared" si="93"/>
        <v>0</v>
      </c>
      <c r="S120">
        <f t="shared" si="94"/>
        <v>0</v>
      </c>
      <c r="T120">
        <f t="shared" si="95"/>
        <v>0</v>
      </c>
      <c r="U120">
        <f t="shared" si="96"/>
        <v>0</v>
      </c>
      <c r="V120">
        <f t="shared" si="97"/>
        <v>0</v>
      </c>
      <c r="W120">
        <f t="shared" si="98"/>
        <v>0</v>
      </c>
      <c r="X120">
        <f t="shared" si="99"/>
        <v>0</v>
      </c>
      <c r="Y120">
        <f t="shared" si="100"/>
        <v>0</v>
      </c>
      <c r="Z120">
        <f t="shared" si="101"/>
        <v>0</v>
      </c>
      <c r="AA120">
        <f t="shared" si="102"/>
        <v>0</v>
      </c>
      <c r="AB120">
        <f t="shared" si="103"/>
        <v>0</v>
      </c>
      <c r="AC120">
        <f t="shared" si="104"/>
        <v>0</v>
      </c>
      <c r="AD120">
        <f t="shared" si="105"/>
        <v>0</v>
      </c>
      <c r="AE120">
        <f t="shared" si="106"/>
        <v>0</v>
      </c>
      <c r="AF120">
        <f t="shared" si="107"/>
        <v>0</v>
      </c>
      <c r="AG120">
        <f t="shared" si="108"/>
        <v>0</v>
      </c>
      <c r="AH120">
        <f t="shared" si="109"/>
        <v>0</v>
      </c>
      <c r="AI120">
        <f t="shared" si="110"/>
        <v>0</v>
      </c>
      <c r="AJ120">
        <f t="shared" si="111"/>
        <v>0</v>
      </c>
      <c r="AK120">
        <f t="shared" si="112"/>
        <v>0</v>
      </c>
      <c r="AL120">
        <f t="shared" si="113"/>
        <v>0</v>
      </c>
      <c r="AM120">
        <f t="shared" si="114"/>
        <v>0</v>
      </c>
      <c r="AN120">
        <f t="shared" si="115"/>
        <v>0</v>
      </c>
      <c r="AO120">
        <f t="shared" si="116"/>
        <v>0</v>
      </c>
      <c r="AP120">
        <f t="shared" si="117"/>
        <v>0</v>
      </c>
      <c r="AQ120">
        <f t="shared" si="118"/>
        <v>0</v>
      </c>
      <c r="AR120">
        <f t="shared" si="119"/>
        <v>0</v>
      </c>
      <c r="AS120">
        <f t="shared" si="120"/>
        <v>0</v>
      </c>
      <c r="AT120">
        <f t="shared" si="121"/>
        <v>0</v>
      </c>
      <c r="AU120">
        <f t="shared" si="122"/>
        <v>0</v>
      </c>
      <c r="AV120">
        <f t="shared" si="123"/>
        <v>0</v>
      </c>
      <c r="AW120">
        <f t="shared" si="124"/>
        <v>0</v>
      </c>
      <c r="AX120">
        <f t="shared" si="125"/>
        <v>0</v>
      </c>
      <c r="AY120">
        <f t="shared" si="126"/>
        <v>0</v>
      </c>
      <c r="AZ120">
        <f t="shared" si="127"/>
        <v>0</v>
      </c>
    </row>
    <row r="121" spans="1:52" hidden="1" x14ac:dyDescent="0.25">
      <c r="A121">
        <f t="shared" si="82"/>
        <v>0</v>
      </c>
      <c r="B121">
        <f t="shared" si="83"/>
        <v>0</v>
      </c>
      <c r="C121">
        <f t="shared" si="84"/>
        <v>0</v>
      </c>
      <c r="D121">
        <f t="shared" si="85"/>
        <v>0</v>
      </c>
      <c r="E121">
        <f t="shared" si="86"/>
        <v>0</v>
      </c>
      <c r="F121">
        <f t="shared" si="87"/>
        <v>0</v>
      </c>
      <c r="J121">
        <f t="shared" si="128"/>
        <v>0</v>
      </c>
      <c r="L121">
        <f t="shared" si="129"/>
        <v>0</v>
      </c>
      <c r="M121">
        <f t="shared" si="88"/>
        <v>0</v>
      </c>
      <c r="N121">
        <f t="shared" si="89"/>
        <v>0</v>
      </c>
      <c r="O121">
        <f t="shared" si="90"/>
        <v>0</v>
      </c>
      <c r="P121">
        <f t="shared" si="91"/>
        <v>0</v>
      </c>
      <c r="Q121">
        <f t="shared" si="92"/>
        <v>0</v>
      </c>
      <c r="R121">
        <f t="shared" si="93"/>
        <v>0</v>
      </c>
      <c r="S121">
        <f t="shared" si="94"/>
        <v>0</v>
      </c>
      <c r="T121">
        <f t="shared" si="95"/>
        <v>0</v>
      </c>
      <c r="U121">
        <f t="shared" si="96"/>
        <v>0</v>
      </c>
      <c r="V121">
        <f t="shared" si="97"/>
        <v>0</v>
      </c>
      <c r="W121">
        <f t="shared" si="98"/>
        <v>0</v>
      </c>
      <c r="X121">
        <f t="shared" si="99"/>
        <v>0</v>
      </c>
      <c r="Y121">
        <f t="shared" si="100"/>
        <v>0</v>
      </c>
      <c r="Z121">
        <f t="shared" si="101"/>
        <v>0</v>
      </c>
      <c r="AA121">
        <f t="shared" si="102"/>
        <v>0</v>
      </c>
      <c r="AB121">
        <f t="shared" si="103"/>
        <v>0</v>
      </c>
      <c r="AC121">
        <f t="shared" si="104"/>
        <v>0</v>
      </c>
      <c r="AD121">
        <f t="shared" si="105"/>
        <v>0</v>
      </c>
      <c r="AE121">
        <f t="shared" si="106"/>
        <v>0</v>
      </c>
      <c r="AF121">
        <f t="shared" si="107"/>
        <v>0</v>
      </c>
      <c r="AG121">
        <f t="shared" si="108"/>
        <v>0</v>
      </c>
      <c r="AH121">
        <f t="shared" si="109"/>
        <v>0</v>
      </c>
      <c r="AI121">
        <f t="shared" si="110"/>
        <v>0</v>
      </c>
      <c r="AJ121">
        <f t="shared" si="111"/>
        <v>0</v>
      </c>
      <c r="AK121">
        <f t="shared" si="112"/>
        <v>0</v>
      </c>
      <c r="AL121">
        <f t="shared" si="113"/>
        <v>0</v>
      </c>
      <c r="AM121">
        <f t="shared" si="114"/>
        <v>0</v>
      </c>
      <c r="AN121">
        <f t="shared" si="115"/>
        <v>0</v>
      </c>
      <c r="AO121">
        <f t="shared" si="116"/>
        <v>0</v>
      </c>
      <c r="AP121">
        <f t="shared" si="117"/>
        <v>0</v>
      </c>
      <c r="AQ121">
        <f t="shared" si="118"/>
        <v>0</v>
      </c>
      <c r="AR121">
        <f t="shared" si="119"/>
        <v>0</v>
      </c>
      <c r="AS121">
        <f t="shared" si="120"/>
        <v>0</v>
      </c>
      <c r="AT121">
        <f t="shared" si="121"/>
        <v>0</v>
      </c>
      <c r="AU121">
        <f t="shared" si="122"/>
        <v>0</v>
      </c>
      <c r="AV121">
        <f t="shared" si="123"/>
        <v>0</v>
      </c>
      <c r="AW121">
        <f t="shared" si="124"/>
        <v>0</v>
      </c>
      <c r="AX121">
        <f t="shared" si="125"/>
        <v>0</v>
      </c>
      <c r="AY121">
        <f t="shared" si="126"/>
        <v>0</v>
      </c>
      <c r="AZ121">
        <f t="shared" si="127"/>
        <v>0</v>
      </c>
    </row>
    <row r="122" spans="1:52" hidden="1" x14ac:dyDescent="0.25">
      <c r="A122">
        <f t="shared" si="82"/>
        <v>0</v>
      </c>
      <c r="B122">
        <f t="shared" si="83"/>
        <v>0</v>
      </c>
      <c r="C122">
        <f t="shared" si="84"/>
        <v>0</v>
      </c>
      <c r="D122">
        <f t="shared" si="85"/>
        <v>0</v>
      </c>
      <c r="E122">
        <f t="shared" si="86"/>
        <v>0</v>
      </c>
      <c r="F122">
        <f t="shared" si="87"/>
        <v>0</v>
      </c>
      <c r="J122">
        <f t="shared" si="128"/>
        <v>0</v>
      </c>
      <c r="L122">
        <f t="shared" si="129"/>
        <v>0</v>
      </c>
      <c r="M122">
        <f t="shared" si="88"/>
        <v>0</v>
      </c>
      <c r="N122">
        <f t="shared" si="89"/>
        <v>0</v>
      </c>
      <c r="O122">
        <f t="shared" si="90"/>
        <v>0</v>
      </c>
      <c r="P122">
        <f t="shared" si="91"/>
        <v>0</v>
      </c>
      <c r="Q122">
        <f t="shared" si="92"/>
        <v>0</v>
      </c>
      <c r="R122">
        <f t="shared" si="93"/>
        <v>0</v>
      </c>
      <c r="S122">
        <f t="shared" si="94"/>
        <v>0</v>
      </c>
      <c r="T122">
        <f t="shared" si="95"/>
        <v>0</v>
      </c>
      <c r="U122">
        <f t="shared" si="96"/>
        <v>0</v>
      </c>
      <c r="V122">
        <f t="shared" si="97"/>
        <v>0</v>
      </c>
      <c r="W122">
        <f t="shared" si="98"/>
        <v>0</v>
      </c>
      <c r="X122">
        <f t="shared" si="99"/>
        <v>0</v>
      </c>
      <c r="Y122">
        <f t="shared" si="100"/>
        <v>0</v>
      </c>
      <c r="Z122">
        <f t="shared" si="101"/>
        <v>0</v>
      </c>
      <c r="AA122">
        <f t="shared" si="102"/>
        <v>0</v>
      </c>
      <c r="AB122">
        <f t="shared" si="103"/>
        <v>0</v>
      </c>
      <c r="AC122">
        <f t="shared" si="104"/>
        <v>0</v>
      </c>
      <c r="AD122">
        <f t="shared" si="105"/>
        <v>0</v>
      </c>
      <c r="AE122">
        <f t="shared" si="106"/>
        <v>0</v>
      </c>
      <c r="AF122">
        <f t="shared" si="107"/>
        <v>0</v>
      </c>
      <c r="AG122">
        <f t="shared" si="108"/>
        <v>0</v>
      </c>
      <c r="AH122">
        <f t="shared" si="109"/>
        <v>0</v>
      </c>
      <c r="AI122">
        <f t="shared" si="110"/>
        <v>0</v>
      </c>
      <c r="AJ122">
        <f t="shared" si="111"/>
        <v>0</v>
      </c>
      <c r="AK122">
        <f t="shared" si="112"/>
        <v>0</v>
      </c>
      <c r="AL122">
        <f t="shared" si="113"/>
        <v>0</v>
      </c>
      <c r="AM122">
        <f t="shared" si="114"/>
        <v>0</v>
      </c>
      <c r="AN122">
        <f t="shared" si="115"/>
        <v>0</v>
      </c>
      <c r="AO122">
        <f t="shared" si="116"/>
        <v>0</v>
      </c>
      <c r="AP122">
        <f t="shared" si="117"/>
        <v>0</v>
      </c>
      <c r="AQ122">
        <f t="shared" si="118"/>
        <v>0</v>
      </c>
      <c r="AR122">
        <f t="shared" si="119"/>
        <v>0</v>
      </c>
      <c r="AS122">
        <f t="shared" si="120"/>
        <v>0</v>
      </c>
      <c r="AT122">
        <f t="shared" si="121"/>
        <v>0</v>
      </c>
      <c r="AU122">
        <f t="shared" si="122"/>
        <v>0</v>
      </c>
      <c r="AV122">
        <f t="shared" si="123"/>
        <v>0</v>
      </c>
      <c r="AW122">
        <f t="shared" si="124"/>
        <v>0</v>
      </c>
      <c r="AX122">
        <f t="shared" si="125"/>
        <v>0</v>
      </c>
      <c r="AY122">
        <f t="shared" si="126"/>
        <v>0</v>
      </c>
      <c r="AZ122">
        <f t="shared" si="127"/>
        <v>0</v>
      </c>
    </row>
    <row r="123" spans="1:52" hidden="1" x14ac:dyDescent="0.25">
      <c r="A123">
        <f t="shared" si="82"/>
        <v>0</v>
      </c>
      <c r="B123">
        <f t="shared" si="83"/>
        <v>0</v>
      </c>
      <c r="C123">
        <f t="shared" si="84"/>
        <v>0</v>
      </c>
      <c r="D123">
        <f t="shared" si="85"/>
        <v>0</v>
      </c>
      <c r="E123">
        <f t="shared" si="86"/>
        <v>0</v>
      </c>
      <c r="F123">
        <f t="shared" si="87"/>
        <v>0</v>
      </c>
      <c r="J123">
        <f t="shared" si="128"/>
        <v>0</v>
      </c>
      <c r="L123">
        <f t="shared" si="129"/>
        <v>0</v>
      </c>
      <c r="M123">
        <f t="shared" si="88"/>
        <v>0</v>
      </c>
      <c r="N123">
        <f t="shared" si="89"/>
        <v>0</v>
      </c>
      <c r="O123">
        <f t="shared" si="90"/>
        <v>0</v>
      </c>
      <c r="P123">
        <f t="shared" si="91"/>
        <v>0</v>
      </c>
      <c r="Q123">
        <f t="shared" si="92"/>
        <v>0</v>
      </c>
      <c r="R123">
        <f t="shared" si="93"/>
        <v>0</v>
      </c>
      <c r="S123">
        <f t="shared" si="94"/>
        <v>0</v>
      </c>
      <c r="T123">
        <f t="shared" si="95"/>
        <v>0</v>
      </c>
      <c r="U123">
        <f t="shared" si="96"/>
        <v>0</v>
      </c>
      <c r="V123">
        <f t="shared" si="97"/>
        <v>0</v>
      </c>
      <c r="W123">
        <f t="shared" si="98"/>
        <v>0</v>
      </c>
      <c r="X123">
        <f t="shared" si="99"/>
        <v>0</v>
      </c>
      <c r="Y123">
        <f t="shared" si="100"/>
        <v>0</v>
      </c>
      <c r="Z123">
        <f t="shared" si="101"/>
        <v>0</v>
      </c>
      <c r="AA123">
        <f t="shared" si="102"/>
        <v>0</v>
      </c>
      <c r="AB123">
        <f t="shared" si="103"/>
        <v>0</v>
      </c>
      <c r="AC123">
        <f t="shared" si="104"/>
        <v>0</v>
      </c>
      <c r="AD123">
        <f t="shared" si="105"/>
        <v>0</v>
      </c>
      <c r="AE123">
        <f t="shared" si="106"/>
        <v>0</v>
      </c>
      <c r="AF123">
        <f t="shared" si="107"/>
        <v>0</v>
      </c>
      <c r="AG123">
        <f t="shared" si="108"/>
        <v>0</v>
      </c>
      <c r="AH123">
        <f t="shared" si="109"/>
        <v>0</v>
      </c>
      <c r="AI123">
        <f t="shared" si="110"/>
        <v>0</v>
      </c>
      <c r="AJ123">
        <f t="shared" si="111"/>
        <v>0</v>
      </c>
      <c r="AK123">
        <f t="shared" si="112"/>
        <v>0</v>
      </c>
      <c r="AL123">
        <f t="shared" si="113"/>
        <v>0</v>
      </c>
      <c r="AM123">
        <f t="shared" si="114"/>
        <v>0</v>
      </c>
      <c r="AN123">
        <f t="shared" si="115"/>
        <v>0</v>
      </c>
      <c r="AO123">
        <f t="shared" si="116"/>
        <v>0</v>
      </c>
      <c r="AP123">
        <f t="shared" si="117"/>
        <v>0</v>
      </c>
      <c r="AQ123">
        <f t="shared" si="118"/>
        <v>0</v>
      </c>
      <c r="AR123">
        <f t="shared" si="119"/>
        <v>0</v>
      </c>
      <c r="AS123">
        <f t="shared" si="120"/>
        <v>0</v>
      </c>
      <c r="AT123">
        <f t="shared" si="121"/>
        <v>0</v>
      </c>
      <c r="AU123">
        <f t="shared" si="122"/>
        <v>0</v>
      </c>
      <c r="AV123">
        <f t="shared" si="123"/>
        <v>0</v>
      </c>
      <c r="AW123">
        <f t="shared" si="124"/>
        <v>0</v>
      </c>
      <c r="AX123">
        <f t="shared" si="125"/>
        <v>0</v>
      </c>
      <c r="AY123">
        <f t="shared" si="126"/>
        <v>0</v>
      </c>
      <c r="AZ123">
        <f t="shared" si="127"/>
        <v>0</v>
      </c>
    </row>
    <row r="124" spans="1:52" hidden="1" x14ac:dyDescent="0.25">
      <c r="A124">
        <f t="shared" si="82"/>
        <v>0</v>
      </c>
      <c r="B124">
        <f t="shared" si="83"/>
        <v>0</v>
      </c>
      <c r="C124">
        <f t="shared" si="84"/>
        <v>0</v>
      </c>
      <c r="D124">
        <f t="shared" si="85"/>
        <v>0</v>
      </c>
      <c r="E124">
        <f t="shared" si="86"/>
        <v>0</v>
      </c>
      <c r="F124">
        <f t="shared" si="87"/>
        <v>0</v>
      </c>
      <c r="J124">
        <f t="shared" si="128"/>
        <v>0</v>
      </c>
      <c r="L124">
        <f t="shared" si="129"/>
        <v>0</v>
      </c>
      <c r="M124">
        <f t="shared" si="88"/>
        <v>0</v>
      </c>
      <c r="N124">
        <f t="shared" si="89"/>
        <v>0</v>
      </c>
      <c r="O124">
        <f t="shared" si="90"/>
        <v>0</v>
      </c>
      <c r="P124">
        <f t="shared" si="91"/>
        <v>0</v>
      </c>
      <c r="Q124">
        <f t="shared" si="92"/>
        <v>0</v>
      </c>
      <c r="R124">
        <f t="shared" si="93"/>
        <v>0</v>
      </c>
      <c r="S124">
        <f t="shared" si="94"/>
        <v>0</v>
      </c>
      <c r="T124">
        <f t="shared" si="95"/>
        <v>0</v>
      </c>
      <c r="U124">
        <f t="shared" si="96"/>
        <v>0</v>
      </c>
      <c r="V124">
        <f t="shared" si="97"/>
        <v>0</v>
      </c>
      <c r="W124">
        <f t="shared" si="98"/>
        <v>0</v>
      </c>
      <c r="X124">
        <f t="shared" si="99"/>
        <v>0</v>
      </c>
      <c r="Y124">
        <f t="shared" si="100"/>
        <v>0</v>
      </c>
      <c r="Z124">
        <f t="shared" si="101"/>
        <v>0</v>
      </c>
      <c r="AA124">
        <f t="shared" si="102"/>
        <v>0</v>
      </c>
      <c r="AB124">
        <f t="shared" si="103"/>
        <v>0</v>
      </c>
      <c r="AC124">
        <f t="shared" si="104"/>
        <v>0</v>
      </c>
      <c r="AD124">
        <f t="shared" si="105"/>
        <v>0</v>
      </c>
      <c r="AE124">
        <f t="shared" si="106"/>
        <v>0</v>
      </c>
      <c r="AF124">
        <f t="shared" si="107"/>
        <v>0</v>
      </c>
      <c r="AG124">
        <f t="shared" si="108"/>
        <v>0</v>
      </c>
      <c r="AH124">
        <f t="shared" si="109"/>
        <v>0</v>
      </c>
      <c r="AI124">
        <f t="shared" si="110"/>
        <v>0</v>
      </c>
      <c r="AJ124">
        <f t="shared" si="111"/>
        <v>0</v>
      </c>
      <c r="AK124">
        <f t="shared" si="112"/>
        <v>0</v>
      </c>
      <c r="AL124">
        <f t="shared" si="113"/>
        <v>0</v>
      </c>
      <c r="AM124">
        <f t="shared" si="114"/>
        <v>0</v>
      </c>
      <c r="AN124">
        <f t="shared" si="115"/>
        <v>0</v>
      </c>
      <c r="AO124">
        <f t="shared" si="116"/>
        <v>0</v>
      </c>
      <c r="AP124">
        <f t="shared" si="117"/>
        <v>0</v>
      </c>
      <c r="AQ124">
        <f t="shared" si="118"/>
        <v>0</v>
      </c>
      <c r="AR124">
        <f t="shared" si="119"/>
        <v>0</v>
      </c>
      <c r="AS124">
        <f t="shared" si="120"/>
        <v>0</v>
      </c>
      <c r="AT124">
        <f t="shared" si="121"/>
        <v>0</v>
      </c>
      <c r="AU124">
        <f t="shared" si="122"/>
        <v>0</v>
      </c>
      <c r="AV124">
        <f t="shared" si="123"/>
        <v>0</v>
      </c>
      <c r="AW124">
        <f t="shared" si="124"/>
        <v>0</v>
      </c>
      <c r="AX124">
        <f t="shared" si="125"/>
        <v>0</v>
      </c>
      <c r="AY124">
        <f t="shared" si="126"/>
        <v>0</v>
      </c>
      <c r="AZ124">
        <f t="shared" si="127"/>
        <v>0</v>
      </c>
    </row>
    <row r="125" spans="1:52" hidden="1" x14ac:dyDescent="0.25">
      <c r="A125">
        <f t="shared" si="82"/>
        <v>0</v>
      </c>
      <c r="B125">
        <f t="shared" si="83"/>
        <v>0</v>
      </c>
      <c r="C125">
        <f t="shared" si="84"/>
        <v>0</v>
      </c>
      <c r="D125">
        <f t="shared" si="85"/>
        <v>0</v>
      </c>
      <c r="E125">
        <f t="shared" si="86"/>
        <v>0</v>
      </c>
      <c r="F125">
        <f t="shared" si="87"/>
        <v>0</v>
      </c>
      <c r="J125">
        <f t="shared" si="128"/>
        <v>0</v>
      </c>
      <c r="L125">
        <f t="shared" si="129"/>
        <v>0</v>
      </c>
      <c r="M125">
        <f t="shared" si="88"/>
        <v>0</v>
      </c>
      <c r="N125">
        <f t="shared" si="89"/>
        <v>0</v>
      </c>
      <c r="O125">
        <f t="shared" si="90"/>
        <v>0</v>
      </c>
      <c r="P125">
        <f t="shared" si="91"/>
        <v>0</v>
      </c>
      <c r="Q125">
        <f t="shared" si="92"/>
        <v>0</v>
      </c>
      <c r="R125">
        <f t="shared" si="93"/>
        <v>0</v>
      </c>
      <c r="S125">
        <f t="shared" si="94"/>
        <v>0</v>
      </c>
      <c r="T125">
        <f t="shared" si="95"/>
        <v>0</v>
      </c>
      <c r="U125">
        <f t="shared" si="96"/>
        <v>0</v>
      </c>
      <c r="V125">
        <f t="shared" si="97"/>
        <v>0</v>
      </c>
      <c r="W125">
        <f t="shared" si="98"/>
        <v>0</v>
      </c>
      <c r="X125">
        <f t="shared" si="99"/>
        <v>0</v>
      </c>
      <c r="Y125">
        <f t="shared" si="100"/>
        <v>0</v>
      </c>
      <c r="Z125">
        <f t="shared" si="101"/>
        <v>0</v>
      </c>
      <c r="AA125">
        <f t="shared" si="102"/>
        <v>0</v>
      </c>
      <c r="AB125">
        <f t="shared" si="103"/>
        <v>0</v>
      </c>
      <c r="AC125">
        <f t="shared" si="104"/>
        <v>0</v>
      </c>
      <c r="AD125">
        <f t="shared" si="105"/>
        <v>0</v>
      </c>
      <c r="AE125">
        <f t="shared" si="106"/>
        <v>0</v>
      </c>
      <c r="AF125">
        <f t="shared" si="107"/>
        <v>0</v>
      </c>
      <c r="AG125">
        <f t="shared" si="108"/>
        <v>0</v>
      </c>
      <c r="AH125">
        <f t="shared" si="109"/>
        <v>0</v>
      </c>
      <c r="AI125">
        <f t="shared" si="110"/>
        <v>0</v>
      </c>
      <c r="AJ125">
        <f t="shared" si="111"/>
        <v>0</v>
      </c>
      <c r="AK125">
        <f t="shared" si="112"/>
        <v>0</v>
      </c>
      <c r="AL125">
        <f t="shared" si="113"/>
        <v>0</v>
      </c>
      <c r="AM125">
        <f t="shared" si="114"/>
        <v>0</v>
      </c>
      <c r="AN125">
        <f t="shared" si="115"/>
        <v>0</v>
      </c>
      <c r="AO125">
        <f t="shared" si="116"/>
        <v>0</v>
      </c>
      <c r="AP125">
        <f t="shared" si="117"/>
        <v>0</v>
      </c>
      <c r="AQ125">
        <f t="shared" si="118"/>
        <v>0</v>
      </c>
      <c r="AR125">
        <f t="shared" si="119"/>
        <v>0</v>
      </c>
      <c r="AS125">
        <f t="shared" si="120"/>
        <v>0</v>
      </c>
      <c r="AT125">
        <f t="shared" si="121"/>
        <v>0</v>
      </c>
      <c r="AU125">
        <f t="shared" si="122"/>
        <v>0</v>
      </c>
      <c r="AV125">
        <f t="shared" si="123"/>
        <v>0</v>
      </c>
      <c r="AW125">
        <f t="shared" si="124"/>
        <v>0</v>
      </c>
      <c r="AX125">
        <f t="shared" si="125"/>
        <v>0</v>
      </c>
      <c r="AY125">
        <f t="shared" si="126"/>
        <v>0</v>
      </c>
      <c r="AZ125">
        <f t="shared" si="127"/>
        <v>0</v>
      </c>
    </row>
    <row r="126" spans="1:52" hidden="1" x14ac:dyDescent="0.25">
      <c r="A126">
        <f t="shared" si="82"/>
        <v>0</v>
      </c>
      <c r="B126">
        <f t="shared" si="83"/>
        <v>0</v>
      </c>
      <c r="C126">
        <f t="shared" si="84"/>
        <v>0</v>
      </c>
      <c r="D126">
        <f t="shared" si="85"/>
        <v>0</v>
      </c>
      <c r="E126">
        <f t="shared" si="86"/>
        <v>0</v>
      </c>
      <c r="F126">
        <f t="shared" si="87"/>
        <v>0</v>
      </c>
      <c r="J126">
        <f t="shared" si="128"/>
        <v>0</v>
      </c>
      <c r="L126">
        <f t="shared" si="129"/>
        <v>0</v>
      </c>
      <c r="M126">
        <f t="shared" si="88"/>
        <v>0</v>
      </c>
      <c r="N126">
        <f t="shared" si="89"/>
        <v>0</v>
      </c>
      <c r="O126">
        <f t="shared" si="90"/>
        <v>0</v>
      </c>
      <c r="P126">
        <f t="shared" si="91"/>
        <v>0</v>
      </c>
      <c r="Q126">
        <f t="shared" si="92"/>
        <v>0</v>
      </c>
      <c r="R126">
        <f t="shared" si="93"/>
        <v>0</v>
      </c>
      <c r="S126">
        <f t="shared" si="94"/>
        <v>0</v>
      </c>
      <c r="T126">
        <f t="shared" si="95"/>
        <v>0</v>
      </c>
      <c r="U126">
        <f t="shared" si="96"/>
        <v>0</v>
      </c>
      <c r="V126">
        <f t="shared" si="97"/>
        <v>0</v>
      </c>
      <c r="W126">
        <f t="shared" si="98"/>
        <v>0</v>
      </c>
      <c r="X126">
        <f t="shared" si="99"/>
        <v>0</v>
      </c>
      <c r="Y126">
        <f t="shared" si="100"/>
        <v>0</v>
      </c>
      <c r="Z126">
        <f t="shared" si="101"/>
        <v>0</v>
      </c>
      <c r="AA126">
        <f t="shared" si="102"/>
        <v>0</v>
      </c>
      <c r="AB126">
        <f t="shared" si="103"/>
        <v>0</v>
      </c>
      <c r="AC126">
        <f t="shared" si="104"/>
        <v>0</v>
      </c>
      <c r="AD126">
        <f t="shared" si="105"/>
        <v>0</v>
      </c>
      <c r="AE126">
        <f t="shared" si="106"/>
        <v>0</v>
      </c>
      <c r="AF126">
        <f t="shared" si="107"/>
        <v>0</v>
      </c>
      <c r="AG126">
        <f t="shared" si="108"/>
        <v>0</v>
      </c>
      <c r="AH126">
        <f t="shared" si="109"/>
        <v>0</v>
      </c>
      <c r="AI126">
        <f t="shared" si="110"/>
        <v>0</v>
      </c>
      <c r="AJ126">
        <f t="shared" si="111"/>
        <v>0</v>
      </c>
      <c r="AK126">
        <f t="shared" si="112"/>
        <v>0</v>
      </c>
      <c r="AL126">
        <f t="shared" si="113"/>
        <v>0</v>
      </c>
      <c r="AM126">
        <f t="shared" si="114"/>
        <v>0</v>
      </c>
      <c r="AN126">
        <f t="shared" si="115"/>
        <v>0</v>
      </c>
      <c r="AO126">
        <f t="shared" si="116"/>
        <v>0</v>
      </c>
      <c r="AP126">
        <f t="shared" si="117"/>
        <v>0</v>
      </c>
      <c r="AQ126">
        <f t="shared" si="118"/>
        <v>0</v>
      </c>
      <c r="AR126">
        <f t="shared" si="119"/>
        <v>0</v>
      </c>
      <c r="AS126">
        <f t="shared" si="120"/>
        <v>0</v>
      </c>
      <c r="AT126">
        <f t="shared" si="121"/>
        <v>0</v>
      </c>
      <c r="AU126">
        <f t="shared" si="122"/>
        <v>0</v>
      </c>
      <c r="AV126">
        <f t="shared" si="123"/>
        <v>0</v>
      </c>
      <c r="AW126">
        <f t="shared" si="124"/>
        <v>0</v>
      </c>
      <c r="AX126">
        <f t="shared" si="125"/>
        <v>0</v>
      </c>
      <c r="AY126">
        <f t="shared" si="126"/>
        <v>0</v>
      </c>
      <c r="AZ126">
        <f t="shared" si="127"/>
        <v>0</v>
      </c>
    </row>
    <row r="127" spans="1:52" hidden="1" x14ac:dyDescent="0.25">
      <c r="A127">
        <f t="shared" si="82"/>
        <v>0</v>
      </c>
      <c r="B127">
        <f t="shared" si="83"/>
        <v>0</v>
      </c>
      <c r="C127">
        <f t="shared" si="84"/>
        <v>0</v>
      </c>
      <c r="D127">
        <f t="shared" si="85"/>
        <v>0</v>
      </c>
      <c r="E127">
        <f t="shared" si="86"/>
        <v>0</v>
      </c>
      <c r="F127">
        <f t="shared" si="87"/>
        <v>0</v>
      </c>
      <c r="J127">
        <f t="shared" si="128"/>
        <v>0</v>
      </c>
      <c r="L127">
        <f t="shared" si="129"/>
        <v>0</v>
      </c>
      <c r="M127">
        <f t="shared" si="88"/>
        <v>0</v>
      </c>
      <c r="N127">
        <f t="shared" si="89"/>
        <v>0</v>
      </c>
      <c r="O127">
        <f t="shared" si="90"/>
        <v>0</v>
      </c>
      <c r="P127">
        <f t="shared" si="91"/>
        <v>0</v>
      </c>
      <c r="Q127">
        <f t="shared" si="92"/>
        <v>0</v>
      </c>
      <c r="R127">
        <f t="shared" si="93"/>
        <v>0</v>
      </c>
      <c r="S127">
        <f t="shared" si="94"/>
        <v>0</v>
      </c>
      <c r="T127">
        <f t="shared" si="95"/>
        <v>0</v>
      </c>
      <c r="U127">
        <f t="shared" si="96"/>
        <v>0</v>
      </c>
      <c r="V127">
        <f t="shared" si="97"/>
        <v>0</v>
      </c>
      <c r="W127">
        <f t="shared" si="98"/>
        <v>0</v>
      </c>
      <c r="X127">
        <f t="shared" si="99"/>
        <v>0</v>
      </c>
      <c r="Y127">
        <f t="shared" si="100"/>
        <v>0</v>
      </c>
      <c r="Z127">
        <f t="shared" si="101"/>
        <v>0</v>
      </c>
      <c r="AA127">
        <f t="shared" si="102"/>
        <v>0</v>
      </c>
      <c r="AB127">
        <f t="shared" si="103"/>
        <v>0</v>
      </c>
      <c r="AC127">
        <f t="shared" si="104"/>
        <v>0</v>
      </c>
      <c r="AD127">
        <f t="shared" si="105"/>
        <v>0</v>
      </c>
      <c r="AE127">
        <f t="shared" si="106"/>
        <v>0</v>
      </c>
      <c r="AF127">
        <f t="shared" si="107"/>
        <v>0</v>
      </c>
      <c r="AG127">
        <f t="shared" si="108"/>
        <v>0</v>
      </c>
      <c r="AH127">
        <f t="shared" si="109"/>
        <v>0</v>
      </c>
      <c r="AI127">
        <f t="shared" si="110"/>
        <v>0</v>
      </c>
      <c r="AJ127">
        <f t="shared" si="111"/>
        <v>0</v>
      </c>
      <c r="AK127">
        <f t="shared" si="112"/>
        <v>0</v>
      </c>
      <c r="AL127">
        <f t="shared" si="113"/>
        <v>0</v>
      </c>
      <c r="AM127">
        <f t="shared" si="114"/>
        <v>0</v>
      </c>
      <c r="AN127">
        <f t="shared" si="115"/>
        <v>0</v>
      </c>
      <c r="AO127">
        <f t="shared" si="116"/>
        <v>0</v>
      </c>
      <c r="AP127">
        <f t="shared" si="117"/>
        <v>0</v>
      </c>
      <c r="AQ127">
        <f t="shared" si="118"/>
        <v>0</v>
      </c>
      <c r="AR127">
        <f t="shared" si="119"/>
        <v>0</v>
      </c>
      <c r="AS127">
        <f t="shared" si="120"/>
        <v>0</v>
      </c>
      <c r="AT127">
        <f t="shared" si="121"/>
        <v>0</v>
      </c>
      <c r="AU127">
        <f t="shared" si="122"/>
        <v>0</v>
      </c>
      <c r="AV127">
        <f t="shared" si="123"/>
        <v>0</v>
      </c>
      <c r="AW127">
        <f t="shared" si="124"/>
        <v>0</v>
      </c>
      <c r="AX127">
        <f t="shared" si="125"/>
        <v>0</v>
      </c>
      <c r="AY127">
        <f t="shared" si="126"/>
        <v>0</v>
      </c>
      <c r="AZ127">
        <f t="shared" si="127"/>
        <v>0</v>
      </c>
    </row>
    <row r="128" spans="1:52" hidden="1" x14ac:dyDescent="0.25">
      <c r="A128">
        <f t="shared" si="82"/>
        <v>0</v>
      </c>
      <c r="B128">
        <f t="shared" si="83"/>
        <v>0</v>
      </c>
      <c r="C128">
        <f t="shared" si="84"/>
        <v>0</v>
      </c>
      <c r="D128">
        <f t="shared" si="85"/>
        <v>0</v>
      </c>
      <c r="E128">
        <f t="shared" si="86"/>
        <v>0</v>
      </c>
      <c r="F128">
        <f t="shared" si="87"/>
        <v>0</v>
      </c>
      <c r="J128">
        <f t="shared" si="128"/>
        <v>0</v>
      </c>
      <c r="L128">
        <f t="shared" si="129"/>
        <v>0</v>
      </c>
      <c r="M128">
        <f t="shared" si="88"/>
        <v>0</v>
      </c>
      <c r="N128">
        <f t="shared" si="89"/>
        <v>0</v>
      </c>
      <c r="O128">
        <f t="shared" si="90"/>
        <v>0</v>
      </c>
      <c r="P128">
        <f t="shared" si="91"/>
        <v>0</v>
      </c>
      <c r="Q128">
        <f t="shared" si="92"/>
        <v>0</v>
      </c>
      <c r="R128">
        <f t="shared" si="93"/>
        <v>0</v>
      </c>
      <c r="S128">
        <f t="shared" si="94"/>
        <v>0</v>
      </c>
      <c r="T128">
        <f t="shared" si="95"/>
        <v>0</v>
      </c>
      <c r="U128">
        <f t="shared" si="96"/>
        <v>0</v>
      </c>
      <c r="V128">
        <f t="shared" si="97"/>
        <v>0</v>
      </c>
      <c r="W128">
        <f t="shared" si="98"/>
        <v>0</v>
      </c>
      <c r="X128">
        <f t="shared" si="99"/>
        <v>0</v>
      </c>
      <c r="Y128">
        <f t="shared" si="100"/>
        <v>0</v>
      </c>
      <c r="Z128">
        <f t="shared" si="101"/>
        <v>0</v>
      </c>
      <c r="AA128">
        <f t="shared" si="102"/>
        <v>0</v>
      </c>
      <c r="AB128">
        <f t="shared" si="103"/>
        <v>0</v>
      </c>
      <c r="AC128">
        <f t="shared" si="104"/>
        <v>0</v>
      </c>
      <c r="AD128">
        <f t="shared" si="105"/>
        <v>0</v>
      </c>
      <c r="AE128">
        <f t="shared" si="106"/>
        <v>0</v>
      </c>
      <c r="AF128">
        <f t="shared" si="107"/>
        <v>0</v>
      </c>
      <c r="AG128">
        <f t="shared" si="108"/>
        <v>0</v>
      </c>
      <c r="AH128">
        <f t="shared" si="109"/>
        <v>0</v>
      </c>
      <c r="AI128">
        <f t="shared" si="110"/>
        <v>0</v>
      </c>
      <c r="AJ128">
        <f t="shared" si="111"/>
        <v>0</v>
      </c>
      <c r="AK128">
        <f t="shared" si="112"/>
        <v>0</v>
      </c>
      <c r="AL128">
        <f t="shared" si="113"/>
        <v>0</v>
      </c>
      <c r="AM128">
        <f t="shared" si="114"/>
        <v>0</v>
      </c>
      <c r="AN128">
        <f t="shared" si="115"/>
        <v>0</v>
      </c>
      <c r="AO128">
        <f t="shared" si="116"/>
        <v>0</v>
      </c>
      <c r="AP128">
        <f t="shared" si="117"/>
        <v>0</v>
      </c>
      <c r="AQ128">
        <f t="shared" si="118"/>
        <v>0</v>
      </c>
      <c r="AR128">
        <f t="shared" si="119"/>
        <v>0</v>
      </c>
      <c r="AS128">
        <f t="shared" si="120"/>
        <v>0</v>
      </c>
      <c r="AT128">
        <f t="shared" si="121"/>
        <v>0</v>
      </c>
      <c r="AU128">
        <f t="shared" si="122"/>
        <v>0</v>
      </c>
      <c r="AV128">
        <f t="shared" si="123"/>
        <v>0</v>
      </c>
      <c r="AW128">
        <f t="shared" si="124"/>
        <v>0</v>
      </c>
      <c r="AX128">
        <f t="shared" si="125"/>
        <v>0</v>
      </c>
      <c r="AY128">
        <f t="shared" si="126"/>
        <v>0</v>
      </c>
      <c r="AZ128">
        <f t="shared" si="127"/>
        <v>0</v>
      </c>
    </row>
    <row r="129" spans="1:52" hidden="1" x14ac:dyDescent="0.25">
      <c r="A129">
        <f t="shared" si="82"/>
        <v>0</v>
      </c>
      <c r="B129">
        <f t="shared" si="83"/>
        <v>0</v>
      </c>
      <c r="C129">
        <f t="shared" si="84"/>
        <v>0</v>
      </c>
      <c r="D129">
        <f t="shared" si="85"/>
        <v>0</v>
      </c>
      <c r="E129">
        <f t="shared" si="86"/>
        <v>0</v>
      </c>
      <c r="F129">
        <f t="shared" si="87"/>
        <v>0</v>
      </c>
      <c r="J129">
        <f t="shared" si="128"/>
        <v>0</v>
      </c>
      <c r="L129">
        <f t="shared" si="129"/>
        <v>0</v>
      </c>
      <c r="M129">
        <f t="shared" si="88"/>
        <v>0</v>
      </c>
      <c r="N129">
        <f t="shared" si="89"/>
        <v>0</v>
      </c>
      <c r="O129">
        <f t="shared" si="90"/>
        <v>0</v>
      </c>
      <c r="P129">
        <f t="shared" si="91"/>
        <v>0</v>
      </c>
      <c r="Q129">
        <f t="shared" si="92"/>
        <v>0</v>
      </c>
      <c r="R129">
        <f t="shared" si="93"/>
        <v>0</v>
      </c>
      <c r="S129">
        <f t="shared" si="94"/>
        <v>0</v>
      </c>
      <c r="T129">
        <f t="shared" si="95"/>
        <v>0</v>
      </c>
      <c r="U129">
        <f t="shared" si="96"/>
        <v>0</v>
      </c>
      <c r="V129">
        <f t="shared" si="97"/>
        <v>0</v>
      </c>
      <c r="W129">
        <f t="shared" si="98"/>
        <v>0</v>
      </c>
      <c r="X129">
        <f t="shared" si="99"/>
        <v>0</v>
      </c>
      <c r="Y129">
        <f t="shared" si="100"/>
        <v>0</v>
      </c>
      <c r="Z129">
        <f t="shared" si="101"/>
        <v>0</v>
      </c>
      <c r="AA129">
        <f t="shared" si="102"/>
        <v>0</v>
      </c>
      <c r="AB129">
        <f t="shared" si="103"/>
        <v>0</v>
      </c>
      <c r="AC129">
        <f t="shared" si="104"/>
        <v>0</v>
      </c>
      <c r="AD129">
        <f t="shared" si="105"/>
        <v>0</v>
      </c>
      <c r="AE129">
        <f t="shared" si="106"/>
        <v>0</v>
      </c>
      <c r="AF129">
        <f t="shared" si="107"/>
        <v>0</v>
      </c>
      <c r="AG129">
        <f t="shared" si="108"/>
        <v>0</v>
      </c>
      <c r="AH129">
        <f t="shared" si="109"/>
        <v>0</v>
      </c>
      <c r="AI129">
        <f t="shared" si="110"/>
        <v>0</v>
      </c>
      <c r="AJ129">
        <f t="shared" si="111"/>
        <v>0</v>
      </c>
      <c r="AK129">
        <f t="shared" si="112"/>
        <v>0</v>
      </c>
      <c r="AL129">
        <f t="shared" si="113"/>
        <v>0</v>
      </c>
      <c r="AM129">
        <f t="shared" si="114"/>
        <v>0</v>
      </c>
      <c r="AN129">
        <f t="shared" si="115"/>
        <v>0</v>
      </c>
      <c r="AO129">
        <f t="shared" si="116"/>
        <v>0</v>
      </c>
      <c r="AP129">
        <f t="shared" si="117"/>
        <v>0</v>
      </c>
      <c r="AQ129">
        <f t="shared" si="118"/>
        <v>0</v>
      </c>
      <c r="AR129">
        <f t="shared" si="119"/>
        <v>0</v>
      </c>
      <c r="AS129">
        <f t="shared" si="120"/>
        <v>0</v>
      </c>
      <c r="AT129">
        <f t="shared" si="121"/>
        <v>0</v>
      </c>
      <c r="AU129">
        <f t="shared" si="122"/>
        <v>0</v>
      </c>
      <c r="AV129">
        <f t="shared" si="123"/>
        <v>0</v>
      </c>
      <c r="AW129">
        <f t="shared" si="124"/>
        <v>0</v>
      </c>
      <c r="AX129">
        <f t="shared" si="125"/>
        <v>0</v>
      </c>
      <c r="AY129">
        <f t="shared" si="126"/>
        <v>0</v>
      </c>
      <c r="AZ129">
        <f t="shared" si="127"/>
        <v>0</v>
      </c>
    </row>
    <row r="130" spans="1:52" hidden="1" x14ac:dyDescent="0.25">
      <c r="A130">
        <f t="shared" si="82"/>
        <v>0</v>
      </c>
      <c r="B130">
        <f t="shared" si="83"/>
        <v>0</v>
      </c>
      <c r="C130">
        <f t="shared" si="84"/>
        <v>0</v>
      </c>
      <c r="D130">
        <f t="shared" si="85"/>
        <v>0</v>
      </c>
      <c r="E130">
        <f t="shared" si="86"/>
        <v>0</v>
      </c>
      <c r="F130">
        <f t="shared" si="87"/>
        <v>0</v>
      </c>
      <c r="J130">
        <f t="shared" si="128"/>
        <v>0</v>
      </c>
      <c r="L130">
        <f t="shared" si="129"/>
        <v>0</v>
      </c>
      <c r="M130">
        <f t="shared" si="88"/>
        <v>0</v>
      </c>
      <c r="N130">
        <f t="shared" si="89"/>
        <v>0</v>
      </c>
      <c r="O130">
        <f t="shared" si="90"/>
        <v>0</v>
      </c>
      <c r="P130">
        <f t="shared" si="91"/>
        <v>0</v>
      </c>
      <c r="Q130">
        <f t="shared" si="92"/>
        <v>0</v>
      </c>
      <c r="R130">
        <f t="shared" si="93"/>
        <v>0</v>
      </c>
      <c r="S130">
        <f t="shared" si="94"/>
        <v>0</v>
      </c>
      <c r="T130">
        <f t="shared" si="95"/>
        <v>0</v>
      </c>
      <c r="U130">
        <f t="shared" si="96"/>
        <v>0</v>
      </c>
      <c r="V130">
        <f t="shared" si="97"/>
        <v>0</v>
      </c>
      <c r="W130">
        <f t="shared" si="98"/>
        <v>0</v>
      </c>
      <c r="X130">
        <f t="shared" si="99"/>
        <v>0</v>
      </c>
      <c r="Y130">
        <f t="shared" si="100"/>
        <v>0</v>
      </c>
      <c r="Z130">
        <f t="shared" si="101"/>
        <v>0</v>
      </c>
      <c r="AA130">
        <f t="shared" si="102"/>
        <v>0</v>
      </c>
      <c r="AB130">
        <f t="shared" si="103"/>
        <v>0</v>
      </c>
      <c r="AC130">
        <f t="shared" si="104"/>
        <v>0</v>
      </c>
      <c r="AD130">
        <f t="shared" si="105"/>
        <v>0</v>
      </c>
      <c r="AE130">
        <f t="shared" si="106"/>
        <v>0</v>
      </c>
      <c r="AF130">
        <f t="shared" si="107"/>
        <v>0</v>
      </c>
      <c r="AG130">
        <f t="shared" si="108"/>
        <v>0</v>
      </c>
      <c r="AH130">
        <f t="shared" si="109"/>
        <v>0</v>
      </c>
      <c r="AI130">
        <f t="shared" si="110"/>
        <v>0</v>
      </c>
      <c r="AJ130">
        <f t="shared" si="111"/>
        <v>0</v>
      </c>
      <c r="AK130">
        <f t="shared" si="112"/>
        <v>0</v>
      </c>
      <c r="AL130">
        <f t="shared" si="113"/>
        <v>0</v>
      </c>
      <c r="AM130">
        <f t="shared" si="114"/>
        <v>0</v>
      </c>
      <c r="AN130">
        <f t="shared" si="115"/>
        <v>0</v>
      </c>
      <c r="AO130">
        <f t="shared" si="116"/>
        <v>0</v>
      </c>
      <c r="AP130">
        <f t="shared" si="117"/>
        <v>0</v>
      </c>
      <c r="AQ130">
        <f t="shared" si="118"/>
        <v>0</v>
      </c>
      <c r="AR130">
        <f t="shared" si="119"/>
        <v>0</v>
      </c>
      <c r="AS130">
        <f t="shared" si="120"/>
        <v>0</v>
      </c>
      <c r="AT130">
        <f t="shared" si="121"/>
        <v>0</v>
      </c>
      <c r="AU130">
        <f t="shared" si="122"/>
        <v>0</v>
      </c>
      <c r="AV130">
        <f t="shared" si="123"/>
        <v>0</v>
      </c>
      <c r="AW130">
        <f t="shared" si="124"/>
        <v>0</v>
      </c>
      <c r="AX130">
        <f t="shared" si="125"/>
        <v>0</v>
      </c>
      <c r="AY130">
        <f t="shared" si="126"/>
        <v>0</v>
      </c>
      <c r="AZ130">
        <f t="shared" si="127"/>
        <v>0</v>
      </c>
    </row>
    <row r="131" spans="1:52" hidden="1" x14ac:dyDescent="0.25">
      <c r="A131">
        <f t="shared" si="82"/>
        <v>0</v>
      </c>
      <c r="B131">
        <f t="shared" si="83"/>
        <v>0</v>
      </c>
      <c r="C131">
        <f t="shared" si="84"/>
        <v>0</v>
      </c>
      <c r="D131">
        <f t="shared" si="85"/>
        <v>0</v>
      </c>
      <c r="E131">
        <f t="shared" si="86"/>
        <v>0</v>
      </c>
      <c r="F131">
        <f t="shared" si="87"/>
        <v>0</v>
      </c>
      <c r="J131">
        <f t="shared" si="128"/>
        <v>0</v>
      </c>
      <c r="L131">
        <f t="shared" si="129"/>
        <v>0</v>
      </c>
      <c r="M131">
        <f t="shared" si="88"/>
        <v>0</v>
      </c>
      <c r="N131">
        <f t="shared" si="89"/>
        <v>0</v>
      </c>
      <c r="O131">
        <f t="shared" si="90"/>
        <v>0</v>
      </c>
      <c r="P131">
        <f t="shared" si="91"/>
        <v>0</v>
      </c>
      <c r="Q131">
        <f t="shared" si="92"/>
        <v>0</v>
      </c>
      <c r="R131">
        <f t="shared" si="93"/>
        <v>0</v>
      </c>
      <c r="S131">
        <f t="shared" si="94"/>
        <v>0</v>
      </c>
      <c r="T131">
        <f t="shared" si="95"/>
        <v>0</v>
      </c>
      <c r="U131">
        <f t="shared" si="96"/>
        <v>0</v>
      </c>
      <c r="V131">
        <f t="shared" si="97"/>
        <v>0</v>
      </c>
      <c r="W131">
        <f t="shared" si="98"/>
        <v>0</v>
      </c>
      <c r="X131">
        <f t="shared" si="99"/>
        <v>0</v>
      </c>
      <c r="Y131">
        <f t="shared" si="100"/>
        <v>0</v>
      </c>
      <c r="Z131">
        <f t="shared" si="101"/>
        <v>0</v>
      </c>
      <c r="AA131">
        <f t="shared" si="102"/>
        <v>0</v>
      </c>
      <c r="AB131">
        <f t="shared" si="103"/>
        <v>0</v>
      </c>
      <c r="AC131">
        <f t="shared" si="104"/>
        <v>0</v>
      </c>
      <c r="AD131">
        <f t="shared" si="105"/>
        <v>0</v>
      </c>
      <c r="AE131">
        <f t="shared" si="106"/>
        <v>0</v>
      </c>
      <c r="AF131">
        <f t="shared" si="107"/>
        <v>0</v>
      </c>
      <c r="AG131">
        <f t="shared" si="108"/>
        <v>0</v>
      </c>
      <c r="AH131">
        <f t="shared" si="109"/>
        <v>0</v>
      </c>
      <c r="AI131">
        <f t="shared" si="110"/>
        <v>0</v>
      </c>
      <c r="AJ131">
        <f t="shared" si="111"/>
        <v>0</v>
      </c>
      <c r="AK131">
        <f t="shared" si="112"/>
        <v>0</v>
      </c>
      <c r="AL131">
        <f t="shared" si="113"/>
        <v>0</v>
      </c>
      <c r="AM131">
        <f t="shared" si="114"/>
        <v>0</v>
      </c>
      <c r="AN131">
        <f t="shared" si="115"/>
        <v>0</v>
      </c>
      <c r="AO131">
        <f t="shared" si="116"/>
        <v>0</v>
      </c>
      <c r="AP131">
        <f t="shared" si="117"/>
        <v>0</v>
      </c>
      <c r="AQ131">
        <f t="shared" si="118"/>
        <v>0</v>
      </c>
      <c r="AR131">
        <f t="shared" si="119"/>
        <v>0</v>
      </c>
      <c r="AS131">
        <f t="shared" si="120"/>
        <v>0</v>
      </c>
      <c r="AT131">
        <f t="shared" si="121"/>
        <v>0</v>
      </c>
      <c r="AU131">
        <f t="shared" si="122"/>
        <v>0</v>
      </c>
      <c r="AV131">
        <f t="shared" si="123"/>
        <v>0</v>
      </c>
      <c r="AW131">
        <f t="shared" si="124"/>
        <v>0</v>
      </c>
      <c r="AX131">
        <f t="shared" si="125"/>
        <v>0</v>
      </c>
      <c r="AY131">
        <f t="shared" si="126"/>
        <v>0</v>
      </c>
      <c r="AZ131">
        <f t="shared" si="127"/>
        <v>0</v>
      </c>
    </row>
    <row r="132" spans="1:52" hidden="1" x14ac:dyDescent="0.25">
      <c r="A132">
        <f t="shared" si="82"/>
        <v>0</v>
      </c>
      <c r="B132">
        <f t="shared" si="83"/>
        <v>0</v>
      </c>
      <c r="C132">
        <f t="shared" si="84"/>
        <v>0</v>
      </c>
      <c r="D132">
        <f t="shared" si="85"/>
        <v>0</v>
      </c>
      <c r="E132">
        <f t="shared" si="86"/>
        <v>0</v>
      </c>
      <c r="F132">
        <f t="shared" si="87"/>
        <v>0</v>
      </c>
      <c r="J132">
        <f t="shared" si="128"/>
        <v>0</v>
      </c>
      <c r="L132">
        <f t="shared" si="129"/>
        <v>0</v>
      </c>
      <c r="M132">
        <f t="shared" si="88"/>
        <v>0</v>
      </c>
      <c r="N132">
        <f t="shared" si="89"/>
        <v>0</v>
      </c>
      <c r="O132">
        <f t="shared" si="90"/>
        <v>0</v>
      </c>
      <c r="P132">
        <f t="shared" si="91"/>
        <v>0</v>
      </c>
      <c r="Q132">
        <f t="shared" si="92"/>
        <v>0</v>
      </c>
      <c r="R132">
        <f t="shared" si="93"/>
        <v>0</v>
      </c>
      <c r="S132">
        <f t="shared" si="94"/>
        <v>0</v>
      </c>
      <c r="T132">
        <f t="shared" si="95"/>
        <v>0</v>
      </c>
      <c r="U132">
        <f t="shared" si="96"/>
        <v>0</v>
      </c>
      <c r="V132">
        <f t="shared" si="97"/>
        <v>0</v>
      </c>
      <c r="W132">
        <f t="shared" si="98"/>
        <v>0</v>
      </c>
      <c r="X132">
        <f t="shared" si="99"/>
        <v>0</v>
      </c>
      <c r="Y132">
        <f t="shared" si="100"/>
        <v>0</v>
      </c>
      <c r="Z132">
        <f t="shared" si="101"/>
        <v>0</v>
      </c>
      <c r="AA132">
        <f t="shared" si="102"/>
        <v>0</v>
      </c>
      <c r="AB132">
        <f t="shared" si="103"/>
        <v>0</v>
      </c>
      <c r="AC132">
        <f t="shared" si="104"/>
        <v>0</v>
      </c>
      <c r="AD132">
        <f t="shared" si="105"/>
        <v>0</v>
      </c>
      <c r="AE132">
        <f t="shared" si="106"/>
        <v>0</v>
      </c>
      <c r="AF132">
        <f t="shared" si="107"/>
        <v>0</v>
      </c>
      <c r="AG132">
        <f t="shared" si="108"/>
        <v>0</v>
      </c>
      <c r="AH132">
        <f t="shared" si="109"/>
        <v>0</v>
      </c>
      <c r="AI132">
        <f t="shared" si="110"/>
        <v>0</v>
      </c>
      <c r="AJ132">
        <f t="shared" si="111"/>
        <v>0</v>
      </c>
      <c r="AK132">
        <f t="shared" si="112"/>
        <v>0</v>
      </c>
      <c r="AL132">
        <f t="shared" si="113"/>
        <v>0</v>
      </c>
      <c r="AM132">
        <f t="shared" si="114"/>
        <v>0</v>
      </c>
      <c r="AN132">
        <f t="shared" si="115"/>
        <v>0</v>
      </c>
      <c r="AO132">
        <f t="shared" si="116"/>
        <v>0</v>
      </c>
      <c r="AP132">
        <f t="shared" si="117"/>
        <v>0</v>
      </c>
      <c r="AQ132">
        <f t="shared" si="118"/>
        <v>0</v>
      </c>
      <c r="AR132">
        <f t="shared" si="119"/>
        <v>0</v>
      </c>
      <c r="AS132">
        <f t="shared" si="120"/>
        <v>0</v>
      </c>
      <c r="AT132">
        <f t="shared" si="121"/>
        <v>0</v>
      </c>
      <c r="AU132">
        <f t="shared" si="122"/>
        <v>0</v>
      </c>
      <c r="AV132">
        <f t="shared" si="123"/>
        <v>0</v>
      </c>
      <c r="AW132">
        <f t="shared" si="124"/>
        <v>0</v>
      </c>
      <c r="AX132">
        <f t="shared" si="125"/>
        <v>0</v>
      </c>
      <c r="AY132">
        <f t="shared" si="126"/>
        <v>0</v>
      </c>
      <c r="AZ132">
        <f t="shared" si="127"/>
        <v>0</v>
      </c>
    </row>
    <row r="133" spans="1:52" hidden="1" x14ac:dyDescent="0.25">
      <c r="A133">
        <f t="shared" si="82"/>
        <v>0</v>
      </c>
      <c r="B133">
        <f t="shared" si="83"/>
        <v>0</v>
      </c>
      <c r="C133">
        <f t="shared" si="84"/>
        <v>0</v>
      </c>
      <c r="D133">
        <f t="shared" si="85"/>
        <v>0</v>
      </c>
      <c r="E133">
        <f t="shared" si="86"/>
        <v>0</v>
      </c>
      <c r="F133">
        <f t="shared" si="87"/>
        <v>0</v>
      </c>
      <c r="J133">
        <f t="shared" si="128"/>
        <v>0</v>
      </c>
      <c r="L133">
        <f t="shared" si="129"/>
        <v>0</v>
      </c>
      <c r="M133">
        <f t="shared" si="88"/>
        <v>0</v>
      </c>
      <c r="N133">
        <f t="shared" si="89"/>
        <v>0</v>
      </c>
      <c r="O133">
        <f t="shared" si="90"/>
        <v>0</v>
      </c>
      <c r="P133">
        <f t="shared" si="91"/>
        <v>0</v>
      </c>
      <c r="Q133">
        <f t="shared" si="92"/>
        <v>0</v>
      </c>
      <c r="R133">
        <f t="shared" si="93"/>
        <v>0</v>
      </c>
      <c r="S133">
        <f t="shared" si="94"/>
        <v>0</v>
      </c>
      <c r="T133">
        <f t="shared" si="95"/>
        <v>0</v>
      </c>
      <c r="U133">
        <f t="shared" si="96"/>
        <v>0</v>
      </c>
      <c r="V133">
        <f t="shared" si="97"/>
        <v>0</v>
      </c>
      <c r="W133">
        <f t="shared" si="98"/>
        <v>0</v>
      </c>
      <c r="X133">
        <f t="shared" si="99"/>
        <v>0</v>
      </c>
      <c r="Y133">
        <f t="shared" si="100"/>
        <v>0</v>
      </c>
      <c r="Z133">
        <f t="shared" si="101"/>
        <v>0</v>
      </c>
      <c r="AA133">
        <f t="shared" si="102"/>
        <v>0</v>
      </c>
      <c r="AB133">
        <f t="shared" si="103"/>
        <v>0</v>
      </c>
      <c r="AC133">
        <f t="shared" si="104"/>
        <v>0</v>
      </c>
      <c r="AD133">
        <f t="shared" si="105"/>
        <v>0</v>
      </c>
      <c r="AE133">
        <f t="shared" si="106"/>
        <v>0</v>
      </c>
      <c r="AF133">
        <f t="shared" si="107"/>
        <v>0</v>
      </c>
      <c r="AG133">
        <f t="shared" si="108"/>
        <v>0</v>
      </c>
      <c r="AH133">
        <f t="shared" si="109"/>
        <v>0</v>
      </c>
      <c r="AI133">
        <f t="shared" si="110"/>
        <v>0</v>
      </c>
      <c r="AJ133">
        <f t="shared" si="111"/>
        <v>0</v>
      </c>
      <c r="AK133">
        <f t="shared" si="112"/>
        <v>0</v>
      </c>
      <c r="AL133">
        <f t="shared" si="113"/>
        <v>0</v>
      </c>
      <c r="AM133">
        <f t="shared" si="114"/>
        <v>0</v>
      </c>
      <c r="AN133">
        <f t="shared" si="115"/>
        <v>0</v>
      </c>
      <c r="AO133">
        <f t="shared" si="116"/>
        <v>0</v>
      </c>
      <c r="AP133">
        <f t="shared" si="117"/>
        <v>0</v>
      </c>
      <c r="AQ133">
        <f t="shared" si="118"/>
        <v>0</v>
      </c>
      <c r="AR133">
        <f t="shared" si="119"/>
        <v>0</v>
      </c>
      <c r="AS133">
        <f t="shared" si="120"/>
        <v>0</v>
      </c>
      <c r="AT133">
        <f t="shared" si="121"/>
        <v>0</v>
      </c>
      <c r="AU133">
        <f t="shared" si="122"/>
        <v>0</v>
      </c>
      <c r="AV133">
        <f t="shared" si="123"/>
        <v>0</v>
      </c>
      <c r="AW133">
        <f t="shared" si="124"/>
        <v>0</v>
      </c>
      <c r="AX133">
        <f t="shared" si="125"/>
        <v>0</v>
      </c>
      <c r="AY133">
        <f t="shared" si="126"/>
        <v>0</v>
      </c>
      <c r="AZ133">
        <f t="shared" si="127"/>
        <v>0</v>
      </c>
    </row>
    <row r="134" spans="1:52" hidden="1" x14ac:dyDescent="0.25">
      <c r="A134">
        <f t="shared" si="82"/>
        <v>0</v>
      </c>
      <c r="B134">
        <f t="shared" si="83"/>
        <v>0</v>
      </c>
      <c r="C134">
        <f t="shared" si="84"/>
        <v>0</v>
      </c>
      <c r="D134">
        <f t="shared" si="85"/>
        <v>0</v>
      </c>
      <c r="E134">
        <f t="shared" si="86"/>
        <v>0</v>
      </c>
      <c r="F134">
        <f t="shared" si="87"/>
        <v>0</v>
      </c>
      <c r="J134">
        <f t="shared" si="128"/>
        <v>0</v>
      </c>
      <c r="L134">
        <f t="shared" si="129"/>
        <v>0</v>
      </c>
      <c r="M134">
        <f t="shared" si="88"/>
        <v>0</v>
      </c>
      <c r="N134">
        <f t="shared" si="89"/>
        <v>0</v>
      </c>
      <c r="O134">
        <f t="shared" si="90"/>
        <v>0</v>
      </c>
      <c r="P134">
        <f t="shared" si="91"/>
        <v>0</v>
      </c>
      <c r="Q134">
        <f t="shared" si="92"/>
        <v>0</v>
      </c>
      <c r="R134">
        <f t="shared" si="93"/>
        <v>0</v>
      </c>
      <c r="S134">
        <f t="shared" si="94"/>
        <v>0</v>
      </c>
      <c r="T134">
        <f t="shared" si="95"/>
        <v>0</v>
      </c>
      <c r="U134">
        <f t="shared" si="96"/>
        <v>0</v>
      </c>
      <c r="V134">
        <f t="shared" si="97"/>
        <v>0</v>
      </c>
      <c r="W134">
        <f t="shared" si="98"/>
        <v>0</v>
      </c>
      <c r="X134">
        <f t="shared" si="99"/>
        <v>0</v>
      </c>
      <c r="Y134">
        <f t="shared" si="100"/>
        <v>0</v>
      </c>
      <c r="Z134">
        <f t="shared" si="101"/>
        <v>0</v>
      </c>
      <c r="AA134">
        <f t="shared" si="102"/>
        <v>0</v>
      </c>
      <c r="AB134">
        <f t="shared" si="103"/>
        <v>0</v>
      </c>
      <c r="AC134">
        <f t="shared" si="104"/>
        <v>0</v>
      </c>
      <c r="AD134">
        <f t="shared" si="105"/>
        <v>0</v>
      </c>
      <c r="AE134">
        <f t="shared" si="106"/>
        <v>0</v>
      </c>
      <c r="AF134">
        <f t="shared" si="107"/>
        <v>0</v>
      </c>
      <c r="AG134">
        <f t="shared" si="108"/>
        <v>0</v>
      </c>
      <c r="AH134">
        <f t="shared" si="109"/>
        <v>0</v>
      </c>
      <c r="AI134">
        <f t="shared" si="110"/>
        <v>0</v>
      </c>
      <c r="AJ134">
        <f t="shared" si="111"/>
        <v>0</v>
      </c>
      <c r="AK134">
        <f t="shared" si="112"/>
        <v>0</v>
      </c>
      <c r="AL134">
        <f t="shared" si="113"/>
        <v>0</v>
      </c>
      <c r="AM134">
        <f t="shared" si="114"/>
        <v>0</v>
      </c>
      <c r="AN134">
        <f t="shared" si="115"/>
        <v>0</v>
      </c>
      <c r="AO134">
        <f t="shared" si="116"/>
        <v>0</v>
      </c>
      <c r="AP134">
        <f t="shared" si="117"/>
        <v>0</v>
      </c>
      <c r="AQ134">
        <f t="shared" si="118"/>
        <v>0</v>
      </c>
      <c r="AR134">
        <f t="shared" si="119"/>
        <v>0</v>
      </c>
      <c r="AS134">
        <f t="shared" si="120"/>
        <v>0</v>
      </c>
      <c r="AT134">
        <f t="shared" si="121"/>
        <v>0</v>
      </c>
      <c r="AU134">
        <f t="shared" si="122"/>
        <v>0</v>
      </c>
      <c r="AV134">
        <f t="shared" si="123"/>
        <v>0</v>
      </c>
      <c r="AW134">
        <f t="shared" si="124"/>
        <v>0</v>
      </c>
      <c r="AX134">
        <f t="shared" si="125"/>
        <v>0</v>
      </c>
      <c r="AY134">
        <f t="shared" si="126"/>
        <v>0</v>
      </c>
      <c r="AZ134">
        <f t="shared" si="127"/>
        <v>0</v>
      </c>
    </row>
    <row r="135" spans="1:52" hidden="1" x14ac:dyDescent="0.25">
      <c r="A135">
        <f t="shared" si="82"/>
        <v>0</v>
      </c>
      <c r="B135">
        <f t="shared" si="83"/>
        <v>0</v>
      </c>
      <c r="C135">
        <f t="shared" si="84"/>
        <v>0</v>
      </c>
      <c r="D135">
        <f t="shared" si="85"/>
        <v>0</v>
      </c>
      <c r="E135">
        <f t="shared" si="86"/>
        <v>0</v>
      </c>
      <c r="F135">
        <f t="shared" si="87"/>
        <v>0</v>
      </c>
      <c r="J135">
        <f t="shared" si="128"/>
        <v>0</v>
      </c>
      <c r="L135">
        <f t="shared" si="129"/>
        <v>0</v>
      </c>
      <c r="M135">
        <f t="shared" si="88"/>
        <v>0</v>
      </c>
      <c r="N135">
        <f t="shared" si="89"/>
        <v>0</v>
      </c>
      <c r="O135">
        <f t="shared" si="90"/>
        <v>0</v>
      </c>
      <c r="P135">
        <f t="shared" si="91"/>
        <v>0</v>
      </c>
      <c r="Q135">
        <f t="shared" si="92"/>
        <v>0</v>
      </c>
      <c r="R135">
        <f t="shared" si="93"/>
        <v>0</v>
      </c>
      <c r="S135">
        <f t="shared" si="94"/>
        <v>0</v>
      </c>
      <c r="T135">
        <f t="shared" si="95"/>
        <v>0</v>
      </c>
      <c r="U135">
        <f t="shared" si="96"/>
        <v>0</v>
      </c>
      <c r="V135">
        <f t="shared" si="97"/>
        <v>0</v>
      </c>
      <c r="W135">
        <f t="shared" si="98"/>
        <v>0</v>
      </c>
      <c r="X135">
        <f t="shared" si="99"/>
        <v>0</v>
      </c>
      <c r="Y135">
        <f t="shared" si="100"/>
        <v>0</v>
      </c>
      <c r="Z135">
        <f t="shared" si="101"/>
        <v>0</v>
      </c>
      <c r="AA135">
        <f t="shared" si="102"/>
        <v>0</v>
      </c>
      <c r="AB135">
        <f t="shared" si="103"/>
        <v>0</v>
      </c>
      <c r="AC135">
        <f t="shared" si="104"/>
        <v>0</v>
      </c>
      <c r="AD135">
        <f t="shared" si="105"/>
        <v>0</v>
      </c>
      <c r="AE135">
        <f t="shared" si="106"/>
        <v>0</v>
      </c>
      <c r="AF135">
        <f t="shared" si="107"/>
        <v>0</v>
      </c>
      <c r="AG135">
        <f t="shared" si="108"/>
        <v>0</v>
      </c>
      <c r="AH135">
        <f t="shared" si="109"/>
        <v>0</v>
      </c>
      <c r="AI135">
        <f t="shared" si="110"/>
        <v>0</v>
      </c>
      <c r="AJ135">
        <f t="shared" si="111"/>
        <v>0</v>
      </c>
      <c r="AK135">
        <f t="shared" si="112"/>
        <v>0</v>
      </c>
      <c r="AL135">
        <f t="shared" si="113"/>
        <v>0</v>
      </c>
      <c r="AM135">
        <f t="shared" si="114"/>
        <v>0</v>
      </c>
      <c r="AN135">
        <f t="shared" si="115"/>
        <v>0</v>
      </c>
      <c r="AO135">
        <f t="shared" si="116"/>
        <v>0</v>
      </c>
      <c r="AP135">
        <f t="shared" si="117"/>
        <v>0</v>
      </c>
      <c r="AQ135">
        <f t="shared" si="118"/>
        <v>0</v>
      </c>
      <c r="AR135">
        <f t="shared" si="119"/>
        <v>0</v>
      </c>
      <c r="AS135">
        <f t="shared" si="120"/>
        <v>0</v>
      </c>
      <c r="AT135">
        <f t="shared" si="121"/>
        <v>0</v>
      </c>
      <c r="AU135">
        <f t="shared" si="122"/>
        <v>0</v>
      </c>
      <c r="AV135">
        <f t="shared" si="123"/>
        <v>0</v>
      </c>
      <c r="AW135">
        <f t="shared" si="124"/>
        <v>0</v>
      </c>
      <c r="AX135">
        <f t="shared" si="125"/>
        <v>0</v>
      </c>
      <c r="AY135">
        <f t="shared" si="126"/>
        <v>0</v>
      </c>
      <c r="AZ135">
        <f t="shared" si="127"/>
        <v>0</v>
      </c>
    </row>
    <row r="136" spans="1:52" hidden="1" x14ac:dyDescent="0.25">
      <c r="A136">
        <f t="shared" si="82"/>
        <v>0</v>
      </c>
      <c r="B136">
        <f t="shared" si="83"/>
        <v>0</v>
      </c>
      <c r="C136">
        <f t="shared" si="84"/>
        <v>0</v>
      </c>
      <c r="D136">
        <f t="shared" si="85"/>
        <v>0</v>
      </c>
      <c r="E136">
        <f t="shared" si="86"/>
        <v>0</v>
      </c>
      <c r="F136">
        <f t="shared" si="87"/>
        <v>0</v>
      </c>
      <c r="J136">
        <f t="shared" si="128"/>
        <v>0</v>
      </c>
      <c r="L136">
        <f t="shared" si="129"/>
        <v>0</v>
      </c>
      <c r="M136">
        <f t="shared" si="88"/>
        <v>0</v>
      </c>
      <c r="N136">
        <f t="shared" si="89"/>
        <v>0</v>
      </c>
      <c r="O136">
        <f t="shared" si="90"/>
        <v>0</v>
      </c>
      <c r="P136">
        <f t="shared" si="91"/>
        <v>0</v>
      </c>
      <c r="Q136">
        <f t="shared" si="92"/>
        <v>0</v>
      </c>
      <c r="R136">
        <f t="shared" si="93"/>
        <v>0</v>
      </c>
      <c r="S136">
        <f t="shared" si="94"/>
        <v>0</v>
      </c>
      <c r="T136">
        <f t="shared" si="95"/>
        <v>0</v>
      </c>
      <c r="U136">
        <f t="shared" si="96"/>
        <v>0</v>
      </c>
      <c r="V136">
        <f t="shared" si="97"/>
        <v>0</v>
      </c>
      <c r="W136">
        <f t="shared" si="98"/>
        <v>0</v>
      </c>
      <c r="X136">
        <f t="shared" si="99"/>
        <v>0</v>
      </c>
      <c r="Y136">
        <f t="shared" si="100"/>
        <v>0</v>
      </c>
      <c r="Z136">
        <f t="shared" si="101"/>
        <v>0</v>
      </c>
      <c r="AA136">
        <f t="shared" si="102"/>
        <v>0</v>
      </c>
      <c r="AB136">
        <f t="shared" si="103"/>
        <v>0</v>
      </c>
      <c r="AC136">
        <f t="shared" si="104"/>
        <v>0</v>
      </c>
      <c r="AD136">
        <f t="shared" si="105"/>
        <v>0</v>
      </c>
      <c r="AE136">
        <f t="shared" si="106"/>
        <v>0</v>
      </c>
      <c r="AF136">
        <f t="shared" si="107"/>
        <v>0</v>
      </c>
      <c r="AG136">
        <f t="shared" si="108"/>
        <v>0</v>
      </c>
      <c r="AH136">
        <f t="shared" si="109"/>
        <v>0</v>
      </c>
      <c r="AI136">
        <f t="shared" si="110"/>
        <v>0</v>
      </c>
      <c r="AJ136">
        <f t="shared" si="111"/>
        <v>0</v>
      </c>
      <c r="AK136">
        <f t="shared" si="112"/>
        <v>0</v>
      </c>
      <c r="AL136">
        <f t="shared" si="113"/>
        <v>0</v>
      </c>
      <c r="AM136">
        <f t="shared" si="114"/>
        <v>0</v>
      </c>
      <c r="AN136">
        <f t="shared" si="115"/>
        <v>0</v>
      </c>
      <c r="AO136">
        <f t="shared" si="116"/>
        <v>0</v>
      </c>
      <c r="AP136">
        <f t="shared" si="117"/>
        <v>0</v>
      </c>
      <c r="AQ136">
        <f t="shared" si="118"/>
        <v>0</v>
      </c>
      <c r="AR136">
        <f t="shared" si="119"/>
        <v>0</v>
      </c>
      <c r="AS136">
        <f t="shared" si="120"/>
        <v>0</v>
      </c>
      <c r="AT136">
        <f t="shared" si="121"/>
        <v>0</v>
      </c>
      <c r="AU136">
        <f t="shared" si="122"/>
        <v>0</v>
      </c>
      <c r="AV136">
        <f t="shared" si="123"/>
        <v>0</v>
      </c>
      <c r="AW136">
        <f t="shared" si="124"/>
        <v>0</v>
      </c>
      <c r="AX136">
        <f t="shared" si="125"/>
        <v>0</v>
      </c>
      <c r="AY136">
        <f t="shared" si="126"/>
        <v>0</v>
      </c>
      <c r="AZ136">
        <f t="shared" si="127"/>
        <v>0</v>
      </c>
    </row>
    <row r="137" spans="1:52" hidden="1" x14ac:dyDescent="0.25">
      <c r="A137">
        <f t="shared" si="82"/>
        <v>0</v>
      </c>
      <c r="B137">
        <f t="shared" si="83"/>
        <v>0</v>
      </c>
      <c r="C137">
        <f t="shared" si="84"/>
        <v>0</v>
      </c>
      <c r="D137">
        <f t="shared" si="85"/>
        <v>0</v>
      </c>
      <c r="E137">
        <f t="shared" si="86"/>
        <v>0</v>
      </c>
      <c r="F137">
        <f t="shared" si="87"/>
        <v>0</v>
      </c>
      <c r="J137">
        <f t="shared" si="128"/>
        <v>0</v>
      </c>
      <c r="L137">
        <f t="shared" si="129"/>
        <v>0</v>
      </c>
      <c r="M137">
        <f t="shared" si="88"/>
        <v>0</v>
      </c>
      <c r="N137">
        <f t="shared" si="89"/>
        <v>0</v>
      </c>
      <c r="O137">
        <f t="shared" si="90"/>
        <v>0</v>
      </c>
      <c r="P137">
        <f t="shared" si="91"/>
        <v>0</v>
      </c>
      <c r="Q137">
        <f t="shared" si="92"/>
        <v>0</v>
      </c>
      <c r="R137">
        <f t="shared" si="93"/>
        <v>0</v>
      </c>
      <c r="S137">
        <f t="shared" si="94"/>
        <v>0</v>
      </c>
      <c r="T137">
        <f t="shared" si="95"/>
        <v>0</v>
      </c>
      <c r="U137">
        <f t="shared" si="96"/>
        <v>0</v>
      </c>
      <c r="V137">
        <f t="shared" si="97"/>
        <v>0</v>
      </c>
      <c r="W137">
        <f t="shared" si="98"/>
        <v>0</v>
      </c>
      <c r="X137">
        <f t="shared" si="99"/>
        <v>0</v>
      </c>
      <c r="Y137">
        <f t="shared" si="100"/>
        <v>0</v>
      </c>
      <c r="Z137">
        <f t="shared" si="101"/>
        <v>0</v>
      </c>
      <c r="AA137">
        <f t="shared" si="102"/>
        <v>0</v>
      </c>
      <c r="AB137">
        <f t="shared" si="103"/>
        <v>0</v>
      </c>
      <c r="AC137">
        <f t="shared" si="104"/>
        <v>0</v>
      </c>
      <c r="AD137">
        <f t="shared" si="105"/>
        <v>0</v>
      </c>
      <c r="AE137">
        <f t="shared" si="106"/>
        <v>0</v>
      </c>
      <c r="AF137">
        <f t="shared" si="107"/>
        <v>0</v>
      </c>
      <c r="AG137">
        <f t="shared" si="108"/>
        <v>0</v>
      </c>
      <c r="AH137">
        <f t="shared" si="109"/>
        <v>0</v>
      </c>
      <c r="AI137">
        <f t="shared" si="110"/>
        <v>0</v>
      </c>
      <c r="AJ137">
        <f t="shared" si="111"/>
        <v>0</v>
      </c>
      <c r="AK137">
        <f t="shared" si="112"/>
        <v>0</v>
      </c>
      <c r="AL137">
        <f t="shared" si="113"/>
        <v>0</v>
      </c>
      <c r="AM137">
        <f t="shared" si="114"/>
        <v>0</v>
      </c>
      <c r="AN137">
        <f t="shared" si="115"/>
        <v>0</v>
      </c>
      <c r="AO137">
        <f t="shared" si="116"/>
        <v>0</v>
      </c>
      <c r="AP137">
        <f t="shared" si="117"/>
        <v>0</v>
      </c>
      <c r="AQ137">
        <f t="shared" si="118"/>
        <v>0</v>
      </c>
      <c r="AR137">
        <f t="shared" si="119"/>
        <v>0</v>
      </c>
      <c r="AS137">
        <f t="shared" si="120"/>
        <v>0</v>
      </c>
      <c r="AT137">
        <f t="shared" si="121"/>
        <v>0</v>
      </c>
      <c r="AU137">
        <f t="shared" si="122"/>
        <v>0</v>
      </c>
      <c r="AV137">
        <f t="shared" si="123"/>
        <v>0</v>
      </c>
      <c r="AW137">
        <f t="shared" si="124"/>
        <v>0</v>
      </c>
      <c r="AX137">
        <f t="shared" si="125"/>
        <v>0</v>
      </c>
      <c r="AY137">
        <f t="shared" si="126"/>
        <v>0</v>
      </c>
      <c r="AZ137">
        <f t="shared" si="127"/>
        <v>0</v>
      </c>
    </row>
    <row r="138" spans="1:52" hidden="1" x14ac:dyDescent="0.25">
      <c r="A138">
        <f t="shared" si="82"/>
        <v>0</v>
      </c>
      <c r="B138">
        <f t="shared" si="83"/>
        <v>0</v>
      </c>
      <c r="C138">
        <f t="shared" si="84"/>
        <v>0</v>
      </c>
      <c r="D138">
        <f t="shared" si="85"/>
        <v>0</v>
      </c>
      <c r="E138">
        <f t="shared" si="86"/>
        <v>0</v>
      </c>
      <c r="F138">
        <f t="shared" si="87"/>
        <v>0</v>
      </c>
      <c r="J138">
        <f t="shared" si="128"/>
        <v>0</v>
      </c>
      <c r="L138">
        <f t="shared" si="129"/>
        <v>0</v>
      </c>
      <c r="M138">
        <f t="shared" si="88"/>
        <v>0</v>
      </c>
      <c r="N138">
        <f t="shared" si="89"/>
        <v>0</v>
      </c>
      <c r="O138">
        <f t="shared" si="90"/>
        <v>0</v>
      </c>
      <c r="P138">
        <f t="shared" si="91"/>
        <v>0</v>
      </c>
      <c r="Q138">
        <f t="shared" si="92"/>
        <v>0</v>
      </c>
      <c r="R138">
        <f t="shared" si="93"/>
        <v>0</v>
      </c>
      <c r="S138">
        <f t="shared" si="94"/>
        <v>0</v>
      </c>
      <c r="T138">
        <f t="shared" si="95"/>
        <v>0</v>
      </c>
      <c r="U138">
        <f t="shared" si="96"/>
        <v>0</v>
      </c>
      <c r="V138">
        <f t="shared" si="97"/>
        <v>0</v>
      </c>
      <c r="W138">
        <f t="shared" si="98"/>
        <v>0</v>
      </c>
      <c r="X138">
        <f t="shared" si="99"/>
        <v>0</v>
      </c>
      <c r="Y138">
        <f t="shared" si="100"/>
        <v>0</v>
      </c>
      <c r="Z138">
        <f t="shared" si="101"/>
        <v>0</v>
      </c>
      <c r="AA138">
        <f t="shared" si="102"/>
        <v>0</v>
      </c>
      <c r="AB138">
        <f t="shared" si="103"/>
        <v>0</v>
      </c>
      <c r="AC138">
        <f t="shared" si="104"/>
        <v>0</v>
      </c>
      <c r="AD138">
        <f t="shared" si="105"/>
        <v>0</v>
      </c>
      <c r="AE138">
        <f t="shared" si="106"/>
        <v>0</v>
      </c>
      <c r="AF138">
        <f t="shared" si="107"/>
        <v>0</v>
      </c>
      <c r="AG138">
        <f t="shared" si="108"/>
        <v>0</v>
      </c>
      <c r="AH138">
        <f t="shared" si="109"/>
        <v>0</v>
      </c>
      <c r="AI138">
        <f t="shared" si="110"/>
        <v>0</v>
      </c>
      <c r="AJ138">
        <f t="shared" si="111"/>
        <v>0</v>
      </c>
      <c r="AK138">
        <f t="shared" si="112"/>
        <v>0</v>
      </c>
      <c r="AL138">
        <f t="shared" si="113"/>
        <v>0</v>
      </c>
      <c r="AM138">
        <f t="shared" si="114"/>
        <v>0</v>
      </c>
      <c r="AN138">
        <f t="shared" si="115"/>
        <v>0</v>
      </c>
      <c r="AO138">
        <f t="shared" si="116"/>
        <v>0</v>
      </c>
      <c r="AP138">
        <f t="shared" si="117"/>
        <v>0</v>
      </c>
      <c r="AQ138">
        <f t="shared" si="118"/>
        <v>0</v>
      </c>
      <c r="AR138">
        <f t="shared" si="119"/>
        <v>0</v>
      </c>
      <c r="AS138">
        <f t="shared" si="120"/>
        <v>0</v>
      </c>
      <c r="AT138">
        <f t="shared" si="121"/>
        <v>0</v>
      </c>
      <c r="AU138">
        <f t="shared" si="122"/>
        <v>0</v>
      </c>
      <c r="AV138">
        <f t="shared" si="123"/>
        <v>0</v>
      </c>
      <c r="AW138">
        <f t="shared" si="124"/>
        <v>0</v>
      </c>
      <c r="AX138">
        <f t="shared" si="125"/>
        <v>0</v>
      </c>
      <c r="AY138">
        <f t="shared" si="126"/>
        <v>0</v>
      </c>
      <c r="AZ138">
        <f t="shared" si="127"/>
        <v>0</v>
      </c>
    </row>
    <row r="139" spans="1:52" hidden="1" x14ac:dyDescent="0.25">
      <c r="A139">
        <f t="shared" si="82"/>
        <v>0</v>
      </c>
      <c r="B139">
        <f t="shared" si="83"/>
        <v>0</v>
      </c>
      <c r="C139">
        <f t="shared" si="84"/>
        <v>0</v>
      </c>
      <c r="D139">
        <f t="shared" si="85"/>
        <v>0</v>
      </c>
      <c r="E139">
        <f t="shared" si="86"/>
        <v>0</v>
      </c>
      <c r="F139">
        <f t="shared" si="87"/>
        <v>0</v>
      </c>
      <c r="J139">
        <f t="shared" si="128"/>
        <v>0</v>
      </c>
      <c r="L139">
        <f t="shared" si="129"/>
        <v>0</v>
      </c>
      <c r="M139">
        <f t="shared" si="88"/>
        <v>0</v>
      </c>
      <c r="N139">
        <f t="shared" si="89"/>
        <v>0</v>
      </c>
      <c r="O139">
        <f t="shared" si="90"/>
        <v>0</v>
      </c>
      <c r="P139">
        <f t="shared" si="91"/>
        <v>0</v>
      </c>
      <c r="Q139">
        <f t="shared" si="92"/>
        <v>0</v>
      </c>
      <c r="R139">
        <f t="shared" si="93"/>
        <v>0</v>
      </c>
      <c r="S139">
        <f t="shared" si="94"/>
        <v>0</v>
      </c>
      <c r="T139">
        <f t="shared" si="95"/>
        <v>0</v>
      </c>
      <c r="U139">
        <f t="shared" si="96"/>
        <v>0</v>
      </c>
      <c r="V139">
        <f t="shared" si="97"/>
        <v>0</v>
      </c>
      <c r="W139">
        <f t="shared" si="98"/>
        <v>0</v>
      </c>
      <c r="X139">
        <f t="shared" si="99"/>
        <v>0</v>
      </c>
      <c r="Y139">
        <f t="shared" si="100"/>
        <v>0</v>
      </c>
      <c r="Z139">
        <f t="shared" si="101"/>
        <v>0</v>
      </c>
      <c r="AA139">
        <f t="shared" si="102"/>
        <v>0</v>
      </c>
      <c r="AB139">
        <f t="shared" si="103"/>
        <v>0</v>
      </c>
      <c r="AC139">
        <f t="shared" si="104"/>
        <v>0</v>
      </c>
      <c r="AD139">
        <f t="shared" si="105"/>
        <v>0</v>
      </c>
      <c r="AE139">
        <f t="shared" si="106"/>
        <v>0</v>
      </c>
      <c r="AF139">
        <f t="shared" si="107"/>
        <v>0</v>
      </c>
      <c r="AG139">
        <f t="shared" si="108"/>
        <v>0</v>
      </c>
      <c r="AH139">
        <f t="shared" si="109"/>
        <v>0</v>
      </c>
      <c r="AI139">
        <f t="shared" si="110"/>
        <v>0</v>
      </c>
      <c r="AJ139">
        <f t="shared" si="111"/>
        <v>0</v>
      </c>
      <c r="AK139">
        <f t="shared" si="112"/>
        <v>0</v>
      </c>
      <c r="AL139">
        <f t="shared" si="113"/>
        <v>0</v>
      </c>
      <c r="AM139">
        <f t="shared" si="114"/>
        <v>0</v>
      </c>
      <c r="AN139">
        <f t="shared" si="115"/>
        <v>0</v>
      </c>
      <c r="AO139">
        <f t="shared" si="116"/>
        <v>0</v>
      </c>
      <c r="AP139">
        <f t="shared" si="117"/>
        <v>0</v>
      </c>
      <c r="AQ139">
        <f t="shared" si="118"/>
        <v>0</v>
      </c>
      <c r="AR139">
        <f t="shared" si="119"/>
        <v>0</v>
      </c>
      <c r="AS139">
        <f t="shared" si="120"/>
        <v>0</v>
      </c>
      <c r="AT139">
        <f t="shared" si="121"/>
        <v>0</v>
      </c>
      <c r="AU139">
        <f t="shared" si="122"/>
        <v>0</v>
      </c>
      <c r="AV139">
        <f t="shared" si="123"/>
        <v>0</v>
      </c>
      <c r="AW139">
        <f t="shared" si="124"/>
        <v>0</v>
      </c>
      <c r="AX139">
        <f t="shared" si="125"/>
        <v>0</v>
      </c>
      <c r="AY139">
        <f t="shared" si="126"/>
        <v>0</v>
      </c>
      <c r="AZ139">
        <f t="shared" si="127"/>
        <v>0</v>
      </c>
    </row>
    <row r="140" spans="1:52" hidden="1" x14ac:dyDescent="0.25">
      <c r="A140">
        <f t="shared" si="82"/>
        <v>0</v>
      </c>
      <c r="B140">
        <f t="shared" si="83"/>
        <v>0</v>
      </c>
      <c r="C140">
        <f t="shared" si="84"/>
        <v>0</v>
      </c>
      <c r="D140">
        <f t="shared" si="85"/>
        <v>0</v>
      </c>
      <c r="E140">
        <f t="shared" si="86"/>
        <v>0</v>
      </c>
      <c r="F140">
        <f t="shared" si="87"/>
        <v>0</v>
      </c>
      <c r="J140">
        <f t="shared" si="128"/>
        <v>0</v>
      </c>
      <c r="L140">
        <f t="shared" si="129"/>
        <v>0</v>
      </c>
      <c r="M140">
        <f t="shared" si="88"/>
        <v>0</v>
      </c>
      <c r="N140">
        <f t="shared" si="89"/>
        <v>0</v>
      </c>
      <c r="O140">
        <f t="shared" si="90"/>
        <v>0</v>
      </c>
      <c r="P140">
        <f t="shared" si="91"/>
        <v>0</v>
      </c>
      <c r="Q140">
        <f t="shared" si="92"/>
        <v>0</v>
      </c>
      <c r="R140">
        <f t="shared" si="93"/>
        <v>0</v>
      </c>
      <c r="S140">
        <f t="shared" si="94"/>
        <v>0</v>
      </c>
      <c r="T140">
        <f t="shared" si="95"/>
        <v>0</v>
      </c>
      <c r="U140">
        <f t="shared" si="96"/>
        <v>0</v>
      </c>
      <c r="V140">
        <f t="shared" si="97"/>
        <v>0</v>
      </c>
      <c r="W140">
        <f t="shared" si="98"/>
        <v>0</v>
      </c>
      <c r="X140">
        <f t="shared" si="99"/>
        <v>0</v>
      </c>
      <c r="Y140">
        <f t="shared" si="100"/>
        <v>0</v>
      </c>
      <c r="Z140">
        <f t="shared" si="101"/>
        <v>0</v>
      </c>
      <c r="AA140">
        <f t="shared" si="102"/>
        <v>0</v>
      </c>
      <c r="AB140">
        <f t="shared" si="103"/>
        <v>0</v>
      </c>
      <c r="AC140">
        <f t="shared" si="104"/>
        <v>0</v>
      </c>
      <c r="AD140">
        <f t="shared" si="105"/>
        <v>0</v>
      </c>
      <c r="AE140">
        <f t="shared" si="106"/>
        <v>0</v>
      </c>
      <c r="AF140">
        <f t="shared" si="107"/>
        <v>0</v>
      </c>
      <c r="AG140">
        <f t="shared" si="108"/>
        <v>0</v>
      </c>
      <c r="AH140">
        <f t="shared" si="109"/>
        <v>0</v>
      </c>
      <c r="AI140">
        <f t="shared" si="110"/>
        <v>0</v>
      </c>
      <c r="AJ140">
        <f t="shared" si="111"/>
        <v>0</v>
      </c>
      <c r="AK140">
        <f t="shared" si="112"/>
        <v>0</v>
      </c>
      <c r="AL140">
        <f t="shared" si="113"/>
        <v>0</v>
      </c>
      <c r="AM140">
        <f t="shared" si="114"/>
        <v>0</v>
      </c>
      <c r="AN140">
        <f t="shared" si="115"/>
        <v>0</v>
      </c>
      <c r="AO140">
        <f t="shared" si="116"/>
        <v>0</v>
      </c>
      <c r="AP140">
        <f t="shared" si="117"/>
        <v>0</v>
      </c>
      <c r="AQ140">
        <f t="shared" si="118"/>
        <v>0</v>
      </c>
      <c r="AR140">
        <f t="shared" si="119"/>
        <v>0</v>
      </c>
      <c r="AS140">
        <f t="shared" si="120"/>
        <v>0</v>
      </c>
      <c r="AT140">
        <f t="shared" si="121"/>
        <v>0</v>
      </c>
      <c r="AU140">
        <f t="shared" si="122"/>
        <v>0</v>
      </c>
      <c r="AV140">
        <f t="shared" si="123"/>
        <v>0</v>
      </c>
      <c r="AW140">
        <f t="shared" si="124"/>
        <v>0</v>
      </c>
      <c r="AX140">
        <f t="shared" si="125"/>
        <v>0</v>
      </c>
      <c r="AY140">
        <f t="shared" si="126"/>
        <v>0</v>
      </c>
      <c r="AZ140">
        <f t="shared" si="127"/>
        <v>0</v>
      </c>
    </row>
    <row r="141" spans="1:52" hidden="1" x14ac:dyDescent="0.25">
      <c r="A141">
        <f t="shared" si="82"/>
        <v>0</v>
      </c>
      <c r="B141">
        <f t="shared" si="83"/>
        <v>0</v>
      </c>
      <c r="C141">
        <f t="shared" si="84"/>
        <v>0</v>
      </c>
      <c r="D141">
        <f t="shared" si="85"/>
        <v>0</v>
      </c>
      <c r="E141">
        <f t="shared" si="86"/>
        <v>0</v>
      </c>
      <c r="F141">
        <f t="shared" si="87"/>
        <v>0</v>
      </c>
      <c r="J141">
        <f t="shared" si="128"/>
        <v>0</v>
      </c>
      <c r="L141">
        <f t="shared" si="129"/>
        <v>0</v>
      </c>
      <c r="M141">
        <f t="shared" si="88"/>
        <v>0</v>
      </c>
      <c r="N141">
        <f t="shared" si="89"/>
        <v>0</v>
      </c>
      <c r="O141">
        <f t="shared" si="90"/>
        <v>0</v>
      </c>
      <c r="P141">
        <f t="shared" si="91"/>
        <v>0</v>
      </c>
      <c r="Q141">
        <f t="shared" si="92"/>
        <v>0</v>
      </c>
      <c r="R141">
        <f t="shared" si="93"/>
        <v>0</v>
      </c>
      <c r="S141">
        <f t="shared" si="94"/>
        <v>0</v>
      </c>
      <c r="T141">
        <f t="shared" si="95"/>
        <v>0</v>
      </c>
      <c r="U141">
        <f t="shared" si="96"/>
        <v>0</v>
      </c>
      <c r="V141">
        <f t="shared" si="97"/>
        <v>0</v>
      </c>
      <c r="W141">
        <f t="shared" si="98"/>
        <v>0</v>
      </c>
      <c r="X141">
        <f t="shared" si="99"/>
        <v>0</v>
      </c>
      <c r="Y141">
        <f t="shared" si="100"/>
        <v>0</v>
      </c>
      <c r="Z141">
        <f t="shared" si="101"/>
        <v>0</v>
      </c>
      <c r="AA141">
        <f t="shared" si="102"/>
        <v>0</v>
      </c>
      <c r="AB141">
        <f t="shared" si="103"/>
        <v>0</v>
      </c>
      <c r="AC141">
        <f t="shared" si="104"/>
        <v>0</v>
      </c>
      <c r="AD141">
        <f t="shared" si="105"/>
        <v>0</v>
      </c>
      <c r="AE141">
        <f t="shared" si="106"/>
        <v>0</v>
      </c>
      <c r="AF141">
        <f t="shared" si="107"/>
        <v>0</v>
      </c>
      <c r="AG141">
        <f t="shared" si="108"/>
        <v>0</v>
      </c>
      <c r="AH141">
        <f t="shared" si="109"/>
        <v>0</v>
      </c>
      <c r="AI141">
        <f t="shared" si="110"/>
        <v>0</v>
      </c>
      <c r="AJ141">
        <f t="shared" si="111"/>
        <v>0</v>
      </c>
      <c r="AK141">
        <f t="shared" si="112"/>
        <v>0</v>
      </c>
      <c r="AL141">
        <f t="shared" si="113"/>
        <v>0</v>
      </c>
      <c r="AM141">
        <f t="shared" si="114"/>
        <v>0</v>
      </c>
      <c r="AN141">
        <f t="shared" si="115"/>
        <v>0</v>
      </c>
      <c r="AO141">
        <f t="shared" si="116"/>
        <v>0</v>
      </c>
      <c r="AP141">
        <f t="shared" si="117"/>
        <v>0</v>
      </c>
      <c r="AQ141">
        <f t="shared" si="118"/>
        <v>0</v>
      </c>
      <c r="AR141">
        <f t="shared" si="119"/>
        <v>0</v>
      </c>
      <c r="AS141">
        <f t="shared" si="120"/>
        <v>0</v>
      </c>
      <c r="AT141">
        <f t="shared" si="121"/>
        <v>0</v>
      </c>
      <c r="AU141">
        <f t="shared" si="122"/>
        <v>0</v>
      </c>
      <c r="AV141">
        <f t="shared" si="123"/>
        <v>0</v>
      </c>
      <c r="AW141">
        <f t="shared" si="124"/>
        <v>0</v>
      </c>
      <c r="AX141">
        <f t="shared" si="125"/>
        <v>0</v>
      </c>
      <c r="AY141">
        <f t="shared" si="126"/>
        <v>0</v>
      </c>
      <c r="AZ141">
        <f t="shared" si="127"/>
        <v>0</v>
      </c>
    </row>
    <row r="142" spans="1:52" hidden="1" x14ac:dyDescent="0.25">
      <c r="A142">
        <f>SUM(A108:A141)</f>
        <v>0</v>
      </c>
      <c r="C142">
        <f t="shared" ref="C142:F142" si="130">SUM(C108:C141)</f>
        <v>0</v>
      </c>
      <c r="D142">
        <f t="shared" si="130"/>
        <v>0</v>
      </c>
      <c r="E142">
        <f t="shared" si="130"/>
        <v>0</v>
      </c>
      <c r="F142">
        <f t="shared" si="130"/>
        <v>0</v>
      </c>
    </row>
    <row r="143" spans="1:52" hidden="1" x14ac:dyDescent="0.25"/>
    <row r="144" spans="1:52" hidden="1" x14ac:dyDescent="0.25">
      <c r="A144" t="s">
        <v>41</v>
      </c>
      <c r="C144" t="str">
        <f>instellingen!A13</f>
        <v>bereken</v>
      </c>
      <c r="D144" t="str">
        <f>instellingen!A14</f>
        <v>bepaal</v>
      </c>
      <c r="E144" t="str">
        <f>instellingen!A15</f>
        <v>leg uit</v>
      </c>
      <c r="F144" t="str">
        <f>instellingen!A16</f>
        <v>overig</v>
      </c>
      <c r="L144" s="6" t="str">
        <f>instellingen!A6</f>
        <v>T2</v>
      </c>
      <c r="M144" s="6">
        <v>1</v>
      </c>
      <c r="N144" s="6">
        <v>2</v>
      </c>
      <c r="O144" s="6">
        <v>3</v>
      </c>
      <c r="P144" s="6">
        <v>4</v>
      </c>
      <c r="Q144" s="6">
        <v>5</v>
      </c>
      <c r="R144" s="6">
        <v>6</v>
      </c>
      <c r="S144" s="6">
        <v>7</v>
      </c>
      <c r="T144" s="6">
        <v>8</v>
      </c>
      <c r="U144" s="6">
        <v>9</v>
      </c>
      <c r="V144" s="6">
        <v>10</v>
      </c>
      <c r="W144" s="6">
        <v>11</v>
      </c>
      <c r="X144" s="6">
        <v>12</v>
      </c>
      <c r="Y144" s="6">
        <v>13</v>
      </c>
      <c r="Z144" s="6">
        <v>14</v>
      </c>
      <c r="AA144" s="6">
        <v>15</v>
      </c>
      <c r="AB144" s="6">
        <v>16</v>
      </c>
      <c r="AC144" s="6">
        <v>17</v>
      </c>
      <c r="AD144" s="6">
        <v>18</v>
      </c>
      <c r="AE144" s="6">
        <v>19</v>
      </c>
      <c r="AF144" s="6">
        <v>20</v>
      </c>
      <c r="AG144" s="6">
        <v>21</v>
      </c>
      <c r="AH144" s="6">
        <v>22</v>
      </c>
      <c r="AI144" s="6">
        <v>23</v>
      </c>
      <c r="AJ144" s="6">
        <v>24</v>
      </c>
      <c r="AK144" s="6">
        <v>25</v>
      </c>
      <c r="AL144" s="6">
        <v>26</v>
      </c>
      <c r="AM144" s="6">
        <v>27</v>
      </c>
      <c r="AN144" s="6">
        <v>28</v>
      </c>
      <c r="AO144" s="6">
        <v>29</v>
      </c>
      <c r="AP144" s="6">
        <v>30</v>
      </c>
      <c r="AQ144" s="6">
        <v>31</v>
      </c>
      <c r="AR144" s="6">
        <v>32</v>
      </c>
      <c r="AS144" s="6">
        <v>33</v>
      </c>
      <c r="AT144" s="6">
        <v>34</v>
      </c>
      <c r="AU144" s="6">
        <v>35</v>
      </c>
      <c r="AV144" s="6">
        <v>36</v>
      </c>
      <c r="AW144" s="6">
        <v>37</v>
      </c>
      <c r="AX144" s="6">
        <v>38</v>
      </c>
      <c r="AY144" s="6">
        <v>39</v>
      </c>
      <c r="AZ144" s="6">
        <v>40</v>
      </c>
    </row>
    <row r="145" spans="1:52" hidden="1" x14ac:dyDescent="0.25">
      <c r="A145">
        <f t="shared" ref="A145:A178" si="131">IF(M7="",0,1)</f>
        <v>0</v>
      </c>
      <c r="B145">
        <f t="shared" ref="B145:B178" si="132">B7</f>
        <v>0</v>
      </c>
      <c r="C145">
        <f t="shared" ref="C145:C178" si="133">IF(A145=1,I7,0)</f>
        <v>0</v>
      </c>
      <c r="D145">
        <f t="shared" ref="D145:D178" si="134">IF(A145=1,J7,0)</f>
        <v>0</v>
      </c>
      <c r="E145">
        <f t="shared" ref="E145:E178" si="135">IF(A145=1,K7,0)</f>
        <v>0</v>
      </c>
      <c r="F145">
        <f t="shared" ref="F145:F178" si="136">IF(A145=1,L7,0)</f>
        <v>0</v>
      </c>
      <c r="J145">
        <f>J108</f>
        <v>0</v>
      </c>
      <c r="L145">
        <f>SUM(M145:AZ145)</f>
        <v>0</v>
      </c>
      <c r="M145">
        <f t="shared" ref="M145:M178" si="137">$M$62*$M7</f>
        <v>0</v>
      </c>
      <c r="N145">
        <f t="shared" ref="N145:N178" si="138">$N$62*$N7</f>
        <v>0</v>
      </c>
      <c r="O145">
        <f t="shared" ref="O145:O178" si="139">$O$62*$O7</f>
        <v>0</v>
      </c>
      <c r="P145">
        <f t="shared" ref="P145:P178" si="140">$P$62*$P7</f>
        <v>0</v>
      </c>
      <c r="Q145">
        <f t="shared" ref="Q145:Q178" si="141">$Q$62*$Q7</f>
        <v>0</v>
      </c>
      <c r="R145">
        <f t="shared" ref="R145:R178" si="142">$R$62*$R7</f>
        <v>0</v>
      </c>
      <c r="S145">
        <f t="shared" ref="S145:S178" si="143">$S$62*$S7</f>
        <v>0</v>
      </c>
      <c r="T145">
        <f t="shared" ref="T145:T178" si="144">$T$62*$T7</f>
        <v>0</v>
      </c>
      <c r="U145">
        <f t="shared" ref="U145:U178" si="145">$U$62*$U7</f>
        <v>0</v>
      </c>
      <c r="V145">
        <f t="shared" ref="V145:V178" si="146">$V$62*$V7</f>
        <v>0</v>
      </c>
      <c r="W145">
        <f t="shared" ref="W145:W178" si="147">$W$62*$W7</f>
        <v>0</v>
      </c>
      <c r="X145">
        <f t="shared" ref="X145:X178" si="148">$X$62*$X7</f>
        <v>0</v>
      </c>
      <c r="Y145">
        <f t="shared" ref="Y145:Y178" si="149">$Y$62*$Y7</f>
        <v>0</v>
      </c>
      <c r="Z145">
        <f t="shared" ref="Z145:Z178" si="150">$Z$62*$Z7</f>
        <v>0</v>
      </c>
      <c r="AA145">
        <f t="shared" ref="AA145:AA178" si="151">$AA$62*$AA7</f>
        <v>0</v>
      </c>
      <c r="AB145">
        <f t="shared" ref="AB145:AB178" si="152">$AB$62*$AB7</f>
        <v>0</v>
      </c>
      <c r="AC145">
        <f t="shared" ref="AC145:AC178" si="153">$AC$62*$AC7</f>
        <v>0</v>
      </c>
      <c r="AD145">
        <f t="shared" ref="AD145:AD178" si="154">$AD$62*$AD7</f>
        <v>0</v>
      </c>
      <c r="AE145">
        <f t="shared" ref="AE145:AE178" si="155">$AE$62*$AE7</f>
        <v>0</v>
      </c>
      <c r="AF145">
        <f t="shared" ref="AF145:AF178" si="156">$AF$62*$AF7</f>
        <v>0</v>
      </c>
      <c r="AG145">
        <f t="shared" ref="AG145:AG178" si="157">$AG$62*$AG7</f>
        <v>0</v>
      </c>
      <c r="AH145">
        <f t="shared" ref="AH145:AH178" si="158">$AH$62*$AH7</f>
        <v>0</v>
      </c>
      <c r="AI145">
        <f t="shared" ref="AI145:AI178" si="159">$AI$62*$AI7</f>
        <v>0</v>
      </c>
      <c r="AJ145">
        <f t="shared" ref="AJ145:AJ178" si="160">$AJ$62*$AJ7</f>
        <v>0</v>
      </c>
      <c r="AK145">
        <f t="shared" ref="AK145:AK178" si="161">$AK$62*$AK7</f>
        <v>0</v>
      </c>
      <c r="AL145">
        <f t="shared" ref="AL145:AL178" si="162">$AL$62*$AL7</f>
        <v>0</v>
      </c>
      <c r="AM145">
        <f t="shared" ref="AM145:AM178" si="163">$AM$62*$AM7</f>
        <v>0</v>
      </c>
      <c r="AN145">
        <f t="shared" ref="AN145:AN178" si="164">$AN$62*$AN7</f>
        <v>0</v>
      </c>
      <c r="AO145">
        <f t="shared" ref="AO145:AO178" si="165">$AO$62*$AO7</f>
        <v>0</v>
      </c>
      <c r="AP145">
        <f t="shared" ref="AP145:AP178" si="166">$AP$62*$AP7</f>
        <v>0</v>
      </c>
      <c r="AQ145">
        <f t="shared" ref="AQ145:AQ178" si="167">$AQ$62*$AQ7</f>
        <v>0</v>
      </c>
      <c r="AR145">
        <f t="shared" ref="AR145:AR178" si="168">$AR$62*$AR7</f>
        <v>0</v>
      </c>
      <c r="AS145">
        <f t="shared" ref="AS145:AS178" si="169">$AS$62*$AS7</f>
        <v>0</v>
      </c>
      <c r="AT145">
        <f t="shared" ref="AT145:AT178" si="170">$AT$62*$AT7</f>
        <v>0</v>
      </c>
      <c r="AU145">
        <f t="shared" ref="AU145:AU178" si="171">$AU$62*$AU7</f>
        <v>0</v>
      </c>
      <c r="AV145">
        <f t="shared" ref="AV145:AV178" si="172">$AV$62*$AV7</f>
        <v>0</v>
      </c>
      <c r="AW145">
        <f t="shared" ref="AW145:AW178" si="173">$AW$62*$AW7</f>
        <v>0</v>
      </c>
      <c r="AX145">
        <f t="shared" ref="AX145:AX178" si="174">$AX$62*$AX7</f>
        <v>0</v>
      </c>
      <c r="AY145">
        <f t="shared" ref="AY145:AY178" si="175">$AY$62*$AY7</f>
        <v>0</v>
      </c>
      <c r="AZ145">
        <f t="shared" ref="AZ145:AZ178" si="176">$AZ$62*$AZ7</f>
        <v>0</v>
      </c>
    </row>
    <row r="146" spans="1:52" hidden="1" x14ac:dyDescent="0.25">
      <c r="A146">
        <f t="shared" si="131"/>
        <v>0</v>
      </c>
      <c r="B146">
        <f t="shared" si="132"/>
        <v>0</v>
      </c>
      <c r="C146">
        <f t="shared" si="133"/>
        <v>0</v>
      </c>
      <c r="D146">
        <f t="shared" si="134"/>
        <v>0</v>
      </c>
      <c r="E146">
        <f t="shared" si="135"/>
        <v>0</v>
      </c>
      <c r="F146">
        <f t="shared" si="136"/>
        <v>0</v>
      </c>
      <c r="J146">
        <f t="shared" ref="J146:J178" si="177">J109</f>
        <v>0</v>
      </c>
      <c r="L146">
        <f t="shared" ref="L146:L178" si="178">SUM(M146:AZ146)</f>
        <v>0</v>
      </c>
      <c r="M146">
        <f t="shared" si="137"/>
        <v>0</v>
      </c>
      <c r="N146">
        <f t="shared" si="138"/>
        <v>0</v>
      </c>
      <c r="O146">
        <f t="shared" si="139"/>
        <v>0</v>
      </c>
      <c r="P146">
        <f t="shared" si="140"/>
        <v>0</v>
      </c>
      <c r="Q146">
        <f t="shared" si="141"/>
        <v>0</v>
      </c>
      <c r="R146">
        <f t="shared" si="142"/>
        <v>0</v>
      </c>
      <c r="S146">
        <f t="shared" si="143"/>
        <v>0</v>
      </c>
      <c r="T146">
        <f t="shared" si="144"/>
        <v>0</v>
      </c>
      <c r="U146">
        <f t="shared" si="145"/>
        <v>0</v>
      </c>
      <c r="V146">
        <f t="shared" si="146"/>
        <v>0</v>
      </c>
      <c r="W146">
        <f t="shared" si="147"/>
        <v>0</v>
      </c>
      <c r="X146">
        <f t="shared" si="148"/>
        <v>0</v>
      </c>
      <c r="Y146">
        <f t="shared" si="149"/>
        <v>0</v>
      </c>
      <c r="Z146">
        <f t="shared" si="150"/>
        <v>0</v>
      </c>
      <c r="AA146">
        <f t="shared" si="151"/>
        <v>0</v>
      </c>
      <c r="AB146">
        <f t="shared" si="152"/>
        <v>0</v>
      </c>
      <c r="AC146">
        <f t="shared" si="153"/>
        <v>0</v>
      </c>
      <c r="AD146">
        <f t="shared" si="154"/>
        <v>0</v>
      </c>
      <c r="AE146">
        <f t="shared" si="155"/>
        <v>0</v>
      </c>
      <c r="AF146">
        <f t="shared" si="156"/>
        <v>0</v>
      </c>
      <c r="AG146">
        <f t="shared" si="157"/>
        <v>0</v>
      </c>
      <c r="AH146">
        <f t="shared" si="158"/>
        <v>0</v>
      </c>
      <c r="AI146">
        <f t="shared" si="159"/>
        <v>0</v>
      </c>
      <c r="AJ146">
        <f t="shared" si="160"/>
        <v>0</v>
      </c>
      <c r="AK146">
        <f t="shared" si="161"/>
        <v>0</v>
      </c>
      <c r="AL146">
        <f t="shared" si="162"/>
        <v>0</v>
      </c>
      <c r="AM146">
        <f t="shared" si="163"/>
        <v>0</v>
      </c>
      <c r="AN146">
        <f t="shared" si="164"/>
        <v>0</v>
      </c>
      <c r="AO146">
        <f t="shared" si="165"/>
        <v>0</v>
      </c>
      <c r="AP146">
        <f t="shared" si="166"/>
        <v>0</v>
      </c>
      <c r="AQ146">
        <f t="shared" si="167"/>
        <v>0</v>
      </c>
      <c r="AR146">
        <f t="shared" si="168"/>
        <v>0</v>
      </c>
      <c r="AS146">
        <f t="shared" si="169"/>
        <v>0</v>
      </c>
      <c r="AT146">
        <f t="shared" si="170"/>
        <v>0</v>
      </c>
      <c r="AU146">
        <f t="shared" si="171"/>
        <v>0</v>
      </c>
      <c r="AV146">
        <f t="shared" si="172"/>
        <v>0</v>
      </c>
      <c r="AW146">
        <f t="shared" si="173"/>
        <v>0</v>
      </c>
      <c r="AX146">
        <f t="shared" si="174"/>
        <v>0</v>
      </c>
      <c r="AY146">
        <f t="shared" si="175"/>
        <v>0</v>
      </c>
      <c r="AZ146">
        <f t="shared" si="176"/>
        <v>0</v>
      </c>
    </row>
    <row r="147" spans="1:52" hidden="1" x14ac:dyDescent="0.25">
      <c r="A147">
        <f t="shared" si="131"/>
        <v>0</v>
      </c>
      <c r="B147">
        <f t="shared" si="132"/>
        <v>0</v>
      </c>
      <c r="C147">
        <f t="shared" si="133"/>
        <v>0</v>
      </c>
      <c r="D147">
        <f t="shared" si="134"/>
        <v>0</v>
      </c>
      <c r="E147">
        <f t="shared" si="135"/>
        <v>0</v>
      </c>
      <c r="F147">
        <f t="shared" si="136"/>
        <v>0</v>
      </c>
      <c r="J147">
        <f t="shared" si="177"/>
        <v>0</v>
      </c>
      <c r="L147">
        <f t="shared" si="178"/>
        <v>0</v>
      </c>
      <c r="M147">
        <f t="shared" si="137"/>
        <v>0</v>
      </c>
      <c r="N147">
        <f t="shared" si="138"/>
        <v>0</v>
      </c>
      <c r="O147">
        <f t="shared" si="139"/>
        <v>0</v>
      </c>
      <c r="P147">
        <f t="shared" si="140"/>
        <v>0</v>
      </c>
      <c r="Q147">
        <f t="shared" si="141"/>
        <v>0</v>
      </c>
      <c r="R147">
        <f t="shared" si="142"/>
        <v>0</v>
      </c>
      <c r="S147">
        <f t="shared" si="143"/>
        <v>0</v>
      </c>
      <c r="T147">
        <f t="shared" si="144"/>
        <v>0</v>
      </c>
      <c r="U147">
        <f t="shared" si="145"/>
        <v>0</v>
      </c>
      <c r="V147">
        <f t="shared" si="146"/>
        <v>0</v>
      </c>
      <c r="W147">
        <f t="shared" si="147"/>
        <v>0</v>
      </c>
      <c r="X147">
        <f t="shared" si="148"/>
        <v>0</v>
      </c>
      <c r="Y147">
        <f t="shared" si="149"/>
        <v>0</v>
      </c>
      <c r="Z147">
        <f t="shared" si="150"/>
        <v>0</v>
      </c>
      <c r="AA147">
        <f t="shared" si="151"/>
        <v>0</v>
      </c>
      <c r="AB147">
        <f t="shared" si="152"/>
        <v>0</v>
      </c>
      <c r="AC147">
        <f t="shared" si="153"/>
        <v>0</v>
      </c>
      <c r="AD147">
        <f t="shared" si="154"/>
        <v>0</v>
      </c>
      <c r="AE147">
        <f t="shared" si="155"/>
        <v>0</v>
      </c>
      <c r="AF147">
        <f t="shared" si="156"/>
        <v>0</v>
      </c>
      <c r="AG147">
        <f t="shared" si="157"/>
        <v>0</v>
      </c>
      <c r="AH147">
        <f t="shared" si="158"/>
        <v>0</v>
      </c>
      <c r="AI147">
        <f t="shared" si="159"/>
        <v>0</v>
      </c>
      <c r="AJ147">
        <f t="shared" si="160"/>
        <v>0</v>
      </c>
      <c r="AK147">
        <f t="shared" si="161"/>
        <v>0</v>
      </c>
      <c r="AL147">
        <f t="shared" si="162"/>
        <v>0</v>
      </c>
      <c r="AM147">
        <f t="shared" si="163"/>
        <v>0</v>
      </c>
      <c r="AN147">
        <f t="shared" si="164"/>
        <v>0</v>
      </c>
      <c r="AO147">
        <f t="shared" si="165"/>
        <v>0</v>
      </c>
      <c r="AP147">
        <f t="shared" si="166"/>
        <v>0</v>
      </c>
      <c r="AQ147">
        <f t="shared" si="167"/>
        <v>0</v>
      </c>
      <c r="AR147">
        <f t="shared" si="168"/>
        <v>0</v>
      </c>
      <c r="AS147">
        <f t="shared" si="169"/>
        <v>0</v>
      </c>
      <c r="AT147">
        <f t="shared" si="170"/>
        <v>0</v>
      </c>
      <c r="AU147">
        <f t="shared" si="171"/>
        <v>0</v>
      </c>
      <c r="AV147">
        <f t="shared" si="172"/>
        <v>0</v>
      </c>
      <c r="AW147">
        <f t="shared" si="173"/>
        <v>0</v>
      </c>
      <c r="AX147">
        <f t="shared" si="174"/>
        <v>0</v>
      </c>
      <c r="AY147">
        <f t="shared" si="175"/>
        <v>0</v>
      </c>
      <c r="AZ147">
        <f t="shared" si="176"/>
        <v>0</v>
      </c>
    </row>
    <row r="148" spans="1:52" hidden="1" x14ac:dyDescent="0.25">
      <c r="A148">
        <f t="shared" si="131"/>
        <v>0</v>
      </c>
      <c r="B148">
        <f t="shared" si="132"/>
        <v>0</v>
      </c>
      <c r="C148">
        <f t="shared" si="133"/>
        <v>0</v>
      </c>
      <c r="D148">
        <f t="shared" si="134"/>
        <v>0</v>
      </c>
      <c r="E148">
        <f t="shared" si="135"/>
        <v>0</v>
      </c>
      <c r="F148">
        <f t="shared" si="136"/>
        <v>0</v>
      </c>
      <c r="J148">
        <f t="shared" si="177"/>
        <v>0</v>
      </c>
      <c r="L148">
        <f t="shared" si="178"/>
        <v>0</v>
      </c>
      <c r="M148">
        <f t="shared" si="137"/>
        <v>0</v>
      </c>
      <c r="N148">
        <f t="shared" si="138"/>
        <v>0</v>
      </c>
      <c r="O148">
        <f t="shared" si="139"/>
        <v>0</v>
      </c>
      <c r="P148">
        <f t="shared" si="140"/>
        <v>0</v>
      </c>
      <c r="Q148">
        <f t="shared" si="141"/>
        <v>0</v>
      </c>
      <c r="R148">
        <f t="shared" si="142"/>
        <v>0</v>
      </c>
      <c r="S148">
        <f t="shared" si="143"/>
        <v>0</v>
      </c>
      <c r="T148">
        <f t="shared" si="144"/>
        <v>0</v>
      </c>
      <c r="U148">
        <f t="shared" si="145"/>
        <v>0</v>
      </c>
      <c r="V148">
        <f t="shared" si="146"/>
        <v>0</v>
      </c>
      <c r="W148">
        <f t="shared" si="147"/>
        <v>0</v>
      </c>
      <c r="X148">
        <f t="shared" si="148"/>
        <v>0</v>
      </c>
      <c r="Y148">
        <f t="shared" si="149"/>
        <v>0</v>
      </c>
      <c r="Z148">
        <f t="shared" si="150"/>
        <v>0</v>
      </c>
      <c r="AA148">
        <f t="shared" si="151"/>
        <v>0</v>
      </c>
      <c r="AB148">
        <f t="shared" si="152"/>
        <v>0</v>
      </c>
      <c r="AC148">
        <f t="shared" si="153"/>
        <v>0</v>
      </c>
      <c r="AD148">
        <f t="shared" si="154"/>
        <v>0</v>
      </c>
      <c r="AE148">
        <f t="shared" si="155"/>
        <v>0</v>
      </c>
      <c r="AF148">
        <f t="shared" si="156"/>
        <v>0</v>
      </c>
      <c r="AG148">
        <f t="shared" si="157"/>
        <v>0</v>
      </c>
      <c r="AH148">
        <f t="shared" si="158"/>
        <v>0</v>
      </c>
      <c r="AI148">
        <f t="shared" si="159"/>
        <v>0</v>
      </c>
      <c r="AJ148">
        <f t="shared" si="160"/>
        <v>0</v>
      </c>
      <c r="AK148">
        <f t="shared" si="161"/>
        <v>0</v>
      </c>
      <c r="AL148">
        <f t="shared" si="162"/>
        <v>0</v>
      </c>
      <c r="AM148">
        <f t="shared" si="163"/>
        <v>0</v>
      </c>
      <c r="AN148">
        <f t="shared" si="164"/>
        <v>0</v>
      </c>
      <c r="AO148">
        <f t="shared" si="165"/>
        <v>0</v>
      </c>
      <c r="AP148">
        <f t="shared" si="166"/>
        <v>0</v>
      </c>
      <c r="AQ148">
        <f t="shared" si="167"/>
        <v>0</v>
      </c>
      <c r="AR148">
        <f t="shared" si="168"/>
        <v>0</v>
      </c>
      <c r="AS148">
        <f t="shared" si="169"/>
        <v>0</v>
      </c>
      <c r="AT148">
        <f t="shared" si="170"/>
        <v>0</v>
      </c>
      <c r="AU148">
        <f t="shared" si="171"/>
        <v>0</v>
      </c>
      <c r="AV148">
        <f t="shared" si="172"/>
        <v>0</v>
      </c>
      <c r="AW148">
        <f t="shared" si="173"/>
        <v>0</v>
      </c>
      <c r="AX148">
        <f t="shared" si="174"/>
        <v>0</v>
      </c>
      <c r="AY148">
        <f t="shared" si="175"/>
        <v>0</v>
      </c>
      <c r="AZ148">
        <f t="shared" si="176"/>
        <v>0</v>
      </c>
    </row>
    <row r="149" spans="1:52" hidden="1" x14ac:dyDescent="0.25">
      <c r="A149">
        <f t="shared" si="131"/>
        <v>0</v>
      </c>
      <c r="B149">
        <f t="shared" si="132"/>
        <v>0</v>
      </c>
      <c r="C149">
        <f t="shared" si="133"/>
        <v>0</v>
      </c>
      <c r="D149">
        <f t="shared" si="134"/>
        <v>0</v>
      </c>
      <c r="E149">
        <f t="shared" si="135"/>
        <v>0</v>
      </c>
      <c r="F149">
        <f t="shared" si="136"/>
        <v>0</v>
      </c>
      <c r="J149">
        <f t="shared" si="177"/>
        <v>0</v>
      </c>
      <c r="L149">
        <f t="shared" si="178"/>
        <v>0</v>
      </c>
      <c r="M149">
        <f t="shared" si="137"/>
        <v>0</v>
      </c>
      <c r="N149">
        <f t="shared" si="138"/>
        <v>0</v>
      </c>
      <c r="O149">
        <f t="shared" si="139"/>
        <v>0</v>
      </c>
      <c r="P149">
        <f t="shared" si="140"/>
        <v>0</v>
      </c>
      <c r="Q149">
        <f t="shared" si="141"/>
        <v>0</v>
      </c>
      <c r="R149">
        <f t="shared" si="142"/>
        <v>0</v>
      </c>
      <c r="S149">
        <f t="shared" si="143"/>
        <v>0</v>
      </c>
      <c r="T149">
        <f t="shared" si="144"/>
        <v>0</v>
      </c>
      <c r="U149">
        <f t="shared" si="145"/>
        <v>0</v>
      </c>
      <c r="V149">
        <f t="shared" si="146"/>
        <v>0</v>
      </c>
      <c r="W149">
        <f t="shared" si="147"/>
        <v>0</v>
      </c>
      <c r="X149">
        <f t="shared" si="148"/>
        <v>0</v>
      </c>
      <c r="Y149">
        <f t="shared" si="149"/>
        <v>0</v>
      </c>
      <c r="Z149">
        <f t="shared" si="150"/>
        <v>0</v>
      </c>
      <c r="AA149">
        <f t="shared" si="151"/>
        <v>0</v>
      </c>
      <c r="AB149">
        <f t="shared" si="152"/>
        <v>0</v>
      </c>
      <c r="AC149">
        <f t="shared" si="153"/>
        <v>0</v>
      </c>
      <c r="AD149">
        <f t="shared" si="154"/>
        <v>0</v>
      </c>
      <c r="AE149">
        <f t="shared" si="155"/>
        <v>0</v>
      </c>
      <c r="AF149">
        <f t="shared" si="156"/>
        <v>0</v>
      </c>
      <c r="AG149">
        <f t="shared" si="157"/>
        <v>0</v>
      </c>
      <c r="AH149">
        <f t="shared" si="158"/>
        <v>0</v>
      </c>
      <c r="AI149">
        <f t="shared" si="159"/>
        <v>0</v>
      </c>
      <c r="AJ149">
        <f t="shared" si="160"/>
        <v>0</v>
      </c>
      <c r="AK149">
        <f t="shared" si="161"/>
        <v>0</v>
      </c>
      <c r="AL149">
        <f t="shared" si="162"/>
        <v>0</v>
      </c>
      <c r="AM149">
        <f t="shared" si="163"/>
        <v>0</v>
      </c>
      <c r="AN149">
        <f t="shared" si="164"/>
        <v>0</v>
      </c>
      <c r="AO149">
        <f t="shared" si="165"/>
        <v>0</v>
      </c>
      <c r="AP149">
        <f t="shared" si="166"/>
        <v>0</v>
      </c>
      <c r="AQ149">
        <f t="shared" si="167"/>
        <v>0</v>
      </c>
      <c r="AR149">
        <f t="shared" si="168"/>
        <v>0</v>
      </c>
      <c r="AS149">
        <f t="shared" si="169"/>
        <v>0</v>
      </c>
      <c r="AT149">
        <f t="shared" si="170"/>
        <v>0</v>
      </c>
      <c r="AU149">
        <f t="shared" si="171"/>
        <v>0</v>
      </c>
      <c r="AV149">
        <f t="shared" si="172"/>
        <v>0</v>
      </c>
      <c r="AW149">
        <f t="shared" si="173"/>
        <v>0</v>
      </c>
      <c r="AX149">
        <f t="shared" si="174"/>
        <v>0</v>
      </c>
      <c r="AY149">
        <f t="shared" si="175"/>
        <v>0</v>
      </c>
      <c r="AZ149">
        <f t="shared" si="176"/>
        <v>0</v>
      </c>
    </row>
    <row r="150" spans="1:52" hidden="1" x14ac:dyDescent="0.25">
      <c r="A150">
        <f t="shared" si="131"/>
        <v>0</v>
      </c>
      <c r="B150">
        <f t="shared" si="132"/>
        <v>0</v>
      </c>
      <c r="C150">
        <f t="shared" si="133"/>
        <v>0</v>
      </c>
      <c r="D150">
        <f t="shared" si="134"/>
        <v>0</v>
      </c>
      <c r="E150">
        <f t="shared" si="135"/>
        <v>0</v>
      </c>
      <c r="F150">
        <f t="shared" si="136"/>
        <v>0</v>
      </c>
      <c r="J150">
        <f t="shared" si="177"/>
        <v>0</v>
      </c>
      <c r="L150">
        <f t="shared" si="178"/>
        <v>0</v>
      </c>
      <c r="M150">
        <f t="shared" si="137"/>
        <v>0</v>
      </c>
      <c r="N150">
        <f t="shared" si="138"/>
        <v>0</v>
      </c>
      <c r="O150">
        <f t="shared" si="139"/>
        <v>0</v>
      </c>
      <c r="P150">
        <f t="shared" si="140"/>
        <v>0</v>
      </c>
      <c r="Q150">
        <f t="shared" si="141"/>
        <v>0</v>
      </c>
      <c r="R150">
        <f t="shared" si="142"/>
        <v>0</v>
      </c>
      <c r="S150">
        <f t="shared" si="143"/>
        <v>0</v>
      </c>
      <c r="T150">
        <f t="shared" si="144"/>
        <v>0</v>
      </c>
      <c r="U150">
        <f t="shared" si="145"/>
        <v>0</v>
      </c>
      <c r="V150">
        <f t="shared" si="146"/>
        <v>0</v>
      </c>
      <c r="W150">
        <f t="shared" si="147"/>
        <v>0</v>
      </c>
      <c r="X150">
        <f t="shared" si="148"/>
        <v>0</v>
      </c>
      <c r="Y150">
        <f t="shared" si="149"/>
        <v>0</v>
      </c>
      <c r="Z150">
        <f t="shared" si="150"/>
        <v>0</v>
      </c>
      <c r="AA150">
        <f t="shared" si="151"/>
        <v>0</v>
      </c>
      <c r="AB150">
        <f t="shared" si="152"/>
        <v>0</v>
      </c>
      <c r="AC150">
        <f t="shared" si="153"/>
        <v>0</v>
      </c>
      <c r="AD150">
        <f t="shared" si="154"/>
        <v>0</v>
      </c>
      <c r="AE150">
        <f t="shared" si="155"/>
        <v>0</v>
      </c>
      <c r="AF150">
        <f t="shared" si="156"/>
        <v>0</v>
      </c>
      <c r="AG150">
        <f t="shared" si="157"/>
        <v>0</v>
      </c>
      <c r="AH150">
        <f t="shared" si="158"/>
        <v>0</v>
      </c>
      <c r="AI150">
        <f t="shared" si="159"/>
        <v>0</v>
      </c>
      <c r="AJ150">
        <f t="shared" si="160"/>
        <v>0</v>
      </c>
      <c r="AK150">
        <f t="shared" si="161"/>
        <v>0</v>
      </c>
      <c r="AL150">
        <f t="shared" si="162"/>
        <v>0</v>
      </c>
      <c r="AM150">
        <f t="shared" si="163"/>
        <v>0</v>
      </c>
      <c r="AN150">
        <f t="shared" si="164"/>
        <v>0</v>
      </c>
      <c r="AO150">
        <f t="shared" si="165"/>
        <v>0</v>
      </c>
      <c r="AP150">
        <f t="shared" si="166"/>
        <v>0</v>
      </c>
      <c r="AQ150">
        <f t="shared" si="167"/>
        <v>0</v>
      </c>
      <c r="AR150">
        <f t="shared" si="168"/>
        <v>0</v>
      </c>
      <c r="AS150">
        <f t="shared" si="169"/>
        <v>0</v>
      </c>
      <c r="AT150">
        <f t="shared" si="170"/>
        <v>0</v>
      </c>
      <c r="AU150">
        <f t="shared" si="171"/>
        <v>0</v>
      </c>
      <c r="AV150">
        <f t="shared" si="172"/>
        <v>0</v>
      </c>
      <c r="AW150">
        <f t="shared" si="173"/>
        <v>0</v>
      </c>
      <c r="AX150">
        <f t="shared" si="174"/>
        <v>0</v>
      </c>
      <c r="AY150">
        <f t="shared" si="175"/>
        <v>0</v>
      </c>
      <c r="AZ150">
        <f t="shared" si="176"/>
        <v>0</v>
      </c>
    </row>
    <row r="151" spans="1:52" hidden="1" x14ac:dyDescent="0.25">
      <c r="A151">
        <f t="shared" si="131"/>
        <v>0</v>
      </c>
      <c r="B151">
        <f t="shared" si="132"/>
        <v>0</v>
      </c>
      <c r="C151">
        <f t="shared" si="133"/>
        <v>0</v>
      </c>
      <c r="D151">
        <f t="shared" si="134"/>
        <v>0</v>
      </c>
      <c r="E151">
        <f t="shared" si="135"/>
        <v>0</v>
      </c>
      <c r="F151">
        <f t="shared" si="136"/>
        <v>0</v>
      </c>
      <c r="J151">
        <f t="shared" si="177"/>
        <v>0</v>
      </c>
      <c r="L151">
        <f t="shared" si="178"/>
        <v>0</v>
      </c>
      <c r="M151">
        <f t="shared" si="137"/>
        <v>0</v>
      </c>
      <c r="N151">
        <f t="shared" si="138"/>
        <v>0</v>
      </c>
      <c r="O151">
        <f t="shared" si="139"/>
        <v>0</v>
      </c>
      <c r="P151">
        <f t="shared" si="140"/>
        <v>0</v>
      </c>
      <c r="Q151">
        <f t="shared" si="141"/>
        <v>0</v>
      </c>
      <c r="R151">
        <f t="shared" si="142"/>
        <v>0</v>
      </c>
      <c r="S151">
        <f t="shared" si="143"/>
        <v>0</v>
      </c>
      <c r="T151">
        <f t="shared" si="144"/>
        <v>0</v>
      </c>
      <c r="U151">
        <f t="shared" si="145"/>
        <v>0</v>
      </c>
      <c r="V151">
        <f t="shared" si="146"/>
        <v>0</v>
      </c>
      <c r="W151">
        <f t="shared" si="147"/>
        <v>0</v>
      </c>
      <c r="X151">
        <f t="shared" si="148"/>
        <v>0</v>
      </c>
      <c r="Y151">
        <f t="shared" si="149"/>
        <v>0</v>
      </c>
      <c r="Z151">
        <f t="shared" si="150"/>
        <v>0</v>
      </c>
      <c r="AA151">
        <f t="shared" si="151"/>
        <v>0</v>
      </c>
      <c r="AB151">
        <f t="shared" si="152"/>
        <v>0</v>
      </c>
      <c r="AC151">
        <f t="shared" si="153"/>
        <v>0</v>
      </c>
      <c r="AD151">
        <f t="shared" si="154"/>
        <v>0</v>
      </c>
      <c r="AE151">
        <f t="shared" si="155"/>
        <v>0</v>
      </c>
      <c r="AF151">
        <f t="shared" si="156"/>
        <v>0</v>
      </c>
      <c r="AG151">
        <f t="shared" si="157"/>
        <v>0</v>
      </c>
      <c r="AH151">
        <f t="shared" si="158"/>
        <v>0</v>
      </c>
      <c r="AI151">
        <f t="shared" si="159"/>
        <v>0</v>
      </c>
      <c r="AJ151">
        <f t="shared" si="160"/>
        <v>0</v>
      </c>
      <c r="AK151">
        <f t="shared" si="161"/>
        <v>0</v>
      </c>
      <c r="AL151">
        <f t="shared" si="162"/>
        <v>0</v>
      </c>
      <c r="AM151">
        <f t="shared" si="163"/>
        <v>0</v>
      </c>
      <c r="AN151">
        <f t="shared" si="164"/>
        <v>0</v>
      </c>
      <c r="AO151">
        <f t="shared" si="165"/>
        <v>0</v>
      </c>
      <c r="AP151">
        <f t="shared" si="166"/>
        <v>0</v>
      </c>
      <c r="AQ151">
        <f t="shared" si="167"/>
        <v>0</v>
      </c>
      <c r="AR151">
        <f t="shared" si="168"/>
        <v>0</v>
      </c>
      <c r="AS151">
        <f t="shared" si="169"/>
        <v>0</v>
      </c>
      <c r="AT151">
        <f t="shared" si="170"/>
        <v>0</v>
      </c>
      <c r="AU151">
        <f t="shared" si="171"/>
        <v>0</v>
      </c>
      <c r="AV151">
        <f t="shared" si="172"/>
        <v>0</v>
      </c>
      <c r="AW151">
        <f t="shared" si="173"/>
        <v>0</v>
      </c>
      <c r="AX151">
        <f t="shared" si="174"/>
        <v>0</v>
      </c>
      <c r="AY151">
        <f t="shared" si="175"/>
        <v>0</v>
      </c>
      <c r="AZ151">
        <f t="shared" si="176"/>
        <v>0</v>
      </c>
    </row>
    <row r="152" spans="1:52" hidden="1" x14ac:dyDescent="0.25">
      <c r="A152">
        <f t="shared" si="131"/>
        <v>0</v>
      </c>
      <c r="B152">
        <f t="shared" si="132"/>
        <v>0</v>
      </c>
      <c r="C152">
        <f t="shared" si="133"/>
        <v>0</v>
      </c>
      <c r="D152">
        <f t="shared" si="134"/>
        <v>0</v>
      </c>
      <c r="E152">
        <f t="shared" si="135"/>
        <v>0</v>
      </c>
      <c r="F152">
        <f t="shared" si="136"/>
        <v>0</v>
      </c>
      <c r="J152">
        <f t="shared" si="177"/>
        <v>0</v>
      </c>
      <c r="L152">
        <f t="shared" si="178"/>
        <v>0</v>
      </c>
      <c r="M152">
        <f t="shared" si="137"/>
        <v>0</v>
      </c>
      <c r="N152">
        <f t="shared" si="138"/>
        <v>0</v>
      </c>
      <c r="O152">
        <f t="shared" si="139"/>
        <v>0</v>
      </c>
      <c r="P152">
        <f t="shared" si="140"/>
        <v>0</v>
      </c>
      <c r="Q152">
        <f t="shared" si="141"/>
        <v>0</v>
      </c>
      <c r="R152">
        <f t="shared" si="142"/>
        <v>0</v>
      </c>
      <c r="S152">
        <f t="shared" si="143"/>
        <v>0</v>
      </c>
      <c r="T152">
        <f t="shared" si="144"/>
        <v>0</v>
      </c>
      <c r="U152">
        <f t="shared" si="145"/>
        <v>0</v>
      </c>
      <c r="V152">
        <f t="shared" si="146"/>
        <v>0</v>
      </c>
      <c r="W152">
        <f t="shared" si="147"/>
        <v>0</v>
      </c>
      <c r="X152">
        <f t="shared" si="148"/>
        <v>0</v>
      </c>
      <c r="Y152">
        <f t="shared" si="149"/>
        <v>0</v>
      </c>
      <c r="Z152">
        <f t="shared" si="150"/>
        <v>0</v>
      </c>
      <c r="AA152">
        <f t="shared" si="151"/>
        <v>0</v>
      </c>
      <c r="AB152">
        <f t="shared" si="152"/>
        <v>0</v>
      </c>
      <c r="AC152">
        <f t="shared" si="153"/>
        <v>0</v>
      </c>
      <c r="AD152">
        <f t="shared" si="154"/>
        <v>0</v>
      </c>
      <c r="AE152">
        <f t="shared" si="155"/>
        <v>0</v>
      </c>
      <c r="AF152">
        <f t="shared" si="156"/>
        <v>0</v>
      </c>
      <c r="AG152">
        <f t="shared" si="157"/>
        <v>0</v>
      </c>
      <c r="AH152">
        <f t="shared" si="158"/>
        <v>0</v>
      </c>
      <c r="AI152">
        <f t="shared" si="159"/>
        <v>0</v>
      </c>
      <c r="AJ152">
        <f t="shared" si="160"/>
        <v>0</v>
      </c>
      <c r="AK152">
        <f t="shared" si="161"/>
        <v>0</v>
      </c>
      <c r="AL152">
        <f t="shared" si="162"/>
        <v>0</v>
      </c>
      <c r="AM152">
        <f t="shared" si="163"/>
        <v>0</v>
      </c>
      <c r="AN152">
        <f t="shared" si="164"/>
        <v>0</v>
      </c>
      <c r="AO152">
        <f t="shared" si="165"/>
        <v>0</v>
      </c>
      <c r="AP152">
        <f t="shared" si="166"/>
        <v>0</v>
      </c>
      <c r="AQ152">
        <f t="shared" si="167"/>
        <v>0</v>
      </c>
      <c r="AR152">
        <f t="shared" si="168"/>
        <v>0</v>
      </c>
      <c r="AS152">
        <f t="shared" si="169"/>
        <v>0</v>
      </c>
      <c r="AT152">
        <f t="shared" si="170"/>
        <v>0</v>
      </c>
      <c r="AU152">
        <f t="shared" si="171"/>
        <v>0</v>
      </c>
      <c r="AV152">
        <f t="shared" si="172"/>
        <v>0</v>
      </c>
      <c r="AW152">
        <f t="shared" si="173"/>
        <v>0</v>
      </c>
      <c r="AX152">
        <f t="shared" si="174"/>
        <v>0</v>
      </c>
      <c r="AY152">
        <f t="shared" si="175"/>
        <v>0</v>
      </c>
      <c r="AZ152">
        <f t="shared" si="176"/>
        <v>0</v>
      </c>
    </row>
    <row r="153" spans="1:52" hidden="1" x14ac:dyDescent="0.25">
      <c r="A153">
        <f t="shared" si="131"/>
        <v>0</v>
      </c>
      <c r="B153">
        <f t="shared" si="132"/>
        <v>0</v>
      </c>
      <c r="C153">
        <f t="shared" si="133"/>
        <v>0</v>
      </c>
      <c r="D153">
        <f t="shared" si="134"/>
        <v>0</v>
      </c>
      <c r="E153">
        <f t="shared" si="135"/>
        <v>0</v>
      </c>
      <c r="F153">
        <f t="shared" si="136"/>
        <v>0</v>
      </c>
      <c r="J153">
        <f t="shared" si="177"/>
        <v>0</v>
      </c>
      <c r="L153">
        <f t="shared" si="178"/>
        <v>0</v>
      </c>
      <c r="M153">
        <f t="shared" si="137"/>
        <v>0</v>
      </c>
      <c r="N153">
        <f t="shared" si="138"/>
        <v>0</v>
      </c>
      <c r="O153">
        <f t="shared" si="139"/>
        <v>0</v>
      </c>
      <c r="P153">
        <f t="shared" si="140"/>
        <v>0</v>
      </c>
      <c r="Q153">
        <f t="shared" si="141"/>
        <v>0</v>
      </c>
      <c r="R153">
        <f t="shared" si="142"/>
        <v>0</v>
      </c>
      <c r="S153">
        <f t="shared" si="143"/>
        <v>0</v>
      </c>
      <c r="T153">
        <f t="shared" si="144"/>
        <v>0</v>
      </c>
      <c r="U153">
        <f t="shared" si="145"/>
        <v>0</v>
      </c>
      <c r="V153">
        <f t="shared" si="146"/>
        <v>0</v>
      </c>
      <c r="W153">
        <f t="shared" si="147"/>
        <v>0</v>
      </c>
      <c r="X153">
        <f t="shared" si="148"/>
        <v>0</v>
      </c>
      <c r="Y153">
        <f t="shared" si="149"/>
        <v>0</v>
      </c>
      <c r="Z153">
        <f t="shared" si="150"/>
        <v>0</v>
      </c>
      <c r="AA153">
        <f t="shared" si="151"/>
        <v>0</v>
      </c>
      <c r="AB153">
        <f t="shared" si="152"/>
        <v>0</v>
      </c>
      <c r="AC153">
        <f t="shared" si="153"/>
        <v>0</v>
      </c>
      <c r="AD153">
        <f t="shared" si="154"/>
        <v>0</v>
      </c>
      <c r="AE153">
        <f t="shared" si="155"/>
        <v>0</v>
      </c>
      <c r="AF153">
        <f t="shared" si="156"/>
        <v>0</v>
      </c>
      <c r="AG153">
        <f t="shared" si="157"/>
        <v>0</v>
      </c>
      <c r="AH153">
        <f t="shared" si="158"/>
        <v>0</v>
      </c>
      <c r="AI153">
        <f t="shared" si="159"/>
        <v>0</v>
      </c>
      <c r="AJ153">
        <f t="shared" si="160"/>
        <v>0</v>
      </c>
      <c r="AK153">
        <f t="shared" si="161"/>
        <v>0</v>
      </c>
      <c r="AL153">
        <f t="shared" si="162"/>
        <v>0</v>
      </c>
      <c r="AM153">
        <f t="shared" si="163"/>
        <v>0</v>
      </c>
      <c r="AN153">
        <f t="shared" si="164"/>
        <v>0</v>
      </c>
      <c r="AO153">
        <f t="shared" si="165"/>
        <v>0</v>
      </c>
      <c r="AP153">
        <f t="shared" si="166"/>
        <v>0</v>
      </c>
      <c r="AQ153">
        <f t="shared" si="167"/>
        <v>0</v>
      </c>
      <c r="AR153">
        <f t="shared" si="168"/>
        <v>0</v>
      </c>
      <c r="AS153">
        <f t="shared" si="169"/>
        <v>0</v>
      </c>
      <c r="AT153">
        <f t="shared" si="170"/>
        <v>0</v>
      </c>
      <c r="AU153">
        <f t="shared" si="171"/>
        <v>0</v>
      </c>
      <c r="AV153">
        <f t="shared" si="172"/>
        <v>0</v>
      </c>
      <c r="AW153">
        <f t="shared" si="173"/>
        <v>0</v>
      </c>
      <c r="AX153">
        <f t="shared" si="174"/>
        <v>0</v>
      </c>
      <c r="AY153">
        <f t="shared" si="175"/>
        <v>0</v>
      </c>
      <c r="AZ153">
        <f t="shared" si="176"/>
        <v>0</v>
      </c>
    </row>
    <row r="154" spans="1:52" hidden="1" x14ac:dyDescent="0.25">
      <c r="A154">
        <f t="shared" si="131"/>
        <v>0</v>
      </c>
      <c r="B154">
        <f t="shared" si="132"/>
        <v>0</v>
      </c>
      <c r="C154">
        <f t="shared" si="133"/>
        <v>0</v>
      </c>
      <c r="D154">
        <f t="shared" si="134"/>
        <v>0</v>
      </c>
      <c r="E154">
        <f t="shared" si="135"/>
        <v>0</v>
      </c>
      <c r="F154">
        <f t="shared" si="136"/>
        <v>0</v>
      </c>
      <c r="J154">
        <f t="shared" si="177"/>
        <v>0</v>
      </c>
      <c r="L154">
        <f t="shared" si="178"/>
        <v>0</v>
      </c>
      <c r="M154">
        <f t="shared" si="137"/>
        <v>0</v>
      </c>
      <c r="N154">
        <f t="shared" si="138"/>
        <v>0</v>
      </c>
      <c r="O154">
        <f t="shared" si="139"/>
        <v>0</v>
      </c>
      <c r="P154">
        <f t="shared" si="140"/>
        <v>0</v>
      </c>
      <c r="Q154">
        <f t="shared" si="141"/>
        <v>0</v>
      </c>
      <c r="R154">
        <f t="shared" si="142"/>
        <v>0</v>
      </c>
      <c r="S154">
        <f t="shared" si="143"/>
        <v>0</v>
      </c>
      <c r="T154">
        <f t="shared" si="144"/>
        <v>0</v>
      </c>
      <c r="U154">
        <f t="shared" si="145"/>
        <v>0</v>
      </c>
      <c r="V154">
        <f t="shared" si="146"/>
        <v>0</v>
      </c>
      <c r="W154">
        <f t="shared" si="147"/>
        <v>0</v>
      </c>
      <c r="X154">
        <f t="shared" si="148"/>
        <v>0</v>
      </c>
      <c r="Y154">
        <f t="shared" si="149"/>
        <v>0</v>
      </c>
      <c r="Z154">
        <f t="shared" si="150"/>
        <v>0</v>
      </c>
      <c r="AA154">
        <f t="shared" si="151"/>
        <v>0</v>
      </c>
      <c r="AB154">
        <f t="shared" si="152"/>
        <v>0</v>
      </c>
      <c r="AC154">
        <f t="shared" si="153"/>
        <v>0</v>
      </c>
      <c r="AD154">
        <f t="shared" si="154"/>
        <v>0</v>
      </c>
      <c r="AE154">
        <f t="shared" si="155"/>
        <v>0</v>
      </c>
      <c r="AF154">
        <f t="shared" si="156"/>
        <v>0</v>
      </c>
      <c r="AG154">
        <f t="shared" si="157"/>
        <v>0</v>
      </c>
      <c r="AH154">
        <f t="shared" si="158"/>
        <v>0</v>
      </c>
      <c r="AI154">
        <f t="shared" si="159"/>
        <v>0</v>
      </c>
      <c r="AJ154">
        <f t="shared" si="160"/>
        <v>0</v>
      </c>
      <c r="AK154">
        <f t="shared" si="161"/>
        <v>0</v>
      </c>
      <c r="AL154">
        <f t="shared" si="162"/>
        <v>0</v>
      </c>
      <c r="AM154">
        <f t="shared" si="163"/>
        <v>0</v>
      </c>
      <c r="AN154">
        <f t="shared" si="164"/>
        <v>0</v>
      </c>
      <c r="AO154">
        <f t="shared" si="165"/>
        <v>0</v>
      </c>
      <c r="AP154">
        <f t="shared" si="166"/>
        <v>0</v>
      </c>
      <c r="AQ154">
        <f t="shared" si="167"/>
        <v>0</v>
      </c>
      <c r="AR154">
        <f t="shared" si="168"/>
        <v>0</v>
      </c>
      <c r="AS154">
        <f t="shared" si="169"/>
        <v>0</v>
      </c>
      <c r="AT154">
        <f t="shared" si="170"/>
        <v>0</v>
      </c>
      <c r="AU154">
        <f t="shared" si="171"/>
        <v>0</v>
      </c>
      <c r="AV154">
        <f t="shared" si="172"/>
        <v>0</v>
      </c>
      <c r="AW154">
        <f t="shared" si="173"/>
        <v>0</v>
      </c>
      <c r="AX154">
        <f t="shared" si="174"/>
        <v>0</v>
      </c>
      <c r="AY154">
        <f t="shared" si="175"/>
        <v>0</v>
      </c>
      <c r="AZ154">
        <f t="shared" si="176"/>
        <v>0</v>
      </c>
    </row>
    <row r="155" spans="1:52" hidden="1" x14ac:dyDescent="0.25">
      <c r="A155">
        <f t="shared" si="131"/>
        <v>0</v>
      </c>
      <c r="B155">
        <f t="shared" si="132"/>
        <v>0</v>
      </c>
      <c r="C155">
        <f t="shared" si="133"/>
        <v>0</v>
      </c>
      <c r="D155">
        <f t="shared" si="134"/>
        <v>0</v>
      </c>
      <c r="E155">
        <f t="shared" si="135"/>
        <v>0</v>
      </c>
      <c r="F155">
        <f t="shared" si="136"/>
        <v>0</v>
      </c>
      <c r="J155">
        <f t="shared" si="177"/>
        <v>0</v>
      </c>
      <c r="L155">
        <f t="shared" si="178"/>
        <v>0</v>
      </c>
      <c r="M155">
        <f t="shared" si="137"/>
        <v>0</v>
      </c>
      <c r="N155">
        <f t="shared" si="138"/>
        <v>0</v>
      </c>
      <c r="O155">
        <f t="shared" si="139"/>
        <v>0</v>
      </c>
      <c r="P155">
        <f t="shared" si="140"/>
        <v>0</v>
      </c>
      <c r="Q155">
        <f t="shared" si="141"/>
        <v>0</v>
      </c>
      <c r="R155">
        <f t="shared" si="142"/>
        <v>0</v>
      </c>
      <c r="S155">
        <f t="shared" si="143"/>
        <v>0</v>
      </c>
      <c r="T155">
        <f t="shared" si="144"/>
        <v>0</v>
      </c>
      <c r="U155">
        <f t="shared" si="145"/>
        <v>0</v>
      </c>
      <c r="V155">
        <f t="shared" si="146"/>
        <v>0</v>
      </c>
      <c r="W155">
        <f t="shared" si="147"/>
        <v>0</v>
      </c>
      <c r="X155">
        <f t="shared" si="148"/>
        <v>0</v>
      </c>
      <c r="Y155">
        <f t="shared" si="149"/>
        <v>0</v>
      </c>
      <c r="Z155">
        <f t="shared" si="150"/>
        <v>0</v>
      </c>
      <c r="AA155">
        <f t="shared" si="151"/>
        <v>0</v>
      </c>
      <c r="AB155">
        <f t="shared" si="152"/>
        <v>0</v>
      </c>
      <c r="AC155">
        <f t="shared" si="153"/>
        <v>0</v>
      </c>
      <c r="AD155">
        <f t="shared" si="154"/>
        <v>0</v>
      </c>
      <c r="AE155">
        <f t="shared" si="155"/>
        <v>0</v>
      </c>
      <c r="AF155">
        <f t="shared" si="156"/>
        <v>0</v>
      </c>
      <c r="AG155">
        <f t="shared" si="157"/>
        <v>0</v>
      </c>
      <c r="AH155">
        <f t="shared" si="158"/>
        <v>0</v>
      </c>
      <c r="AI155">
        <f t="shared" si="159"/>
        <v>0</v>
      </c>
      <c r="AJ155">
        <f t="shared" si="160"/>
        <v>0</v>
      </c>
      <c r="AK155">
        <f t="shared" si="161"/>
        <v>0</v>
      </c>
      <c r="AL155">
        <f t="shared" si="162"/>
        <v>0</v>
      </c>
      <c r="AM155">
        <f t="shared" si="163"/>
        <v>0</v>
      </c>
      <c r="AN155">
        <f t="shared" si="164"/>
        <v>0</v>
      </c>
      <c r="AO155">
        <f t="shared" si="165"/>
        <v>0</v>
      </c>
      <c r="AP155">
        <f t="shared" si="166"/>
        <v>0</v>
      </c>
      <c r="AQ155">
        <f t="shared" si="167"/>
        <v>0</v>
      </c>
      <c r="AR155">
        <f t="shared" si="168"/>
        <v>0</v>
      </c>
      <c r="AS155">
        <f t="shared" si="169"/>
        <v>0</v>
      </c>
      <c r="AT155">
        <f t="shared" si="170"/>
        <v>0</v>
      </c>
      <c r="AU155">
        <f t="shared" si="171"/>
        <v>0</v>
      </c>
      <c r="AV155">
        <f t="shared" si="172"/>
        <v>0</v>
      </c>
      <c r="AW155">
        <f t="shared" si="173"/>
        <v>0</v>
      </c>
      <c r="AX155">
        <f t="shared" si="174"/>
        <v>0</v>
      </c>
      <c r="AY155">
        <f t="shared" si="175"/>
        <v>0</v>
      </c>
      <c r="AZ155">
        <f t="shared" si="176"/>
        <v>0</v>
      </c>
    </row>
    <row r="156" spans="1:52" hidden="1" x14ac:dyDescent="0.25">
      <c r="A156">
        <f t="shared" si="131"/>
        <v>0</v>
      </c>
      <c r="B156">
        <f t="shared" si="132"/>
        <v>0</v>
      </c>
      <c r="C156">
        <f t="shared" si="133"/>
        <v>0</v>
      </c>
      <c r="D156">
        <f t="shared" si="134"/>
        <v>0</v>
      </c>
      <c r="E156">
        <f t="shared" si="135"/>
        <v>0</v>
      </c>
      <c r="F156">
        <f t="shared" si="136"/>
        <v>0</v>
      </c>
      <c r="J156">
        <f t="shared" si="177"/>
        <v>0</v>
      </c>
      <c r="L156">
        <f t="shared" si="178"/>
        <v>0</v>
      </c>
      <c r="M156">
        <f t="shared" si="137"/>
        <v>0</v>
      </c>
      <c r="N156">
        <f t="shared" si="138"/>
        <v>0</v>
      </c>
      <c r="O156">
        <f t="shared" si="139"/>
        <v>0</v>
      </c>
      <c r="P156">
        <f t="shared" si="140"/>
        <v>0</v>
      </c>
      <c r="Q156">
        <f t="shared" si="141"/>
        <v>0</v>
      </c>
      <c r="R156">
        <f t="shared" si="142"/>
        <v>0</v>
      </c>
      <c r="S156">
        <f t="shared" si="143"/>
        <v>0</v>
      </c>
      <c r="T156">
        <f t="shared" si="144"/>
        <v>0</v>
      </c>
      <c r="U156">
        <f t="shared" si="145"/>
        <v>0</v>
      </c>
      <c r="V156">
        <f t="shared" si="146"/>
        <v>0</v>
      </c>
      <c r="W156">
        <f t="shared" si="147"/>
        <v>0</v>
      </c>
      <c r="X156">
        <f t="shared" si="148"/>
        <v>0</v>
      </c>
      <c r="Y156">
        <f t="shared" si="149"/>
        <v>0</v>
      </c>
      <c r="Z156">
        <f t="shared" si="150"/>
        <v>0</v>
      </c>
      <c r="AA156">
        <f t="shared" si="151"/>
        <v>0</v>
      </c>
      <c r="AB156">
        <f t="shared" si="152"/>
        <v>0</v>
      </c>
      <c r="AC156">
        <f t="shared" si="153"/>
        <v>0</v>
      </c>
      <c r="AD156">
        <f t="shared" si="154"/>
        <v>0</v>
      </c>
      <c r="AE156">
        <f t="shared" si="155"/>
        <v>0</v>
      </c>
      <c r="AF156">
        <f t="shared" si="156"/>
        <v>0</v>
      </c>
      <c r="AG156">
        <f t="shared" si="157"/>
        <v>0</v>
      </c>
      <c r="AH156">
        <f t="shared" si="158"/>
        <v>0</v>
      </c>
      <c r="AI156">
        <f t="shared" si="159"/>
        <v>0</v>
      </c>
      <c r="AJ156">
        <f t="shared" si="160"/>
        <v>0</v>
      </c>
      <c r="AK156">
        <f t="shared" si="161"/>
        <v>0</v>
      </c>
      <c r="AL156">
        <f t="shared" si="162"/>
        <v>0</v>
      </c>
      <c r="AM156">
        <f t="shared" si="163"/>
        <v>0</v>
      </c>
      <c r="AN156">
        <f t="shared" si="164"/>
        <v>0</v>
      </c>
      <c r="AO156">
        <f t="shared" si="165"/>
        <v>0</v>
      </c>
      <c r="AP156">
        <f t="shared" si="166"/>
        <v>0</v>
      </c>
      <c r="AQ156">
        <f t="shared" si="167"/>
        <v>0</v>
      </c>
      <c r="AR156">
        <f t="shared" si="168"/>
        <v>0</v>
      </c>
      <c r="AS156">
        <f t="shared" si="169"/>
        <v>0</v>
      </c>
      <c r="AT156">
        <f t="shared" si="170"/>
        <v>0</v>
      </c>
      <c r="AU156">
        <f t="shared" si="171"/>
        <v>0</v>
      </c>
      <c r="AV156">
        <f t="shared" si="172"/>
        <v>0</v>
      </c>
      <c r="AW156">
        <f t="shared" si="173"/>
        <v>0</v>
      </c>
      <c r="AX156">
        <f t="shared" si="174"/>
        <v>0</v>
      </c>
      <c r="AY156">
        <f t="shared" si="175"/>
        <v>0</v>
      </c>
      <c r="AZ156">
        <f t="shared" si="176"/>
        <v>0</v>
      </c>
    </row>
    <row r="157" spans="1:52" hidden="1" x14ac:dyDescent="0.25">
      <c r="A157">
        <f t="shared" si="131"/>
        <v>0</v>
      </c>
      <c r="B157">
        <f t="shared" si="132"/>
        <v>0</v>
      </c>
      <c r="C157">
        <f t="shared" si="133"/>
        <v>0</v>
      </c>
      <c r="D157">
        <f t="shared" si="134"/>
        <v>0</v>
      </c>
      <c r="E157">
        <f t="shared" si="135"/>
        <v>0</v>
      </c>
      <c r="F157">
        <f t="shared" si="136"/>
        <v>0</v>
      </c>
      <c r="J157">
        <f t="shared" si="177"/>
        <v>0</v>
      </c>
      <c r="L157">
        <f t="shared" si="178"/>
        <v>0</v>
      </c>
      <c r="M157">
        <f t="shared" si="137"/>
        <v>0</v>
      </c>
      <c r="N157">
        <f t="shared" si="138"/>
        <v>0</v>
      </c>
      <c r="O157">
        <f t="shared" si="139"/>
        <v>0</v>
      </c>
      <c r="P157">
        <f t="shared" si="140"/>
        <v>0</v>
      </c>
      <c r="Q157">
        <f t="shared" si="141"/>
        <v>0</v>
      </c>
      <c r="R157">
        <f t="shared" si="142"/>
        <v>0</v>
      </c>
      <c r="S157">
        <f t="shared" si="143"/>
        <v>0</v>
      </c>
      <c r="T157">
        <f t="shared" si="144"/>
        <v>0</v>
      </c>
      <c r="U157">
        <f t="shared" si="145"/>
        <v>0</v>
      </c>
      <c r="V157">
        <f t="shared" si="146"/>
        <v>0</v>
      </c>
      <c r="W157">
        <f t="shared" si="147"/>
        <v>0</v>
      </c>
      <c r="X157">
        <f t="shared" si="148"/>
        <v>0</v>
      </c>
      <c r="Y157">
        <f t="shared" si="149"/>
        <v>0</v>
      </c>
      <c r="Z157">
        <f t="shared" si="150"/>
        <v>0</v>
      </c>
      <c r="AA157">
        <f t="shared" si="151"/>
        <v>0</v>
      </c>
      <c r="AB157">
        <f t="shared" si="152"/>
        <v>0</v>
      </c>
      <c r="AC157">
        <f t="shared" si="153"/>
        <v>0</v>
      </c>
      <c r="AD157">
        <f t="shared" si="154"/>
        <v>0</v>
      </c>
      <c r="AE157">
        <f t="shared" si="155"/>
        <v>0</v>
      </c>
      <c r="AF157">
        <f t="shared" si="156"/>
        <v>0</v>
      </c>
      <c r="AG157">
        <f t="shared" si="157"/>
        <v>0</v>
      </c>
      <c r="AH157">
        <f t="shared" si="158"/>
        <v>0</v>
      </c>
      <c r="AI157">
        <f t="shared" si="159"/>
        <v>0</v>
      </c>
      <c r="AJ157">
        <f t="shared" si="160"/>
        <v>0</v>
      </c>
      <c r="AK157">
        <f t="shared" si="161"/>
        <v>0</v>
      </c>
      <c r="AL157">
        <f t="shared" si="162"/>
        <v>0</v>
      </c>
      <c r="AM157">
        <f t="shared" si="163"/>
        <v>0</v>
      </c>
      <c r="AN157">
        <f t="shared" si="164"/>
        <v>0</v>
      </c>
      <c r="AO157">
        <f t="shared" si="165"/>
        <v>0</v>
      </c>
      <c r="AP157">
        <f t="shared" si="166"/>
        <v>0</v>
      </c>
      <c r="AQ157">
        <f t="shared" si="167"/>
        <v>0</v>
      </c>
      <c r="AR157">
        <f t="shared" si="168"/>
        <v>0</v>
      </c>
      <c r="AS157">
        <f t="shared" si="169"/>
        <v>0</v>
      </c>
      <c r="AT157">
        <f t="shared" si="170"/>
        <v>0</v>
      </c>
      <c r="AU157">
        <f t="shared" si="171"/>
        <v>0</v>
      </c>
      <c r="AV157">
        <f t="shared" si="172"/>
        <v>0</v>
      </c>
      <c r="AW157">
        <f t="shared" si="173"/>
        <v>0</v>
      </c>
      <c r="AX157">
        <f t="shared" si="174"/>
        <v>0</v>
      </c>
      <c r="AY157">
        <f t="shared" si="175"/>
        <v>0</v>
      </c>
      <c r="AZ157">
        <f t="shared" si="176"/>
        <v>0</v>
      </c>
    </row>
    <row r="158" spans="1:52" hidden="1" x14ac:dyDescent="0.25">
      <c r="A158">
        <f t="shared" si="131"/>
        <v>0</v>
      </c>
      <c r="B158">
        <f t="shared" si="132"/>
        <v>0</v>
      </c>
      <c r="C158">
        <f t="shared" si="133"/>
        <v>0</v>
      </c>
      <c r="D158">
        <f t="shared" si="134"/>
        <v>0</v>
      </c>
      <c r="E158">
        <f t="shared" si="135"/>
        <v>0</v>
      </c>
      <c r="F158">
        <f t="shared" si="136"/>
        <v>0</v>
      </c>
      <c r="J158">
        <f t="shared" si="177"/>
        <v>0</v>
      </c>
      <c r="L158">
        <f t="shared" si="178"/>
        <v>0</v>
      </c>
      <c r="M158">
        <f t="shared" si="137"/>
        <v>0</v>
      </c>
      <c r="N158">
        <f t="shared" si="138"/>
        <v>0</v>
      </c>
      <c r="O158">
        <f t="shared" si="139"/>
        <v>0</v>
      </c>
      <c r="P158">
        <f t="shared" si="140"/>
        <v>0</v>
      </c>
      <c r="Q158">
        <f t="shared" si="141"/>
        <v>0</v>
      </c>
      <c r="R158">
        <f t="shared" si="142"/>
        <v>0</v>
      </c>
      <c r="S158">
        <f t="shared" si="143"/>
        <v>0</v>
      </c>
      <c r="T158">
        <f t="shared" si="144"/>
        <v>0</v>
      </c>
      <c r="U158">
        <f t="shared" si="145"/>
        <v>0</v>
      </c>
      <c r="V158">
        <f t="shared" si="146"/>
        <v>0</v>
      </c>
      <c r="W158">
        <f t="shared" si="147"/>
        <v>0</v>
      </c>
      <c r="X158">
        <f t="shared" si="148"/>
        <v>0</v>
      </c>
      <c r="Y158">
        <f t="shared" si="149"/>
        <v>0</v>
      </c>
      <c r="Z158">
        <f t="shared" si="150"/>
        <v>0</v>
      </c>
      <c r="AA158">
        <f t="shared" si="151"/>
        <v>0</v>
      </c>
      <c r="AB158">
        <f t="shared" si="152"/>
        <v>0</v>
      </c>
      <c r="AC158">
        <f t="shared" si="153"/>
        <v>0</v>
      </c>
      <c r="AD158">
        <f t="shared" si="154"/>
        <v>0</v>
      </c>
      <c r="AE158">
        <f t="shared" si="155"/>
        <v>0</v>
      </c>
      <c r="AF158">
        <f t="shared" si="156"/>
        <v>0</v>
      </c>
      <c r="AG158">
        <f t="shared" si="157"/>
        <v>0</v>
      </c>
      <c r="AH158">
        <f t="shared" si="158"/>
        <v>0</v>
      </c>
      <c r="AI158">
        <f t="shared" si="159"/>
        <v>0</v>
      </c>
      <c r="AJ158">
        <f t="shared" si="160"/>
        <v>0</v>
      </c>
      <c r="AK158">
        <f t="shared" si="161"/>
        <v>0</v>
      </c>
      <c r="AL158">
        <f t="shared" si="162"/>
        <v>0</v>
      </c>
      <c r="AM158">
        <f t="shared" si="163"/>
        <v>0</v>
      </c>
      <c r="AN158">
        <f t="shared" si="164"/>
        <v>0</v>
      </c>
      <c r="AO158">
        <f t="shared" si="165"/>
        <v>0</v>
      </c>
      <c r="AP158">
        <f t="shared" si="166"/>
        <v>0</v>
      </c>
      <c r="AQ158">
        <f t="shared" si="167"/>
        <v>0</v>
      </c>
      <c r="AR158">
        <f t="shared" si="168"/>
        <v>0</v>
      </c>
      <c r="AS158">
        <f t="shared" si="169"/>
        <v>0</v>
      </c>
      <c r="AT158">
        <f t="shared" si="170"/>
        <v>0</v>
      </c>
      <c r="AU158">
        <f t="shared" si="171"/>
        <v>0</v>
      </c>
      <c r="AV158">
        <f t="shared" si="172"/>
        <v>0</v>
      </c>
      <c r="AW158">
        <f t="shared" si="173"/>
        <v>0</v>
      </c>
      <c r="AX158">
        <f t="shared" si="174"/>
        <v>0</v>
      </c>
      <c r="AY158">
        <f t="shared" si="175"/>
        <v>0</v>
      </c>
      <c r="AZ158">
        <f t="shared" si="176"/>
        <v>0</v>
      </c>
    </row>
    <row r="159" spans="1:52" hidden="1" x14ac:dyDescent="0.25">
      <c r="A159">
        <f t="shared" si="131"/>
        <v>0</v>
      </c>
      <c r="B159">
        <f t="shared" si="132"/>
        <v>0</v>
      </c>
      <c r="C159">
        <f t="shared" si="133"/>
        <v>0</v>
      </c>
      <c r="D159">
        <f t="shared" si="134"/>
        <v>0</v>
      </c>
      <c r="E159">
        <f t="shared" si="135"/>
        <v>0</v>
      </c>
      <c r="F159">
        <f t="shared" si="136"/>
        <v>0</v>
      </c>
      <c r="J159">
        <f t="shared" si="177"/>
        <v>0</v>
      </c>
      <c r="L159">
        <f t="shared" si="178"/>
        <v>0</v>
      </c>
      <c r="M159">
        <f t="shared" si="137"/>
        <v>0</v>
      </c>
      <c r="N159">
        <f t="shared" si="138"/>
        <v>0</v>
      </c>
      <c r="O159">
        <f t="shared" si="139"/>
        <v>0</v>
      </c>
      <c r="P159">
        <f t="shared" si="140"/>
        <v>0</v>
      </c>
      <c r="Q159">
        <f t="shared" si="141"/>
        <v>0</v>
      </c>
      <c r="R159">
        <f t="shared" si="142"/>
        <v>0</v>
      </c>
      <c r="S159">
        <f t="shared" si="143"/>
        <v>0</v>
      </c>
      <c r="T159">
        <f t="shared" si="144"/>
        <v>0</v>
      </c>
      <c r="U159">
        <f t="shared" si="145"/>
        <v>0</v>
      </c>
      <c r="V159">
        <f t="shared" si="146"/>
        <v>0</v>
      </c>
      <c r="W159">
        <f t="shared" si="147"/>
        <v>0</v>
      </c>
      <c r="X159">
        <f t="shared" si="148"/>
        <v>0</v>
      </c>
      <c r="Y159">
        <f t="shared" si="149"/>
        <v>0</v>
      </c>
      <c r="Z159">
        <f t="shared" si="150"/>
        <v>0</v>
      </c>
      <c r="AA159">
        <f t="shared" si="151"/>
        <v>0</v>
      </c>
      <c r="AB159">
        <f t="shared" si="152"/>
        <v>0</v>
      </c>
      <c r="AC159">
        <f t="shared" si="153"/>
        <v>0</v>
      </c>
      <c r="AD159">
        <f t="shared" si="154"/>
        <v>0</v>
      </c>
      <c r="AE159">
        <f t="shared" si="155"/>
        <v>0</v>
      </c>
      <c r="AF159">
        <f t="shared" si="156"/>
        <v>0</v>
      </c>
      <c r="AG159">
        <f t="shared" si="157"/>
        <v>0</v>
      </c>
      <c r="AH159">
        <f t="shared" si="158"/>
        <v>0</v>
      </c>
      <c r="AI159">
        <f t="shared" si="159"/>
        <v>0</v>
      </c>
      <c r="AJ159">
        <f t="shared" si="160"/>
        <v>0</v>
      </c>
      <c r="AK159">
        <f t="shared" si="161"/>
        <v>0</v>
      </c>
      <c r="AL159">
        <f t="shared" si="162"/>
        <v>0</v>
      </c>
      <c r="AM159">
        <f t="shared" si="163"/>
        <v>0</v>
      </c>
      <c r="AN159">
        <f t="shared" si="164"/>
        <v>0</v>
      </c>
      <c r="AO159">
        <f t="shared" si="165"/>
        <v>0</v>
      </c>
      <c r="AP159">
        <f t="shared" si="166"/>
        <v>0</v>
      </c>
      <c r="AQ159">
        <f t="shared" si="167"/>
        <v>0</v>
      </c>
      <c r="AR159">
        <f t="shared" si="168"/>
        <v>0</v>
      </c>
      <c r="AS159">
        <f t="shared" si="169"/>
        <v>0</v>
      </c>
      <c r="AT159">
        <f t="shared" si="170"/>
        <v>0</v>
      </c>
      <c r="AU159">
        <f t="shared" si="171"/>
        <v>0</v>
      </c>
      <c r="AV159">
        <f t="shared" si="172"/>
        <v>0</v>
      </c>
      <c r="AW159">
        <f t="shared" si="173"/>
        <v>0</v>
      </c>
      <c r="AX159">
        <f t="shared" si="174"/>
        <v>0</v>
      </c>
      <c r="AY159">
        <f t="shared" si="175"/>
        <v>0</v>
      </c>
      <c r="AZ159">
        <f t="shared" si="176"/>
        <v>0</v>
      </c>
    </row>
    <row r="160" spans="1:52" hidden="1" x14ac:dyDescent="0.25">
      <c r="A160">
        <f t="shared" si="131"/>
        <v>0</v>
      </c>
      <c r="B160">
        <f t="shared" si="132"/>
        <v>0</v>
      </c>
      <c r="C160">
        <f t="shared" si="133"/>
        <v>0</v>
      </c>
      <c r="D160">
        <f t="shared" si="134"/>
        <v>0</v>
      </c>
      <c r="E160">
        <f t="shared" si="135"/>
        <v>0</v>
      </c>
      <c r="F160">
        <f t="shared" si="136"/>
        <v>0</v>
      </c>
      <c r="J160">
        <f t="shared" si="177"/>
        <v>0</v>
      </c>
      <c r="L160">
        <f t="shared" si="178"/>
        <v>0</v>
      </c>
      <c r="M160">
        <f t="shared" si="137"/>
        <v>0</v>
      </c>
      <c r="N160">
        <f t="shared" si="138"/>
        <v>0</v>
      </c>
      <c r="O160">
        <f t="shared" si="139"/>
        <v>0</v>
      </c>
      <c r="P160">
        <f t="shared" si="140"/>
        <v>0</v>
      </c>
      <c r="Q160">
        <f t="shared" si="141"/>
        <v>0</v>
      </c>
      <c r="R160">
        <f t="shared" si="142"/>
        <v>0</v>
      </c>
      <c r="S160">
        <f t="shared" si="143"/>
        <v>0</v>
      </c>
      <c r="T160">
        <f t="shared" si="144"/>
        <v>0</v>
      </c>
      <c r="U160">
        <f t="shared" si="145"/>
        <v>0</v>
      </c>
      <c r="V160">
        <f t="shared" si="146"/>
        <v>0</v>
      </c>
      <c r="W160">
        <f t="shared" si="147"/>
        <v>0</v>
      </c>
      <c r="X160">
        <f t="shared" si="148"/>
        <v>0</v>
      </c>
      <c r="Y160">
        <f t="shared" si="149"/>
        <v>0</v>
      </c>
      <c r="Z160">
        <f t="shared" si="150"/>
        <v>0</v>
      </c>
      <c r="AA160">
        <f t="shared" si="151"/>
        <v>0</v>
      </c>
      <c r="AB160">
        <f t="shared" si="152"/>
        <v>0</v>
      </c>
      <c r="AC160">
        <f t="shared" si="153"/>
        <v>0</v>
      </c>
      <c r="AD160">
        <f t="shared" si="154"/>
        <v>0</v>
      </c>
      <c r="AE160">
        <f t="shared" si="155"/>
        <v>0</v>
      </c>
      <c r="AF160">
        <f t="shared" si="156"/>
        <v>0</v>
      </c>
      <c r="AG160">
        <f t="shared" si="157"/>
        <v>0</v>
      </c>
      <c r="AH160">
        <f t="shared" si="158"/>
        <v>0</v>
      </c>
      <c r="AI160">
        <f t="shared" si="159"/>
        <v>0</v>
      </c>
      <c r="AJ160">
        <f t="shared" si="160"/>
        <v>0</v>
      </c>
      <c r="AK160">
        <f t="shared" si="161"/>
        <v>0</v>
      </c>
      <c r="AL160">
        <f t="shared" si="162"/>
        <v>0</v>
      </c>
      <c r="AM160">
        <f t="shared" si="163"/>
        <v>0</v>
      </c>
      <c r="AN160">
        <f t="shared" si="164"/>
        <v>0</v>
      </c>
      <c r="AO160">
        <f t="shared" si="165"/>
        <v>0</v>
      </c>
      <c r="AP160">
        <f t="shared" si="166"/>
        <v>0</v>
      </c>
      <c r="AQ160">
        <f t="shared" si="167"/>
        <v>0</v>
      </c>
      <c r="AR160">
        <f t="shared" si="168"/>
        <v>0</v>
      </c>
      <c r="AS160">
        <f t="shared" si="169"/>
        <v>0</v>
      </c>
      <c r="AT160">
        <f t="shared" si="170"/>
        <v>0</v>
      </c>
      <c r="AU160">
        <f t="shared" si="171"/>
        <v>0</v>
      </c>
      <c r="AV160">
        <f t="shared" si="172"/>
        <v>0</v>
      </c>
      <c r="AW160">
        <f t="shared" si="173"/>
        <v>0</v>
      </c>
      <c r="AX160">
        <f t="shared" si="174"/>
        <v>0</v>
      </c>
      <c r="AY160">
        <f t="shared" si="175"/>
        <v>0</v>
      </c>
      <c r="AZ160">
        <f t="shared" si="176"/>
        <v>0</v>
      </c>
    </row>
    <row r="161" spans="1:52" hidden="1" x14ac:dyDescent="0.25">
      <c r="A161">
        <f t="shared" si="131"/>
        <v>0</v>
      </c>
      <c r="B161">
        <f t="shared" si="132"/>
        <v>0</v>
      </c>
      <c r="C161">
        <f t="shared" si="133"/>
        <v>0</v>
      </c>
      <c r="D161">
        <f t="shared" si="134"/>
        <v>0</v>
      </c>
      <c r="E161">
        <f t="shared" si="135"/>
        <v>0</v>
      </c>
      <c r="F161">
        <f t="shared" si="136"/>
        <v>0</v>
      </c>
      <c r="J161">
        <f t="shared" si="177"/>
        <v>0</v>
      </c>
      <c r="L161">
        <f t="shared" si="178"/>
        <v>0</v>
      </c>
      <c r="M161">
        <f t="shared" si="137"/>
        <v>0</v>
      </c>
      <c r="N161">
        <f t="shared" si="138"/>
        <v>0</v>
      </c>
      <c r="O161">
        <f t="shared" si="139"/>
        <v>0</v>
      </c>
      <c r="P161">
        <f t="shared" si="140"/>
        <v>0</v>
      </c>
      <c r="Q161">
        <f t="shared" si="141"/>
        <v>0</v>
      </c>
      <c r="R161">
        <f t="shared" si="142"/>
        <v>0</v>
      </c>
      <c r="S161">
        <f t="shared" si="143"/>
        <v>0</v>
      </c>
      <c r="T161">
        <f t="shared" si="144"/>
        <v>0</v>
      </c>
      <c r="U161">
        <f t="shared" si="145"/>
        <v>0</v>
      </c>
      <c r="V161">
        <f t="shared" si="146"/>
        <v>0</v>
      </c>
      <c r="W161">
        <f t="shared" si="147"/>
        <v>0</v>
      </c>
      <c r="X161">
        <f t="shared" si="148"/>
        <v>0</v>
      </c>
      <c r="Y161">
        <f t="shared" si="149"/>
        <v>0</v>
      </c>
      <c r="Z161">
        <f t="shared" si="150"/>
        <v>0</v>
      </c>
      <c r="AA161">
        <f t="shared" si="151"/>
        <v>0</v>
      </c>
      <c r="AB161">
        <f t="shared" si="152"/>
        <v>0</v>
      </c>
      <c r="AC161">
        <f t="shared" si="153"/>
        <v>0</v>
      </c>
      <c r="AD161">
        <f t="shared" si="154"/>
        <v>0</v>
      </c>
      <c r="AE161">
        <f t="shared" si="155"/>
        <v>0</v>
      </c>
      <c r="AF161">
        <f t="shared" si="156"/>
        <v>0</v>
      </c>
      <c r="AG161">
        <f t="shared" si="157"/>
        <v>0</v>
      </c>
      <c r="AH161">
        <f t="shared" si="158"/>
        <v>0</v>
      </c>
      <c r="AI161">
        <f t="shared" si="159"/>
        <v>0</v>
      </c>
      <c r="AJ161">
        <f t="shared" si="160"/>
        <v>0</v>
      </c>
      <c r="AK161">
        <f t="shared" si="161"/>
        <v>0</v>
      </c>
      <c r="AL161">
        <f t="shared" si="162"/>
        <v>0</v>
      </c>
      <c r="AM161">
        <f t="shared" si="163"/>
        <v>0</v>
      </c>
      <c r="AN161">
        <f t="shared" si="164"/>
        <v>0</v>
      </c>
      <c r="AO161">
        <f t="shared" si="165"/>
        <v>0</v>
      </c>
      <c r="AP161">
        <f t="shared" si="166"/>
        <v>0</v>
      </c>
      <c r="AQ161">
        <f t="shared" si="167"/>
        <v>0</v>
      </c>
      <c r="AR161">
        <f t="shared" si="168"/>
        <v>0</v>
      </c>
      <c r="AS161">
        <f t="shared" si="169"/>
        <v>0</v>
      </c>
      <c r="AT161">
        <f t="shared" si="170"/>
        <v>0</v>
      </c>
      <c r="AU161">
        <f t="shared" si="171"/>
        <v>0</v>
      </c>
      <c r="AV161">
        <f t="shared" si="172"/>
        <v>0</v>
      </c>
      <c r="AW161">
        <f t="shared" si="173"/>
        <v>0</v>
      </c>
      <c r="AX161">
        <f t="shared" si="174"/>
        <v>0</v>
      </c>
      <c r="AY161">
        <f t="shared" si="175"/>
        <v>0</v>
      </c>
      <c r="AZ161">
        <f t="shared" si="176"/>
        <v>0</v>
      </c>
    </row>
    <row r="162" spans="1:52" hidden="1" x14ac:dyDescent="0.25">
      <c r="A162">
        <f t="shared" si="131"/>
        <v>0</v>
      </c>
      <c r="B162">
        <f t="shared" si="132"/>
        <v>0</v>
      </c>
      <c r="C162">
        <f t="shared" si="133"/>
        <v>0</v>
      </c>
      <c r="D162">
        <f t="shared" si="134"/>
        <v>0</v>
      </c>
      <c r="E162">
        <f t="shared" si="135"/>
        <v>0</v>
      </c>
      <c r="F162">
        <f t="shared" si="136"/>
        <v>0</v>
      </c>
      <c r="J162">
        <f t="shared" si="177"/>
        <v>0</v>
      </c>
      <c r="L162">
        <f t="shared" si="178"/>
        <v>0</v>
      </c>
      <c r="M162">
        <f t="shared" si="137"/>
        <v>0</v>
      </c>
      <c r="N162">
        <f t="shared" si="138"/>
        <v>0</v>
      </c>
      <c r="O162">
        <f t="shared" si="139"/>
        <v>0</v>
      </c>
      <c r="P162">
        <f t="shared" si="140"/>
        <v>0</v>
      </c>
      <c r="Q162">
        <f t="shared" si="141"/>
        <v>0</v>
      </c>
      <c r="R162">
        <f t="shared" si="142"/>
        <v>0</v>
      </c>
      <c r="S162">
        <f t="shared" si="143"/>
        <v>0</v>
      </c>
      <c r="T162">
        <f t="shared" si="144"/>
        <v>0</v>
      </c>
      <c r="U162">
        <f t="shared" si="145"/>
        <v>0</v>
      </c>
      <c r="V162">
        <f t="shared" si="146"/>
        <v>0</v>
      </c>
      <c r="W162">
        <f t="shared" si="147"/>
        <v>0</v>
      </c>
      <c r="X162">
        <f t="shared" si="148"/>
        <v>0</v>
      </c>
      <c r="Y162">
        <f t="shared" si="149"/>
        <v>0</v>
      </c>
      <c r="Z162">
        <f t="shared" si="150"/>
        <v>0</v>
      </c>
      <c r="AA162">
        <f t="shared" si="151"/>
        <v>0</v>
      </c>
      <c r="AB162">
        <f t="shared" si="152"/>
        <v>0</v>
      </c>
      <c r="AC162">
        <f t="shared" si="153"/>
        <v>0</v>
      </c>
      <c r="AD162">
        <f t="shared" si="154"/>
        <v>0</v>
      </c>
      <c r="AE162">
        <f t="shared" si="155"/>
        <v>0</v>
      </c>
      <c r="AF162">
        <f t="shared" si="156"/>
        <v>0</v>
      </c>
      <c r="AG162">
        <f t="shared" si="157"/>
        <v>0</v>
      </c>
      <c r="AH162">
        <f t="shared" si="158"/>
        <v>0</v>
      </c>
      <c r="AI162">
        <f t="shared" si="159"/>
        <v>0</v>
      </c>
      <c r="AJ162">
        <f t="shared" si="160"/>
        <v>0</v>
      </c>
      <c r="AK162">
        <f t="shared" si="161"/>
        <v>0</v>
      </c>
      <c r="AL162">
        <f t="shared" si="162"/>
        <v>0</v>
      </c>
      <c r="AM162">
        <f t="shared" si="163"/>
        <v>0</v>
      </c>
      <c r="AN162">
        <f t="shared" si="164"/>
        <v>0</v>
      </c>
      <c r="AO162">
        <f t="shared" si="165"/>
        <v>0</v>
      </c>
      <c r="AP162">
        <f t="shared" si="166"/>
        <v>0</v>
      </c>
      <c r="AQ162">
        <f t="shared" si="167"/>
        <v>0</v>
      </c>
      <c r="AR162">
        <f t="shared" si="168"/>
        <v>0</v>
      </c>
      <c r="AS162">
        <f t="shared" si="169"/>
        <v>0</v>
      </c>
      <c r="AT162">
        <f t="shared" si="170"/>
        <v>0</v>
      </c>
      <c r="AU162">
        <f t="shared" si="171"/>
        <v>0</v>
      </c>
      <c r="AV162">
        <f t="shared" si="172"/>
        <v>0</v>
      </c>
      <c r="AW162">
        <f t="shared" si="173"/>
        <v>0</v>
      </c>
      <c r="AX162">
        <f t="shared" si="174"/>
        <v>0</v>
      </c>
      <c r="AY162">
        <f t="shared" si="175"/>
        <v>0</v>
      </c>
      <c r="AZ162">
        <f t="shared" si="176"/>
        <v>0</v>
      </c>
    </row>
    <row r="163" spans="1:52" hidden="1" x14ac:dyDescent="0.25">
      <c r="A163">
        <f t="shared" si="131"/>
        <v>0</v>
      </c>
      <c r="B163">
        <f t="shared" si="132"/>
        <v>0</v>
      </c>
      <c r="C163">
        <f t="shared" si="133"/>
        <v>0</v>
      </c>
      <c r="D163">
        <f t="shared" si="134"/>
        <v>0</v>
      </c>
      <c r="E163">
        <f t="shared" si="135"/>
        <v>0</v>
      </c>
      <c r="F163">
        <f t="shared" si="136"/>
        <v>0</v>
      </c>
      <c r="J163">
        <f t="shared" si="177"/>
        <v>0</v>
      </c>
      <c r="L163">
        <f t="shared" si="178"/>
        <v>0</v>
      </c>
      <c r="M163">
        <f t="shared" si="137"/>
        <v>0</v>
      </c>
      <c r="N163">
        <f t="shared" si="138"/>
        <v>0</v>
      </c>
      <c r="O163">
        <f t="shared" si="139"/>
        <v>0</v>
      </c>
      <c r="P163">
        <f t="shared" si="140"/>
        <v>0</v>
      </c>
      <c r="Q163">
        <f t="shared" si="141"/>
        <v>0</v>
      </c>
      <c r="R163">
        <f t="shared" si="142"/>
        <v>0</v>
      </c>
      <c r="S163">
        <f t="shared" si="143"/>
        <v>0</v>
      </c>
      <c r="T163">
        <f t="shared" si="144"/>
        <v>0</v>
      </c>
      <c r="U163">
        <f t="shared" si="145"/>
        <v>0</v>
      </c>
      <c r="V163">
        <f t="shared" si="146"/>
        <v>0</v>
      </c>
      <c r="W163">
        <f t="shared" si="147"/>
        <v>0</v>
      </c>
      <c r="X163">
        <f t="shared" si="148"/>
        <v>0</v>
      </c>
      <c r="Y163">
        <f t="shared" si="149"/>
        <v>0</v>
      </c>
      <c r="Z163">
        <f t="shared" si="150"/>
        <v>0</v>
      </c>
      <c r="AA163">
        <f t="shared" si="151"/>
        <v>0</v>
      </c>
      <c r="AB163">
        <f t="shared" si="152"/>
        <v>0</v>
      </c>
      <c r="AC163">
        <f t="shared" si="153"/>
        <v>0</v>
      </c>
      <c r="AD163">
        <f t="shared" si="154"/>
        <v>0</v>
      </c>
      <c r="AE163">
        <f t="shared" si="155"/>
        <v>0</v>
      </c>
      <c r="AF163">
        <f t="shared" si="156"/>
        <v>0</v>
      </c>
      <c r="AG163">
        <f t="shared" si="157"/>
        <v>0</v>
      </c>
      <c r="AH163">
        <f t="shared" si="158"/>
        <v>0</v>
      </c>
      <c r="AI163">
        <f t="shared" si="159"/>
        <v>0</v>
      </c>
      <c r="AJ163">
        <f t="shared" si="160"/>
        <v>0</v>
      </c>
      <c r="AK163">
        <f t="shared" si="161"/>
        <v>0</v>
      </c>
      <c r="AL163">
        <f t="shared" si="162"/>
        <v>0</v>
      </c>
      <c r="AM163">
        <f t="shared" si="163"/>
        <v>0</v>
      </c>
      <c r="AN163">
        <f t="shared" si="164"/>
        <v>0</v>
      </c>
      <c r="AO163">
        <f t="shared" si="165"/>
        <v>0</v>
      </c>
      <c r="AP163">
        <f t="shared" si="166"/>
        <v>0</v>
      </c>
      <c r="AQ163">
        <f t="shared" si="167"/>
        <v>0</v>
      </c>
      <c r="AR163">
        <f t="shared" si="168"/>
        <v>0</v>
      </c>
      <c r="AS163">
        <f t="shared" si="169"/>
        <v>0</v>
      </c>
      <c r="AT163">
        <f t="shared" si="170"/>
        <v>0</v>
      </c>
      <c r="AU163">
        <f t="shared" si="171"/>
        <v>0</v>
      </c>
      <c r="AV163">
        <f t="shared" si="172"/>
        <v>0</v>
      </c>
      <c r="AW163">
        <f t="shared" si="173"/>
        <v>0</v>
      </c>
      <c r="AX163">
        <f t="shared" si="174"/>
        <v>0</v>
      </c>
      <c r="AY163">
        <f t="shared" si="175"/>
        <v>0</v>
      </c>
      <c r="AZ163">
        <f t="shared" si="176"/>
        <v>0</v>
      </c>
    </row>
    <row r="164" spans="1:52" hidden="1" x14ac:dyDescent="0.25">
      <c r="A164">
        <f t="shared" si="131"/>
        <v>0</v>
      </c>
      <c r="B164">
        <f t="shared" si="132"/>
        <v>0</v>
      </c>
      <c r="C164">
        <f t="shared" si="133"/>
        <v>0</v>
      </c>
      <c r="D164">
        <f t="shared" si="134"/>
        <v>0</v>
      </c>
      <c r="E164">
        <f t="shared" si="135"/>
        <v>0</v>
      </c>
      <c r="F164">
        <f t="shared" si="136"/>
        <v>0</v>
      </c>
      <c r="J164">
        <f t="shared" si="177"/>
        <v>0</v>
      </c>
      <c r="L164">
        <f t="shared" si="178"/>
        <v>0</v>
      </c>
      <c r="M164">
        <f t="shared" si="137"/>
        <v>0</v>
      </c>
      <c r="N164">
        <f t="shared" si="138"/>
        <v>0</v>
      </c>
      <c r="O164">
        <f t="shared" si="139"/>
        <v>0</v>
      </c>
      <c r="P164">
        <f t="shared" si="140"/>
        <v>0</v>
      </c>
      <c r="Q164">
        <f t="shared" si="141"/>
        <v>0</v>
      </c>
      <c r="R164">
        <f t="shared" si="142"/>
        <v>0</v>
      </c>
      <c r="S164">
        <f t="shared" si="143"/>
        <v>0</v>
      </c>
      <c r="T164">
        <f t="shared" si="144"/>
        <v>0</v>
      </c>
      <c r="U164">
        <f t="shared" si="145"/>
        <v>0</v>
      </c>
      <c r="V164">
        <f t="shared" si="146"/>
        <v>0</v>
      </c>
      <c r="W164">
        <f t="shared" si="147"/>
        <v>0</v>
      </c>
      <c r="X164">
        <f t="shared" si="148"/>
        <v>0</v>
      </c>
      <c r="Y164">
        <f t="shared" si="149"/>
        <v>0</v>
      </c>
      <c r="Z164">
        <f t="shared" si="150"/>
        <v>0</v>
      </c>
      <c r="AA164">
        <f t="shared" si="151"/>
        <v>0</v>
      </c>
      <c r="AB164">
        <f t="shared" si="152"/>
        <v>0</v>
      </c>
      <c r="AC164">
        <f t="shared" si="153"/>
        <v>0</v>
      </c>
      <c r="AD164">
        <f t="shared" si="154"/>
        <v>0</v>
      </c>
      <c r="AE164">
        <f t="shared" si="155"/>
        <v>0</v>
      </c>
      <c r="AF164">
        <f t="shared" si="156"/>
        <v>0</v>
      </c>
      <c r="AG164">
        <f t="shared" si="157"/>
        <v>0</v>
      </c>
      <c r="AH164">
        <f t="shared" si="158"/>
        <v>0</v>
      </c>
      <c r="AI164">
        <f t="shared" si="159"/>
        <v>0</v>
      </c>
      <c r="AJ164">
        <f t="shared" si="160"/>
        <v>0</v>
      </c>
      <c r="AK164">
        <f t="shared" si="161"/>
        <v>0</v>
      </c>
      <c r="AL164">
        <f t="shared" si="162"/>
        <v>0</v>
      </c>
      <c r="AM164">
        <f t="shared" si="163"/>
        <v>0</v>
      </c>
      <c r="AN164">
        <f t="shared" si="164"/>
        <v>0</v>
      </c>
      <c r="AO164">
        <f t="shared" si="165"/>
        <v>0</v>
      </c>
      <c r="AP164">
        <f t="shared" si="166"/>
        <v>0</v>
      </c>
      <c r="AQ164">
        <f t="shared" si="167"/>
        <v>0</v>
      </c>
      <c r="AR164">
        <f t="shared" si="168"/>
        <v>0</v>
      </c>
      <c r="AS164">
        <f t="shared" si="169"/>
        <v>0</v>
      </c>
      <c r="AT164">
        <f t="shared" si="170"/>
        <v>0</v>
      </c>
      <c r="AU164">
        <f t="shared" si="171"/>
        <v>0</v>
      </c>
      <c r="AV164">
        <f t="shared" si="172"/>
        <v>0</v>
      </c>
      <c r="AW164">
        <f t="shared" si="173"/>
        <v>0</v>
      </c>
      <c r="AX164">
        <f t="shared" si="174"/>
        <v>0</v>
      </c>
      <c r="AY164">
        <f t="shared" si="175"/>
        <v>0</v>
      </c>
      <c r="AZ164">
        <f t="shared" si="176"/>
        <v>0</v>
      </c>
    </row>
    <row r="165" spans="1:52" hidden="1" x14ac:dyDescent="0.25">
      <c r="A165">
        <f t="shared" si="131"/>
        <v>0</v>
      </c>
      <c r="B165">
        <f t="shared" si="132"/>
        <v>0</v>
      </c>
      <c r="C165">
        <f t="shared" si="133"/>
        <v>0</v>
      </c>
      <c r="D165">
        <f t="shared" si="134"/>
        <v>0</v>
      </c>
      <c r="E165">
        <f t="shared" si="135"/>
        <v>0</v>
      </c>
      <c r="F165">
        <f t="shared" si="136"/>
        <v>0</v>
      </c>
      <c r="J165">
        <f t="shared" si="177"/>
        <v>0</v>
      </c>
      <c r="L165">
        <f t="shared" si="178"/>
        <v>0</v>
      </c>
      <c r="M165">
        <f t="shared" si="137"/>
        <v>0</v>
      </c>
      <c r="N165">
        <f t="shared" si="138"/>
        <v>0</v>
      </c>
      <c r="O165">
        <f t="shared" si="139"/>
        <v>0</v>
      </c>
      <c r="P165">
        <f t="shared" si="140"/>
        <v>0</v>
      </c>
      <c r="Q165">
        <f t="shared" si="141"/>
        <v>0</v>
      </c>
      <c r="R165">
        <f t="shared" si="142"/>
        <v>0</v>
      </c>
      <c r="S165">
        <f t="shared" si="143"/>
        <v>0</v>
      </c>
      <c r="T165">
        <f t="shared" si="144"/>
        <v>0</v>
      </c>
      <c r="U165">
        <f t="shared" si="145"/>
        <v>0</v>
      </c>
      <c r="V165">
        <f t="shared" si="146"/>
        <v>0</v>
      </c>
      <c r="W165">
        <f t="shared" si="147"/>
        <v>0</v>
      </c>
      <c r="X165">
        <f t="shared" si="148"/>
        <v>0</v>
      </c>
      <c r="Y165">
        <f t="shared" si="149"/>
        <v>0</v>
      </c>
      <c r="Z165">
        <f t="shared" si="150"/>
        <v>0</v>
      </c>
      <c r="AA165">
        <f t="shared" si="151"/>
        <v>0</v>
      </c>
      <c r="AB165">
        <f t="shared" si="152"/>
        <v>0</v>
      </c>
      <c r="AC165">
        <f t="shared" si="153"/>
        <v>0</v>
      </c>
      <c r="AD165">
        <f t="shared" si="154"/>
        <v>0</v>
      </c>
      <c r="AE165">
        <f t="shared" si="155"/>
        <v>0</v>
      </c>
      <c r="AF165">
        <f t="shared" si="156"/>
        <v>0</v>
      </c>
      <c r="AG165">
        <f t="shared" si="157"/>
        <v>0</v>
      </c>
      <c r="AH165">
        <f t="shared" si="158"/>
        <v>0</v>
      </c>
      <c r="AI165">
        <f t="shared" si="159"/>
        <v>0</v>
      </c>
      <c r="AJ165">
        <f t="shared" si="160"/>
        <v>0</v>
      </c>
      <c r="AK165">
        <f t="shared" si="161"/>
        <v>0</v>
      </c>
      <c r="AL165">
        <f t="shared" si="162"/>
        <v>0</v>
      </c>
      <c r="AM165">
        <f t="shared" si="163"/>
        <v>0</v>
      </c>
      <c r="AN165">
        <f t="shared" si="164"/>
        <v>0</v>
      </c>
      <c r="AO165">
        <f t="shared" si="165"/>
        <v>0</v>
      </c>
      <c r="AP165">
        <f t="shared" si="166"/>
        <v>0</v>
      </c>
      <c r="AQ165">
        <f t="shared" si="167"/>
        <v>0</v>
      </c>
      <c r="AR165">
        <f t="shared" si="168"/>
        <v>0</v>
      </c>
      <c r="AS165">
        <f t="shared" si="169"/>
        <v>0</v>
      </c>
      <c r="AT165">
        <f t="shared" si="170"/>
        <v>0</v>
      </c>
      <c r="AU165">
        <f t="shared" si="171"/>
        <v>0</v>
      </c>
      <c r="AV165">
        <f t="shared" si="172"/>
        <v>0</v>
      </c>
      <c r="AW165">
        <f t="shared" si="173"/>
        <v>0</v>
      </c>
      <c r="AX165">
        <f t="shared" si="174"/>
        <v>0</v>
      </c>
      <c r="AY165">
        <f t="shared" si="175"/>
        <v>0</v>
      </c>
      <c r="AZ165">
        <f t="shared" si="176"/>
        <v>0</v>
      </c>
    </row>
    <row r="166" spans="1:52" hidden="1" x14ac:dyDescent="0.25">
      <c r="A166">
        <f t="shared" si="131"/>
        <v>0</v>
      </c>
      <c r="B166">
        <f t="shared" si="132"/>
        <v>0</v>
      </c>
      <c r="C166">
        <f t="shared" si="133"/>
        <v>0</v>
      </c>
      <c r="D166">
        <f t="shared" si="134"/>
        <v>0</v>
      </c>
      <c r="E166">
        <f t="shared" si="135"/>
        <v>0</v>
      </c>
      <c r="F166">
        <f t="shared" si="136"/>
        <v>0</v>
      </c>
      <c r="J166">
        <f t="shared" si="177"/>
        <v>0</v>
      </c>
      <c r="L166">
        <f t="shared" si="178"/>
        <v>0</v>
      </c>
      <c r="M166">
        <f t="shared" si="137"/>
        <v>0</v>
      </c>
      <c r="N166">
        <f t="shared" si="138"/>
        <v>0</v>
      </c>
      <c r="O166">
        <f t="shared" si="139"/>
        <v>0</v>
      </c>
      <c r="P166">
        <f t="shared" si="140"/>
        <v>0</v>
      </c>
      <c r="Q166">
        <f t="shared" si="141"/>
        <v>0</v>
      </c>
      <c r="R166">
        <f t="shared" si="142"/>
        <v>0</v>
      </c>
      <c r="S166">
        <f t="shared" si="143"/>
        <v>0</v>
      </c>
      <c r="T166">
        <f t="shared" si="144"/>
        <v>0</v>
      </c>
      <c r="U166">
        <f t="shared" si="145"/>
        <v>0</v>
      </c>
      <c r="V166">
        <f t="shared" si="146"/>
        <v>0</v>
      </c>
      <c r="W166">
        <f t="shared" si="147"/>
        <v>0</v>
      </c>
      <c r="X166">
        <f t="shared" si="148"/>
        <v>0</v>
      </c>
      <c r="Y166">
        <f t="shared" si="149"/>
        <v>0</v>
      </c>
      <c r="Z166">
        <f t="shared" si="150"/>
        <v>0</v>
      </c>
      <c r="AA166">
        <f t="shared" si="151"/>
        <v>0</v>
      </c>
      <c r="AB166">
        <f t="shared" si="152"/>
        <v>0</v>
      </c>
      <c r="AC166">
        <f t="shared" si="153"/>
        <v>0</v>
      </c>
      <c r="AD166">
        <f t="shared" si="154"/>
        <v>0</v>
      </c>
      <c r="AE166">
        <f t="shared" si="155"/>
        <v>0</v>
      </c>
      <c r="AF166">
        <f t="shared" si="156"/>
        <v>0</v>
      </c>
      <c r="AG166">
        <f t="shared" si="157"/>
        <v>0</v>
      </c>
      <c r="AH166">
        <f t="shared" si="158"/>
        <v>0</v>
      </c>
      <c r="AI166">
        <f t="shared" si="159"/>
        <v>0</v>
      </c>
      <c r="AJ166">
        <f t="shared" si="160"/>
        <v>0</v>
      </c>
      <c r="AK166">
        <f t="shared" si="161"/>
        <v>0</v>
      </c>
      <c r="AL166">
        <f t="shared" si="162"/>
        <v>0</v>
      </c>
      <c r="AM166">
        <f t="shared" si="163"/>
        <v>0</v>
      </c>
      <c r="AN166">
        <f t="shared" si="164"/>
        <v>0</v>
      </c>
      <c r="AO166">
        <f t="shared" si="165"/>
        <v>0</v>
      </c>
      <c r="AP166">
        <f t="shared" si="166"/>
        <v>0</v>
      </c>
      <c r="AQ166">
        <f t="shared" si="167"/>
        <v>0</v>
      </c>
      <c r="AR166">
        <f t="shared" si="168"/>
        <v>0</v>
      </c>
      <c r="AS166">
        <f t="shared" si="169"/>
        <v>0</v>
      </c>
      <c r="AT166">
        <f t="shared" si="170"/>
        <v>0</v>
      </c>
      <c r="AU166">
        <f t="shared" si="171"/>
        <v>0</v>
      </c>
      <c r="AV166">
        <f t="shared" si="172"/>
        <v>0</v>
      </c>
      <c r="AW166">
        <f t="shared" si="173"/>
        <v>0</v>
      </c>
      <c r="AX166">
        <f t="shared" si="174"/>
        <v>0</v>
      </c>
      <c r="AY166">
        <f t="shared" si="175"/>
        <v>0</v>
      </c>
      <c r="AZ166">
        <f t="shared" si="176"/>
        <v>0</v>
      </c>
    </row>
    <row r="167" spans="1:52" hidden="1" x14ac:dyDescent="0.25">
      <c r="A167">
        <f t="shared" si="131"/>
        <v>0</v>
      </c>
      <c r="B167">
        <f t="shared" si="132"/>
        <v>0</v>
      </c>
      <c r="C167">
        <f t="shared" si="133"/>
        <v>0</v>
      </c>
      <c r="D167">
        <f t="shared" si="134"/>
        <v>0</v>
      </c>
      <c r="E167">
        <f t="shared" si="135"/>
        <v>0</v>
      </c>
      <c r="F167">
        <f t="shared" si="136"/>
        <v>0</v>
      </c>
      <c r="J167">
        <f t="shared" si="177"/>
        <v>0</v>
      </c>
      <c r="L167">
        <f t="shared" si="178"/>
        <v>0</v>
      </c>
      <c r="M167">
        <f t="shared" si="137"/>
        <v>0</v>
      </c>
      <c r="N167">
        <f t="shared" si="138"/>
        <v>0</v>
      </c>
      <c r="O167">
        <f t="shared" si="139"/>
        <v>0</v>
      </c>
      <c r="P167">
        <f t="shared" si="140"/>
        <v>0</v>
      </c>
      <c r="Q167">
        <f t="shared" si="141"/>
        <v>0</v>
      </c>
      <c r="R167">
        <f t="shared" si="142"/>
        <v>0</v>
      </c>
      <c r="S167">
        <f t="shared" si="143"/>
        <v>0</v>
      </c>
      <c r="T167">
        <f t="shared" si="144"/>
        <v>0</v>
      </c>
      <c r="U167">
        <f t="shared" si="145"/>
        <v>0</v>
      </c>
      <c r="V167">
        <f t="shared" si="146"/>
        <v>0</v>
      </c>
      <c r="W167">
        <f t="shared" si="147"/>
        <v>0</v>
      </c>
      <c r="X167">
        <f t="shared" si="148"/>
        <v>0</v>
      </c>
      <c r="Y167">
        <f t="shared" si="149"/>
        <v>0</v>
      </c>
      <c r="Z167">
        <f t="shared" si="150"/>
        <v>0</v>
      </c>
      <c r="AA167">
        <f t="shared" si="151"/>
        <v>0</v>
      </c>
      <c r="AB167">
        <f t="shared" si="152"/>
        <v>0</v>
      </c>
      <c r="AC167">
        <f t="shared" si="153"/>
        <v>0</v>
      </c>
      <c r="AD167">
        <f t="shared" si="154"/>
        <v>0</v>
      </c>
      <c r="AE167">
        <f t="shared" si="155"/>
        <v>0</v>
      </c>
      <c r="AF167">
        <f t="shared" si="156"/>
        <v>0</v>
      </c>
      <c r="AG167">
        <f t="shared" si="157"/>
        <v>0</v>
      </c>
      <c r="AH167">
        <f t="shared" si="158"/>
        <v>0</v>
      </c>
      <c r="AI167">
        <f t="shared" si="159"/>
        <v>0</v>
      </c>
      <c r="AJ167">
        <f t="shared" si="160"/>
        <v>0</v>
      </c>
      <c r="AK167">
        <f t="shared" si="161"/>
        <v>0</v>
      </c>
      <c r="AL167">
        <f t="shared" si="162"/>
        <v>0</v>
      </c>
      <c r="AM167">
        <f t="shared" si="163"/>
        <v>0</v>
      </c>
      <c r="AN167">
        <f t="shared" si="164"/>
        <v>0</v>
      </c>
      <c r="AO167">
        <f t="shared" si="165"/>
        <v>0</v>
      </c>
      <c r="AP167">
        <f t="shared" si="166"/>
        <v>0</v>
      </c>
      <c r="AQ167">
        <f t="shared" si="167"/>
        <v>0</v>
      </c>
      <c r="AR167">
        <f t="shared" si="168"/>
        <v>0</v>
      </c>
      <c r="AS167">
        <f t="shared" si="169"/>
        <v>0</v>
      </c>
      <c r="AT167">
        <f t="shared" si="170"/>
        <v>0</v>
      </c>
      <c r="AU167">
        <f t="shared" si="171"/>
        <v>0</v>
      </c>
      <c r="AV167">
        <f t="shared" si="172"/>
        <v>0</v>
      </c>
      <c r="AW167">
        <f t="shared" si="173"/>
        <v>0</v>
      </c>
      <c r="AX167">
        <f t="shared" si="174"/>
        <v>0</v>
      </c>
      <c r="AY167">
        <f t="shared" si="175"/>
        <v>0</v>
      </c>
      <c r="AZ167">
        <f t="shared" si="176"/>
        <v>0</v>
      </c>
    </row>
    <row r="168" spans="1:52" hidden="1" x14ac:dyDescent="0.25">
      <c r="A168">
        <f t="shared" si="131"/>
        <v>0</v>
      </c>
      <c r="B168">
        <f t="shared" si="132"/>
        <v>0</v>
      </c>
      <c r="C168">
        <f t="shared" si="133"/>
        <v>0</v>
      </c>
      <c r="D168">
        <f t="shared" si="134"/>
        <v>0</v>
      </c>
      <c r="E168">
        <f t="shared" si="135"/>
        <v>0</v>
      </c>
      <c r="F168">
        <f t="shared" si="136"/>
        <v>0</v>
      </c>
      <c r="J168">
        <f t="shared" si="177"/>
        <v>0</v>
      </c>
      <c r="L168">
        <f t="shared" si="178"/>
        <v>0</v>
      </c>
      <c r="M168">
        <f t="shared" si="137"/>
        <v>0</v>
      </c>
      <c r="N168">
        <f t="shared" si="138"/>
        <v>0</v>
      </c>
      <c r="O168">
        <f t="shared" si="139"/>
        <v>0</v>
      </c>
      <c r="P168">
        <f t="shared" si="140"/>
        <v>0</v>
      </c>
      <c r="Q168">
        <f t="shared" si="141"/>
        <v>0</v>
      </c>
      <c r="R168">
        <f t="shared" si="142"/>
        <v>0</v>
      </c>
      <c r="S168">
        <f t="shared" si="143"/>
        <v>0</v>
      </c>
      <c r="T168">
        <f t="shared" si="144"/>
        <v>0</v>
      </c>
      <c r="U168">
        <f t="shared" si="145"/>
        <v>0</v>
      </c>
      <c r="V168">
        <f t="shared" si="146"/>
        <v>0</v>
      </c>
      <c r="W168">
        <f t="shared" si="147"/>
        <v>0</v>
      </c>
      <c r="X168">
        <f t="shared" si="148"/>
        <v>0</v>
      </c>
      <c r="Y168">
        <f t="shared" si="149"/>
        <v>0</v>
      </c>
      <c r="Z168">
        <f t="shared" si="150"/>
        <v>0</v>
      </c>
      <c r="AA168">
        <f t="shared" si="151"/>
        <v>0</v>
      </c>
      <c r="AB168">
        <f t="shared" si="152"/>
        <v>0</v>
      </c>
      <c r="AC168">
        <f t="shared" si="153"/>
        <v>0</v>
      </c>
      <c r="AD168">
        <f t="shared" si="154"/>
        <v>0</v>
      </c>
      <c r="AE168">
        <f t="shared" si="155"/>
        <v>0</v>
      </c>
      <c r="AF168">
        <f t="shared" si="156"/>
        <v>0</v>
      </c>
      <c r="AG168">
        <f t="shared" si="157"/>
        <v>0</v>
      </c>
      <c r="AH168">
        <f t="shared" si="158"/>
        <v>0</v>
      </c>
      <c r="AI168">
        <f t="shared" si="159"/>
        <v>0</v>
      </c>
      <c r="AJ168">
        <f t="shared" si="160"/>
        <v>0</v>
      </c>
      <c r="AK168">
        <f t="shared" si="161"/>
        <v>0</v>
      </c>
      <c r="AL168">
        <f t="shared" si="162"/>
        <v>0</v>
      </c>
      <c r="AM168">
        <f t="shared" si="163"/>
        <v>0</v>
      </c>
      <c r="AN168">
        <f t="shared" si="164"/>
        <v>0</v>
      </c>
      <c r="AO168">
        <f t="shared" si="165"/>
        <v>0</v>
      </c>
      <c r="AP168">
        <f t="shared" si="166"/>
        <v>0</v>
      </c>
      <c r="AQ168">
        <f t="shared" si="167"/>
        <v>0</v>
      </c>
      <c r="AR168">
        <f t="shared" si="168"/>
        <v>0</v>
      </c>
      <c r="AS168">
        <f t="shared" si="169"/>
        <v>0</v>
      </c>
      <c r="AT168">
        <f t="shared" si="170"/>
        <v>0</v>
      </c>
      <c r="AU168">
        <f t="shared" si="171"/>
        <v>0</v>
      </c>
      <c r="AV168">
        <f t="shared" si="172"/>
        <v>0</v>
      </c>
      <c r="AW168">
        <f t="shared" si="173"/>
        <v>0</v>
      </c>
      <c r="AX168">
        <f t="shared" si="174"/>
        <v>0</v>
      </c>
      <c r="AY168">
        <f t="shared" si="175"/>
        <v>0</v>
      </c>
      <c r="AZ168">
        <f t="shared" si="176"/>
        <v>0</v>
      </c>
    </row>
    <row r="169" spans="1:52" hidden="1" x14ac:dyDescent="0.25">
      <c r="A169">
        <f t="shared" si="131"/>
        <v>0</v>
      </c>
      <c r="B169">
        <f t="shared" si="132"/>
        <v>0</v>
      </c>
      <c r="C169">
        <f t="shared" si="133"/>
        <v>0</v>
      </c>
      <c r="D169">
        <f t="shared" si="134"/>
        <v>0</v>
      </c>
      <c r="E169">
        <f t="shared" si="135"/>
        <v>0</v>
      </c>
      <c r="F169">
        <f t="shared" si="136"/>
        <v>0</v>
      </c>
      <c r="J169">
        <f t="shared" si="177"/>
        <v>0</v>
      </c>
      <c r="L169">
        <f t="shared" si="178"/>
        <v>0</v>
      </c>
      <c r="M169">
        <f t="shared" si="137"/>
        <v>0</v>
      </c>
      <c r="N169">
        <f t="shared" si="138"/>
        <v>0</v>
      </c>
      <c r="O169">
        <f t="shared" si="139"/>
        <v>0</v>
      </c>
      <c r="P169">
        <f t="shared" si="140"/>
        <v>0</v>
      </c>
      <c r="Q169">
        <f t="shared" si="141"/>
        <v>0</v>
      </c>
      <c r="R169">
        <f t="shared" si="142"/>
        <v>0</v>
      </c>
      <c r="S169">
        <f t="shared" si="143"/>
        <v>0</v>
      </c>
      <c r="T169">
        <f t="shared" si="144"/>
        <v>0</v>
      </c>
      <c r="U169">
        <f t="shared" si="145"/>
        <v>0</v>
      </c>
      <c r="V169">
        <f t="shared" si="146"/>
        <v>0</v>
      </c>
      <c r="W169">
        <f t="shared" si="147"/>
        <v>0</v>
      </c>
      <c r="X169">
        <f t="shared" si="148"/>
        <v>0</v>
      </c>
      <c r="Y169">
        <f t="shared" si="149"/>
        <v>0</v>
      </c>
      <c r="Z169">
        <f t="shared" si="150"/>
        <v>0</v>
      </c>
      <c r="AA169">
        <f t="shared" si="151"/>
        <v>0</v>
      </c>
      <c r="AB169">
        <f t="shared" si="152"/>
        <v>0</v>
      </c>
      <c r="AC169">
        <f t="shared" si="153"/>
        <v>0</v>
      </c>
      <c r="AD169">
        <f t="shared" si="154"/>
        <v>0</v>
      </c>
      <c r="AE169">
        <f t="shared" si="155"/>
        <v>0</v>
      </c>
      <c r="AF169">
        <f t="shared" si="156"/>
        <v>0</v>
      </c>
      <c r="AG169">
        <f t="shared" si="157"/>
        <v>0</v>
      </c>
      <c r="AH169">
        <f t="shared" si="158"/>
        <v>0</v>
      </c>
      <c r="AI169">
        <f t="shared" si="159"/>
        <v>0</v>
      </c>
      <c r="AJ169">
        <f t="shared" si="160"/>
        <v>0</v>
      </c>
      <c r="AK169">
        <f t="shared" si="161"/>
        <v>0</v>
      </c>
      <c r="AL169">
        <f t="shared" si="162"/>
        <v>0</v>
      </c>
      <c r="AM169">
        <f t="shared" si="163"/>
        <v>0</v>
      </c>
      <c r="AN169">
        <f t="shared" si="164"/>
        <v>0</v>
      </c>
      <c r="AO169">
        <f t="shared" si="165"/>
        <v>0</v>
      </c>
      <c r="AP169">
        <f t="shared" si="166"/>
        <v>0</v>
      </c>
      <c r="AQ169">
        <f t="shared" si="167"/>
        <v>0</v>
      </c>
      <c r="AR169">
        <f t="shared" si="168"/>
        <v>0</v>
      </c>
      <c r="AS169">
        <f t="shared" si="169"/>
        <v>0</v>
      </c>
      <c r="AT169">
        <f t="shared" si="170"/>
        <v>0</v>
      </c>
      <c r="AU169">
        <f t="shared" si="171"/>
        <v>0</v>
      </c>
      <c r="AV169">
        <f t="shared" si="172"/>
        <v>0</v>
      </c>
      <c r="AW169">
        <f t="shared" si="173"/>
        <v>0</v>
      </c>
      <c r="AX169">
        <f t="shared" si="174"/>
        <v>0</v>
      </c>
      <c r="AY169">
        <f t="shared" si="175"/>
        <v>0</v>
      </c>
      <c r="AZ169">
        <f t="shared" si="176"/>
        <v>0</v>
      </c>
    </row>
    <row r="170" spans="1:52" hidden="1" x14ac:dyDescent="0.25">
      <c r="A170">
        <f t="shared" si="131"/>
        <v>0</v>
      </c>
      <c r="B170">
        <f t="shared" si="132"/>
        <v>0</v>
      </c>
      <c r="C170">
        <f t="shared" si="133"/>
        <v>0</v>
      </c>
      <c r="D170">
        <f t="shared" si="134"/>
        <v>0</v>
      </c>
      <c r="E170">
        <f t="shared" si="135"/>
        <v>0</v>
      </c>
      <c r="F170">
        <f t="shared" si="136"/>
        <v>0</v>
      </c>
      <c r="J170">
        <f t="shared" si="177"/>
        <v>0</v>
      </c>
      <c r="L170">
        <f t="shared" si="178"/>
        <v>0</v>
      </c>
      <c r="M170">
        <f t="shared" si="137"/>
        <v>0</v>
      </c>
      <c r="N170">
        <f t="shared" si="138"/>
        <v>0</v>
      </c>
      <c r="O170">
        <f t="shared" si="139"/>
        <v>0</v>
      </c>
      <c r="P170">
        <f t="shared" si="140"/>
        <v>0</v>
      </c>
      <c r="Q170">
        <f t="shared" si="141"/>
        <v>0</v>
      </c>
      <c r="R170">
        <f t="shared" si="142"/>
        <v>0</v>
      </c>
      <c r="S170">
        <f t="shared" si="143"/>
        <v>0</v>
      </c>
      <c r="T170">
        <f t="shared" si="144"/>
        <v>0</v>
      </c>
      <c r="U170">
        <f t="shared" si="145"/>
        <v>0</v>
      </c>
      <c r="V170">
        <f t="shared" si="146"/>
        <v>0</v>
      </c>
      <c r="W170">
        <f t="shared" si="147"/>
        <v>0</v>
      </c>
      <c r="X170">
        <f t="shared" si="148"/>
        <v>0</v>
      </c>
      <c r="Y170">
        <f t="shared" si="149"/>
        <v>0</v>
      </c>
      <c r="Z170">
        <f t="shared" si="150"/>
        <v>0</v>
      </c>
      <c r="AA170">
        <f t="shared" si="151"/>
        <v>0</v>
      </c>
      <c r="AB170">
        <f t="shared" si="152"/>
        <v>0</v>
      </c>
      <c r="AC170">
        <f t="shared" si="153"/>
        <v>0</v>
      </c>
      <c r="AD170">
        <f t="shared" si="154"/>
        <v>0</v>
      </c>
      <c r="AE170">
        <f t="shared" si="155"/>
        <v>0</v>
      </c>
      <c r="AF170">
        <f t="shared" si="156"/>
        <v>0</v>
      </c>
      <c r="AG170">
        <f t="shared" si="157"/>
        <v>0</v>
      </c>
      <c r="AH170">
        <f t="shared" si="158"/>
        <v>0</v>
      </c>
      <c r="AI170">
        <f t="shared" si="159"/>
        <v>0</v>
      </c>
      <c r="AJ170">
        <f t="shared" si="160"/>
        <v>0</v>
      </c>
      <c r="AK170">
        <f t="shared" si="161"/>
        <v>0</v>
      </c>
      <c r="AL170">
        <f t="shared" si="162"/>
        <v>0</v>
      </c>
      <c r="AM170">
        <f t="shared" si="163"/>
        <v>0</v>
      </c>
      <c r="AN170">
        <f t="shared" si="164"/>
        <v>0</v>
      </c>
      <c r="AO170">
        <f t="shared" si="165"/>
        <v>0</v>
      </c>
      <c r="AP170">
        <f t="shared" si="166"/>
        <v>0</v>
      </c>
      <c r="AQ170">
        <f t="shared" si="167"/>
        <v>0</v>
      </c>
      <c r="AR170">
        <f t="shared" si="168"/>
        <v>0</v>
      </c>
      <c r="AS170">
        <f t="shared" si="169"/>
        <v>0</v>
      </c>
      <c r="AT170">
        <f t="shared" si="170"/>
        <v>0</v>
      </c>
      <c r="AU170">
        <f t="shared" si="171"/>
        <v>0</v>
      </c>
      <c r="AV170">
        <f t="shared" si="172"/>
        <v>0</v>
      </c>
      <c r="AW170">
        <f t="shared" si="173"/>
        <v>0</v>
      </c>
      <c r="AX170">
        <f t="shared" si="174"/>
        <v>0</v>
      </c>
      <c r="AY170">
        <f t="shared" si="175"/>
        <v>0</v>
      </c>
      <c r="AZ170">
        <f t="shared" si="176"/>
        <v>0</v>
      </c>
    </row>
    <row r="171" spans="1:52" hidden="1" x14ac:dyDescent="0.25">
      <c r="A171">
        <f t="shared" si="131"/>
        <v>0</v>
      </c>
      <c r="B171">
        <f t="shared" si="132"/>
        <v>0</v>
      </c>
      <c r="C171">
        <f t="shared" si="133"/>
        <v>0</v>
      </c>
      <c r="D171">
        <f t="shared" si="134"/>
        <v>0</v>
      </c>
      <c r="E171">
        <f t="shared" si="135"/>
        <v>0</v>
      </c>
      <c r="F171">
        <f t="shared" si="136"/>
        <v>0</v>
      </c>
      <c r="J171">
        <f t="shared" si="177"/>
        <v>0</v>
      </c>
      <c r="L171">
        <f t="shared" si="178"/>
        <v>0</v>
      </c>
      <c r="M171">
        <f t="shared" si="137"/>
        <v>0</v>
      </c>
      <c r="N171">
        <f t="shared" si="138"/>
        <v>0</v>
      </c>
      <c r="O171">
        <f t="shared" si="139"/>
        <v>0</v>
      </c>
      <c r="P171">
        <f t="shared" si="140"/>
        <v>0</v>
      </c>
      <c r="Q171">
        <f t="shared" si="141"/>
        <v>0</v>
      </c>
      <c r="R171">
        <f t="shared" si="142"/>
        <v>0</v>
      </c>
      <c r="S171">
        <f t="shared" si="143"/>
        <v>0</v>
      </c>
      <c r="T171">
        <f t="shared" si="144"/>
        <v>0</v>
      </c>
      <c r="U171">
        <f t="shared" si="145"/>
        <v>0</v>
      </c>
      <c r="V171">
        <f t="shared" si="146"/>
        <v>0</v>
      </c>
      <c r="W171">
        <f t="shared" si="147"/>
        <v>0</v>
      </c>
      <c r="X171">
        <f t="shared" si="148"/>
        <v>0</v>
      </c>
      <c r="Y171">
        <f t="shared" si="149"/>
        <v>0</v>
      </c>
      <c r="Z171">
        <f t="shared" si="150"/>
        <v>0</v>
      </c>
      <c r="AA171">
        <f t="shared" si="151"/>
        <v>0</v>
      </c>
      <c r="AB171">
        <f t="shared" si="152"/>
        <v>0</v>
      </c>
      <c r="AC171">
        <f t="shared" si="153"/>
        <v>0</v>
      </c>
      <c r="AD171">
        <f t="shared" si="154"/>
        <v>0</v>
      </c>
      <c r="AE171">
        <f t="shared" si="155"/>
        <v>0</v>
      </c>
      <c r="AF171">
        <f t="shared" si="156"/>
        <v>0</v>
      </c>
      <c r="AG171">
        <f t="shared" si="157"/>
        <v>0</v>
      </c>
      <c r="AH171">
        <f t="shared" si="158"/>
        <v>0</v>
      </c>
      <c r="AI171">
        <f t="shared" si="159"/>
        <v>0</v>
      </c>
      <c r="AJ171">
        <f t="shared" si="160"/>
        <v>0</v>
      </c>
      <c r="AK171">
        <f t="shared" si="161"/>
        <v>0</v>
      </c>
      <c r="AL171">
        <f t="shared" si="162"/>
        <v>0</v>
      </c>
      <c r="AM171">
        <f t="shared" si="163"/>
        <v>0</v>
      </c>
      <c r="AN171">
        <f t="shared" si="164"/>
        <v>0</v>
      </c>
      <c r="AO171">
        <f t="shared" si="165"/>
        <v>0</v>
      </c>
      <c r="AP171">
        <f t="shared" si="166"/>
        <v>0</v>
      </c>
      <c r="AQ171">
        <f t="shared" si="167"/>
        <v>0</v>
      </c>
      <c r="AR171">
        <f t="shared" si="168"/>
        <v>0</v>
      </c>
      <c r="AS171">
        <f t="shared" si="169"/>
        <v>0</v>
      </c>
      <c r="AT171">
        <f t="shared" si="170"/>
        <v>0</v>
      </c>
      <c r="AU171">
        <f t="shared" si="171"/>
        <v>0</v>
      </c>
      <c r="AV171">
        <f t="shared" si="172"/>
        <v>0</v>
      </c>
      <c r="AW171">
        <f t="shared" si="173"/>
        <v>0</v>
      </c>
      <c r="AX171">
        <f t="shared" si="174"/>
        <v>0</v>
      </c>
      <c r="AY171">
        <f t="shared" si="175"/>
        <v>0</v>
      </c>
      <c r="AZ171">
        <f t="shared" si="176"/>
        <v>0</v>
      </c>
    </row>
    <row r="172" spans="1:52" hidden="1" x14ac:dyDescent="0.25">
      <c r="A172">
        <f t="shared" si="131"/>
        <v>0</v>
      </c>
      <c r="B172">
        <f t="shared" si="132"/>
        <v>0</v>
      </c>
      <c r="C172">
        <f t="shared" si="133"/>
        <v>0</v>
      </c>
      <c r="D172">
        <f t="shared" si="134"/>
        <v>0</v>
      </c>
      <c r="E172">
        <f t="shared" si="135"/>
        <v>0</v>
      </c>
      <c r="F172">
        <f t="shared" si="136"/>
        <v>0</v>
      </c>
      <c r="J172">
        <f t="shared" si="177"/>
        <v>0</v>
      </c>
      <c r="L172">
        <f t="shared" si="178"/>
        <v>0</v>
      </c>
      <c r="M172">
        <f t="shared" si="137"/>
        <v>0</v>
      </c>
      <c r="N172">
        <f t="shared" si="138"/>
        <v>0</v>
      </c>
      <c r="O172">
        <f t="shared" si="139"/>
        <v>0</v>
      </c>
      <c r="P172">
        <f t="shared" si="140"/>
        <v>0</v>
      </c>
      <c r="Q172">
        <f t="shared" si="141"/>
        <v>0</v>
      </c>
      <c r="R172">
        <f t="shared" si="142"/>
        <v>0</v>
      </c>
      <c r="S172">
        <f t="shared" si="143"/>
        <v>0</v>
      </c>
      <c r="T172">
        <f t="shared" si="144"/>
        <v>0</v>
      </c>
      <c r="U172">
        <f t="shared" si="145"/>
        <v>0</v>
      </c>
      <c r="V172">
        <f t="shared" si="146"/>
        <v>0</v>
      </c>
      <c r="W172">
        <f t="shared" si="147"/>
        <v>0</v>
      </c>
      <c r="X172">
        <f t="shared" si="148"/>
        <v>0</v>
      </c>
      <c r="Y172">
        <f t="shared" si="149"/>
        <v>0</v>
      </c>
      <c r="Z172">
        <f t="shared" si="150"/>
        <v>0</v>
      </c>
      <c r="AA172">
        <f t="shared" si="151"/>
        <v>0</v>
      </c>
      <c r="AB172">
        <f t="shared" si="152"/>
        <v>0</v>
      </c>
      <c r="AC172">
        <f t="shared" si="153"/>
        <v>0</v>
      </c>
      <c r="AD172">
        <f t="shared" si="154"/>
        <v>0</v>
      </c>
      <c r="AE172">
        <f t="shared" si="155"/>
        <v>0</v>
      </c>
      <c r="AF172">
        <f t="shared" si="156"/>
        <v>0</v>
      </c>
      <c r="AG172">
        <f t="shared" si="157"/>
        <v>0</v>
      </c>
      <c r="AH172">
        <f t="shared" si="158"/>
        <v>0</v>
      </c>
      <c r="AI172">
        <f t="shared" si="159"/>
        <v>0</v>
      </c>
      <c r="AJ172">
        <f t="shared" si="160"/>
        <v>0</v>
      </c>
      <c r="AK172">
        <f t="shared" si="161"/>
        <v>0</v>
      </c>
      <c r="AL172">
        <f t="shared" si="162"/>
        <v>0</v>
      </c>
      <c r="AM172">
        <f t="shared" si="163"/>
        <v>0</v>
      </c>
      <c r="AN172">
        <f t="shared" si="164"/>
        <v>0</v>
      </c>
      <c r="AO172">
        <f t="shared" si="165"/>
        <v>0</v>
      </c>
      <c r="AP172">
        <f t="shared" si="166"/>
        <v>0</v>
      </c>
      <c r="AQ172">
        <f t="shared" si="167"/>
        <v>0</v>
      </c>
      <c r="AR172">
        <f t="shared" si="168"/>
        <v>0</v>
      </c>
      <c r="AS172">
        <f t="shared" si="169"/>
        <v>0</v>
      </c>
      <c r="AT172">
        <f t="shared" si="170"/>
        <v>0</v>
      </c>
      <c r="AU172">
        <f t="shared" si="171"/>
        <v>0</v>
      </c>
      <c r="AV172">
        <f t="shared" si="172"/>
        <v>0</v>
      </c>
      <c r="AW172">
        <f t="shared" si="173"/>
        <v>0</v>
      </c>
      <c r="AX172">
        <f t="shared" si="174"/>
        <v>0</v>
      </c>
      <c r="AY172">
        <f t="shared" si="175"/>
        <v>0</v>
      </c>
      <c r="AZ172">
        <f t="shared" si="176"/>
        <v>0</v>
      </c>
    </row>
    <row r="173" spans="1:52" hidden="1" x14ac:dyDescent="0.25">
      <c r="A173">
        <f t="shared" si="131"/>
        <v>0</v>
      </c>
      <c r="B173">
        <f t="shared" si="132"/>
        <v>0</v>
      </c>
      <c r="C173">
        <f t="shared" si="133"/>
        <v>0</v>
      </c>
      <c r="D173">
        <f t="shared" si="134"/>
        <v>0</v>
      </c>
      <c r="E173">
        <f t="shared" si="135"/>
        <v>0</v>
      </c>
      <c r="F173">
        <f t="shared" si="136"/>
        <v>0</v>
      </c>
      <c r="J173">
        <f t="shared" si="177"/>
        <v>0</v>
      </c>
      <c r="L173">
        <f t="shared" si="178"/>
        <v>0</v>
      </c>
      <c r="M173">
        <f t="shared" si="137"/>
        <v>0</v>
      </c>
      <c r="N173">
        <f t="shared" si="138"/>
        <v>0</v>
      </c>
      <c r="O173">
        <f t="shared" si="139"/>
        <v>0</v>
      </c>
      <c r="P173">
        <f t="shared" si="140"/>
        <v>0</v>
      </c>
      <c r="Q173">
        <f t="shared" si="141"/>
        <v>0</v>
      </c>
      <c r="R173">
        <f t="shared" si="142"/>
        <v>0</v>
      </c>
      <c r="S173">
        <f t="shared" si="143"/>
        <v>0</v>
      </c>
      <c r="T173">
        <f t="shared" si="144"/>
        <v>0</v>
      </c>
      <c r="U173">
        <f t="shared" si="145"/>
        <v>0</v>
      </c>
      <c r="V173">
        <f t="shared" si="146"/>
        <v>0</v>
      </c>
      <c r="W173">
        <f t="shared" si="147"/>
        <v>0</v>
      </c>
      <c r="X173">
        <f t="shared" si="148"/>
        <v>0</v>
      </c>
      <c r="Y173">
        <f t="shared" si="149"/>
        <v>0</v>
      </c>
      <c r="Z173">
        <f t="shared" si="150"/>
        <v>0</v>
      </c>
      <c r="AA173">
        <f t="shared" si="151"/>
        <v>0</v>
      </c>
      <c r="AB173">
        <f t="shared" si="152"/>
        <v>0</v>
      </c>
      <c r="AC173">
        <f t="shared" si="153"/>
        <v>0</v>
      </c>
      <c r="AD173">
        <f t="shared" si="154"/>
        <v>0</v>
      </c>
      <c r="AE173">
        <f t="shared" si="155"/>
        <v>0</v>
      </c>
      <c r="AF173">
        <f t="shared" si="156"/>
        <v>0</v>
      </c>
      <c r="AG173">
        <f t="shared" si="157"/>
        <v>0</v>
      </c>
      <c r="AH173">
        <f t="shared" si="158"/>
        <v>0</v>
      </c>
      <c r="AI173">
        <f t="shared" si="159"/>
        <v>0</v>
      </c>
      <c r="AJ173">
        <f t="shared" si="160"/>
        <v>0</v>
      </c>
      <c r="AK173">
        <f t="shared" si="161"/>
        <v>0</v>
      </c>
      <c r="AL173">
        <f t="shared" si="162"/>
        <v>0</v>
      </c>
      <c r="AM173">
        <f t="shared" si="163"/>
        <v>0</v>
      </c>
      <c r="AN173">
        <f t="shared" si="164"/>
        <v>0</v>
      </c>
      <c r="AO173">
        <f t="shared" si="165"/>
        <v>0</v>
      </c>
      <c r="AP173">
        <f t="shared" si="166"/>
        <v>0</v>
      </c>
      <c r="AQ173">
        <f t="shared" si="167"/>
        <v>0</v>
      </c>
      <c r="AR173">
        <f t="shared" si="168"/>
        <v>0</v>
      </c>
      <c r="AS173">
        <f t="shared" si="169"/>
        <v>0</v>
      </c>
      <c r="AT173">
        <f t="shared" si="170"/>
        <v>0</v>
      </c>
      <c r="AU173">
        <f t="shared" si="171"/>
        <v>0</v>
      </c>
      <c r="AV173">
        <f t="shared" si="172"/>
        <v>0</v>
      </c>
      <c r="AW173">
        <f t="shared" si="173"/>
        <v>0</v>
      </c>
      <c r="AX173">
        <f t="shared" si="174"/>
        <v>0</v>
      </c>
      <c r="AY173">
        <f t="shared" si="175"/>
        <v>0</v>
      </c>
      <c r="AZ173">
        <f t="shared" si="176"/>
        <v>0</v>
      </c>
    </row>
    <row r="174" spans="1:52" hidden="1" x14ac:dyDescent="0.25">
      <c r="A174">
        <f t="shared" si="131"/>
        <v>0</v>
      </c>
      <c r="B174">
        <f t="shared" si="132"/>
        <v>0</v>
      </c>
      <c r="C174">
        <f t="shared" si="133"/>
        <v>0</v>
      </c>
      <c r="D174">
        <f t="shared" si="134"/>
        <v>0</v>
      </c>
      <c r="E174">
        <f t="shared" si="135"/>
        <v>0</v>
      </c>
      <c r="F174">
        <f t="shared" si="136"/>
        <v>0</v>
      </c>
      <c r="J174">
        <f t="shared" si="177"/>
        <v>0</v>
      </c>
      <c r="L174">
        <f t="shared" si="178"/>
        <v>0</v>
      </c>
      <c r="M174">
        <f t="shared" si="137"/>
        <v>0</v>
      </c>
      <c r="N174">
        <f t="shared" si="138"/>
        <v>0</v>
      </c>
      <c r="O174">
        <f t="shared" si="139"/>
        <v>0</v>
      </c>
      <c r="P174">
        <f t="shared" si="140"/>
        <v>0</v>
      </c>
      <c r="Q174">
        <f t="shared" si="141"/>
        <v>0</v>
      </c>
      <c r="R174">
        <f t="shared" si="142"/>
        <v>0</v>
      </c>
      <c r="S174">
        <f t="shared" si="143"/>
        <v>0</v>
      </c>
      <c r="T174">
        <f t="shared" si="144"/>
        <v>0</v>
      </c>
      <c r="U174">
        <f t="shared" si="145"/>
        <v>0</v>
      </c>
      <c r="V174">
        <f t="shared" si="146"/>
        <v>0</v>
      </c>
      <c r="W174">
        <f t="shared" si="147"/>
        <v>0</v>
      </c>
      <c r="X174">
        <f t="shared" si="148"/>
        <v>0</v>
      </c>
      <c r="Y174">
        <f t="shared" si="149"/>
        <v>0</v>
      </c>
      <c r="Z174">
        <f t="shared" si="150"/>
        <v>0</v>
      </c>
      <c r="AA174">
        <f t="shared" si="151"/>
        <v>0</v>
      </c>
      <c r="AB174">
        <f t="shared" si="152"/>
        <v>0</v>
      </c>
      <c r="AC174">
        <f t="shared" si="153"/>
        <v>0</v>
      </c>
      <c r="AD174">
        <f t="shared" si="154"/>
        <v>0</v>
      </c>
      <c r="AE174">
        <f t="shared" si="155"/>
        <v>0</v>
      </c>
      <c r="AF174">
        <f t="shared" si="156"/>
        <v>0</v>
      </c>
      <c r="AG174">
        <f t="shared" si="157"/>
        <v>0</v>
      </c>
      <c r="AH174">
        <f t="shared" si="158"/>
        <v>0</v>
      </c>
      <c r="AI174">
        <f t="shared" si="159"/>
        <v>0</v>
      </c>
      <c r="AJ174">
        <f t="shared" si="160"/>
        <v>0</v>
      </c>
      <c r="AK174">
        <f t="shared" si="161"/>
        <v>0</v>
      </c>
      <c r="AL174">
        <f t="shared" si="162"/>
        <v>0</v>
      </c>
      <c r="AM174">
        <f t="shared" si="163"/>
        <v>0</v>
      </c>
      <c r="AN174">
        <f t="shared" si="164"/>
        <v>0</v>
      </c>
      <c r="AO174">
        <f t="shared" si="165"/>
        <v>0</v>
      </c>
      <c r="AP174">
        <f t="shared" si="166"/>
        <v>0</v>
      </c>
      <c r="AQ174">
        <f t="shared" si="167"/>
        <v>0</v>
      </c>
      <c r="AR174">
        <f t="shared" si="168"/>
        <v>0</v>
      </c>
      <c r="AS174">
        <f t="shared" si="169"/>
        <v>0</v>
      </c>
      <c r="AT174">
        <f t="shared" si="170"/>
        <v>0</v>
      </c>
      <c r="AU174">
        <f t="shared" si="171"/>
        <v>0</v>
      </c>
      <c r="AV174">
        <f t="shared" si="172"/>
        <v>0</v>
      </c>
      <c r="AW174">
        <f t="shared" si="173"/>
        <v>0</v>
      </c>
      <c r="AX174">
        <f t="shared" si="174"/>
        <v>0</v>
      </c>
      <c r="AY174">
        <f t="shared" si="175"/>
        <v>0</v>
      </c>
      <c r="AZ174">
        <f t="shared" si="176"/>
        <v>0</v>
      </c>
    </row>
    <row r="175" spans="1:52" hidden="1" x14ac:dyDescent="0.25">
      <c r="A175">
        <f t="shared" si="131"/>
        <v>0</v>
      </c>
      <c r="B175">
        <f t="shared" si="132"/>
        <v>0</v>
      </c>
      <c r="C175">
        <f t="shared" si="133"/>
        <v>0</v>
      </c>
      <c r="D175">
        <f t="shared" si="134"/>
        <v>0</v>
      </c>
      <c r="E175">
        <f t="shared" si="135"/>
        <v>0</v>
      </c>
      <c r="F175">
        <f t="shared" si="136"/>
        <v>0</v>
      </c>
      <c r="J175">
        <f>J138</f>
        <v>0</v>
      </c>
      <c r="L175">
        <f t="shared" si="178"/>
        <v>0</v>
      </c>
      <c r="M175">
        <f t="shared" si="137"/>
        <v>0</v>
      </c>
      <c r="N175">
        <f t="shared" si="138"/>
        <v>0</v>
      </c>
      <c r="O175">
        <f t="shared" si="139"/>
        <v>0</v>
      </c>
      <c r="P175">
        <f t="shared" si="140"/>
        <v>0</v>
      </c>
      <c r="Q175">
        <f t="shared" si="141"/>
        <v>0</v>
      </c>
      <c r="R175">
        <f t="shared" si="142"/>
        <v>0</v>
      </c>
      <c r="S175">
        <f t="shared" si="143"/>
        <v>0</v>
      </c>
      <c r="T175">
        <f t="shared" si="144"/>
        <v>0</v>
      </c>
      <c r="U175">
        <f t="shared" si="145"/>
        <v>0</v>
      </c>
      <c r="V175">
        <f t="shared" si="146"/>
        <v>0</v>
      </c>
      <c r="W175">
        <f t="shared" si="147"/>
        <v>0</v>
      </c>
      <c r="X175">
        <f t="shared" si="148"/>
        <v>0</v>
      </c>
      <c r="Y175">
        <f t="shared" si="149"/>
        <v>0</v>
      </c>
      <c r="Z175">
        <f t="shared" si="150"/>
        <v>0</v>
      </c>
      <c r="AA175">
        <f t="shared" si="151"/>
        <v>0</v>
      </c>
      <c r="AB175">
        <f t="shared" si="152"/>
        <v>0</v>
      </c>
      <c r="AC175">
        <f t="shared" si="153"/>
        <v>0</v>
      </c>
      <c r="AD175">
        <f t="shared" si="154"/>
        <v>0</v>
      </c>
      <c r="AE175">
        <f t="shared" si="155"/>
        <v>0</v>
      </c>
      <c r="AF175">
        <f t="shared" si="156"/>
        <v>0</v>
      </c>
      <c r="AG175">
        <f t="shared" si="157"/>
        <v>0</v>
      </c>
      <c r="AH175">
        <f t="shared" si="158"/>
        <v>0</v>
      </c>
      <c r="AI175">
        <f t="shared" si="159"/>
        <v>0</v>
      </c>
      <c r="AJ175">
        <f t="shared" si="160"/>
        <v>0</v>
      </c>
      <c r="AK175">
        <f t="shared" si="161"/>
        <v>0</v>
      </c>
      <c r="AL175">
        <f t="shared" si="162"/>
        <v>0</v>
      </c>
      <c r="AM175">
        <f t="shared" si="163"/>
        <v>0</v>
      </c>
      <c r="AN175">
        <f t="shared" si="164"/>
        <v>0</v>
      </c>
      <c r="AO175">
        <f t="shared" si="165"/>
        <v>0</v>
      </c>
      <c r="AP175">
        <f t="shared" si="166"/>
        <v>0</v>
      </c>
      <c r="AQ175">
        <f t="shared" si="167"/>
        <v>0</v>
      </c>
      <c r="AR175">
        <f t="shared" si="168"/>
        <v>0</v>
      </c>
      <c r="AS175">
        <f t="shared" si="169"/>
        <v>0</v>
      </c>
      <c r="AT175">
        <f t="shared" si="170"/>
        <v>0</v>
      </c>
      <c r="AU175">
        <f t="shared" si="171"/>
        <v>0</v>
      </c>
      <c r="AV175">
        <f t="shared" si="172"/>
        <v>0</v>
      </c>
      <c r="AW175">
        <f t="shared" si="173"/>
        <v>0</v>
      </c>
      <c r="AX175">
        <f t="shared" si="174"/>
        <v>0</v>
      </c>
      <c r="AY175">
        <f t="shared" si="175"/>
        <v>0</v>
      </c>
      <c r="AZ175">
        <f t="shared" si="176"/>
        <v>0</v>
      </c>
    </row>
    <row r="176" spans="1:52" hidden="1" x14ac:dyDescent="0.25">
      <c r="A176">
        <f t="shared" si="131"/>
        <v>0</v>
      </c>
      <c r="B176">
        <f t="shared" si="132"/>
        <v>0</v>
      </c>
      <c r="C176">
        <f t="shared" si="133"/>
        <v>0</v>
      </c>
      <c r="D176">
        <f t="shared" si="134"/>
        <v>0</v>
      </c>
      <c r="E176">
        <f t="shared" si="135"/>
        <v>0</v>
      </c>
      <c r="F176">
        <f t="shared" si="136"/>
        <v>0</v>
      </c>
      <c r="J176">
        <f t="shared" si="177"/>
        <v>0</v>
      </c>
      <c r="L176">
        <f t="shared" si="178"/>
        <v>0</v>
      </c>
      <c r="M176">
        <f t="shared" si="137"/>
        <v>0</v>
      </c>
      <c r="N176">
        <f t="shared" si="138"/>
        <v>0</v>
      </c>
      <c r="O176">
        <f t="shared" si="139"/>
        <v>0</v>
      </c>
      <c r="P176">
        <f t="shared" si="140"/>
        <v>0</v>
      </c>
      <c r="Q176">
        <f t="shared" si="141"/>
        <v>0</v>
      </c>
      <c r="R176">
        <f t="shared" si="142"/>
        <v>0</v>
      </c>
      <c r="S176">
        <f t="shared" si="143"/>
        <v>0</v>
      </c>
      <c r="T176">
        <f t="shared" si="144"/>
        <v>0</v>
      </c>
      <c r="U176">
        <f t="shared" si="145"/>
        <v>0</v>
      </c>
      <c r="V176">
        <f t="shared" si="146"/>
        <v>0</v>
      </c>
      <c r="W176">
        <f t="shared" si="147"/>
        <v>0</v>
      </c>
      <c r="X176">
        <f t="shared" si="148"/>
        <v>0</v>
      </c>
      <c r="Y176">
        <f t="shared" si="149"/>
        <v>0</v>
      </c>
      <c r="Z176">
        <f t="shared" si="150"/>
        <v>0</v>
      </c>
      <c r="AA176">
        <f t="shared" si="151"/>
        <v>0</v>
      </c>
      <c r="AB176">
        <f t="shared" si="152"/>
        <v>0</v>
      </c>
      <c r="AC176">
        <f t="shared" si="153"/>
        <v>0</v>
      </c>
      <c r="AD176">
        <f t="shared" si="154"/>
        <v>0</v>
      </c>
      <c r="AE176">
        <f t="shared" si="155"/>
        <v>0</v>
      </c>
      <c r="AF176">
        <f t="shared" si="156"/>
        <v>0</v>
      </c>
      <c r="AG176">
        <f t="shared" si="157"/>
        <v>0</v>
      </c>
      <c r="AH176">
        <f t="shared" si="158"/>
        <v>0</v>
      </c>
      <c r="AI176">
        <f t="shared" si="159"/>
        <v>0</v>
      </c>
      <c r="AJ176">
        <f t="shared" si="160"/>
        <v>0</v>
      </c>
      <c r="AK176">
        <f t="shared" si="161"/>
        <v>0</v>
      </c>
      <c r="AL176">
        <f t="shared" si="162"/>
        <v>0</v>
      </c>
      <c r="AM176">
        <f t="shared" si="163"/>
        <v>0</v>
      </c>
      <c r="AN176">
        <f t="shared" si="164"/>
        <v>0</v>
      </c>
      <c r="AO176">
        <f t="shared" si="165"/>
        <v>0</v>
      </c>
      <c r="AP176">
        <f t="shared" si="166"/>
        <v>0</v>
      </c>
      <c r="AQ176">
        <f t="shared" si="167"/>
        <v>0</v>
      </c>
      <c r="AR176">
        <f t="shared" si="168"/>
        <v>0</v>
      </c>
      <c r="AS176">
        <f t="shared" si="169"/>
        <v>0</v>
      </c>
      <c r="AT176">
        <f t="shared" si="170"/>
        <v>0</v>
      </c>
      <c r="AU176">
        <f t="shared" si="171"/>
        <v>0</v>
      </c>
      <c r="AV176">
        <f t="shared" si="172"/>
        <v>0</v>
      </c>
      <c r="AW176">
        <f t="shared" si="173"/>
        <v>0</v>
      </c>
      <c r="AX176">
        <f t="shared" si="174"/>
        <v>0</v>
      </c>
      <c r="AY176">
        <f t="shared" si="175"/>
        <v>0</v>
      </c>
      <c r="AZ176">
        <f t="shared" si="176"/>
        <v>0</v>
      </c>
    </row>
    <row r="177" spans="1:52" hidden="1" x14ac:dyDescent="0.25">
      <c r="A177">
        <f t="shared" si="131"/>
        <v>0</v>
      </c>
      <c r="B177">
        <f t="shared" si="132"/>
        <v>0</v>
      </c>
      <c r="C177">
        <f t="shared" si="133"/>
        <v>0</v>
      </c>
      <c r="D177">
        <f t="shared" si="134"/>
        <v>0</v>
      </c>
      <c r="E177">
        <f t="shared" si="135"/>
        <v>0</v>
      </c>
      <c r="F177">
        <f t="shared" si="136"/>
        <v>0</v>
      </c>
      <c r="J177">
        <f t="shared" si="177"/>
        <v>0</v>
      </c>
      <c r="L177">
        <f t="shared" si="178"/>
        <v>0</v>
      </c>
      <c r="M177">
        <f t="shared" si="137"/>
        <v>0</v>
      </c>
      <c r="N177">
        <f t="shared" si="138"/>
        <v>0</v>
      </c>
      <c r="O177">
        <f t="shared" si="139"/>
        <v>0</v>
      </c>
      <c r="P177">
        <f t="shared" si="140"/>
        <v>0</v>
      </c>
      <c r="Q177">
        <f t="shared" si="141"/>
        <v>0</v>
      </c>
      <c r="R177">
        <f t="shared" si="142"/>
        <v>0</v>
      </c>
      <c r="S177">
        <f t="shared" si="143"/>
        <v>0</v>
      </c>
      <c r="T177">
        <f t="shared" si="144"/>
        <v>0</v>
      </c>
      <c r="U177">
        <f t="shared" si="145"/>
        <v>0</v>
      </c>
      <c r="V177">
        <f t="shared" si="146"/>
        <v>0</v>
      </c>
      <c r="W177">
        <f t="shared" si="147"/>
        <v>0</v>
      </c>
      <c r="X177">
        <f t="shared" si="148"/>
        <v>0</v>
      </c>
      <c r="Y177">
        <f t="shared" si="149"/>
        <v>0</v>
      </c>
      <c r="Z177">
        <f t="shared" si="150"/>
        <v>0</v>
      </c>
      <c r="AA177">
        <f t="shared" si="151"/>
        <v>0</v>
      </c>
      <c r="AB177">
        <f t="shared" si="152"/>
        <v>0</v>
      </c>
      <c r="AC177">
        <f t="shared" si="153"/>
        <v>0</v>
      </c>
      <c r="AD177">
        <f t="shared" si="154"/>
        <v>0</v>
      </c>
      <c r="AE177">
        <f t="shared" si="155"/>
        <v>0</v>
      </c>
      <c r="AF177">
        <f t="shared" si="156"/>
        <v>0</v>
      </c>
      <c r="AG177">
        <f t="shared" si="157"/>
        <v>0</v>
      </c>
      <c r="AH177">
        <f t="shared" si="158"/>
        <v>0</v>
      </c>
      <c r="AI177">
        <f t="shared" si="159"/>
        <v>0</v>
      </c>
      <c r="AJ177">
        <f t="shared" si="160"/>
        <v>0</v>
      </c>
      <c r="AK177">
        <f t="shared" si="161"/>
        <v>0</v>
      </c>
      <c r="AL177">
        <f t="shared" si="162"/>
        <v>0</v>
      </c>
      <c r="AM177">
        <f t="shared" si="163"/>
        <v>0</v>
      </c>
      <c r="AN177">
        <f t="shared" si="164"/>
        <v>0</v>
      </c>
      <c r="AO177">
        <f t="shared" si="165"/>
        <v>0</v>
      </c>
      <c r="AP177">
        <f t="shared" si="166"/>
        <v>0</v>
      </c>
      <c r="AQ177">
        <f t="shared" si="167"/>
        <v>0</v>
      </c>
      <c r="AR177">
        <f t="shared" si="168"/>
        <v>0</v>
      </c>
      <c r="AS177">
        <f t="shared" si="169"/>
        <v>0</v>
      </c>
      <c r="AT177">
        <f t="shared" si="170"/>
        <v>0</v>
      </c>
      <c r="AU177">
        <f t="shared" si="171"/>
        <v>0</v>
      </c>
      <c r="AV177">
        <f t="shared" si="172"/>
        <v>0</v>
      </c>
      <c r="AW177">
        <f t="shared" si="173"/>
        <v>0</v>
      </c>
      <c r="AX177">
        <f t="shared" si="174"/>
        <v>0</v>
      </c>
      <c r="AY177">
        <f t="shared" si="175"/>
        <v>0</v>
      </c>
      <c r="AZ177">
        <f t="shared" si="176"/>
        <v>0</v>
      </c>
    </row>
    <row r="178" spans="1:52" hidden="1" x14ac:dyDescent="0.25">
      <c r="A178">
        <f t="shared" si="131"/>
        <v>0</v>
      </c>
      <c r="B178">
        <f t="shared" si="132"/>
        <v>0</v>
      </c>
      <c r="C178">
        <f t="shared" si="133"/>
        <v>0</v>
      </c>
      <c r="D178">
        <f t="shared" si="134"/>
        <v>0</v>
      </c>
      <c r="E178">
        <f t="shared" si="135"/>
        <v>0</v>
      </c>
      <c r="F178">
        <f t="shared" si="136"/>
        <v>0</v>
      </c>
      <c r="J178">
        <f t="shared" si="177"/>
        <v>0</v>
      </c>
      <c r="L178">
        <f t="shared" si="178"/>
        <v>0</v>
      </c>
      <c r="M178">
        <f t="shared" si="137"/>
        <v>0</v>
      </c>
      <c r="N178">
        <f t="shared" si="138"/>
        <v>0</v>
      </c>
      <c r="O178">
        <f t="shared" si="139"/>
        <v>0</v>
      </c>
      <c r="P178">
        <f t="shared" si="140"/>
        <v>0</v>
      </c>
      <c r="Q178">
        <f t="shared" si="141"/>
        <v>0</v>
      </c>
      <c r="R178">
        <f t="shared" si="142"/>
        <v>0</v>
      </c>
      <c r="S178">
        <f t="shared" si="143"/>
        <v>0</v>
      </c>
      <c r="T178">
        <f t="shared" si="144"/>
        <v>0</v>
      </c>
      <c r="U178">
        <f t="shared" si="145"/>
        <v>0</v>
      </c>
      <c r="V178">
        <f t="shared" si="146"/>
        <v>0</v>
      </c>
      <c r="W178">
        <f t="shared" si="147"/>
        <v>0</v>
      </c>
      <c r="X178">
        <f t="shared" si="148"/>
        <v>0</v>
      </c>
      <c r="Y178">
        <f t="shared" si="149"/>
        <v>0</v>
      </c>
      <c r="Z178">
        <f t="shared" si="150"/>
        <v>0</v>
      </c>
      <c r="AA178">
        <f t="shared" si="151"/>
        <v>0</v>
      </c>
      <c r="AB178">
        <f t="shared" si="152"/>
        <v>0</v>
      </c>
      <c r="AC178">
        <f t="shared" si="153"/>
        <v>0</v>
      </c>
      <c r="AD178">
        <f t="shared" si="154"/>
        <v>0</v>
      </c>
      <c r="AE178">
        <f t="shared" si="155"/>
        <v>0</v>
      </c>
      <c r="AF178">
        <f t="shared" si="156"/>
        <v>0</v>
      </c>
      <c r="AG178">
        <f t="shared" si="157"/>
        <v>0</v>
      </c>
      <c r="AH178">
        <f t="shared" si="158"/>
        <v>0</v>
      </c>
      <c r="AI178">
        <f t="shared" si="159"/>
        <v>0</v>
      </c>
      <c r="AJ178">
        <f t="shared" si="160"/>
        <v>0</v>
      </c>
      <c r="AK178">
        <f t="shared" si="161"/>
        <v>0</v>
      </c>
      <c r="AL178">
        <f t="shared" si="162"/>
        <v>0</v>
      </c>
      <c r="AM178">
        <f t="shared" si="163"/>
        <v>0</v>
      </c>
      <c r="AN178">
        <f t="shared" si="164"/>
        <v>0</v>
      </c>
      <c r="AO178">
        <f t="shared" si="165"/>
        <v>0</v>
      </c>
      <c r="AP178">
        <f t="shared" si="166"/>
        <v>0</v>
      </c>
      <c r="AQ178">
        <f t="shared" si="167"/>
        <v>0</v>
      </c>
      <c r="AR178">
        <f t="shared" si="168"/>
        <v>0</v>
      </c>
      <c r="AS178">
        <f t="shared" si="169"/>
        <v>0</v>
      </c>
      <c r="AT178">
        <f t="shared" si="170"/>
        <v>0</v>
      </c>
      <c r="AU178">
        <f t="shared" si="171"/>
        <v>0</v>
      </c>
      <c r="AV178">
        <f t="shared" si="172"/>
        <v>0</v>
      </c>
      <c r="AW178">
        <f t="shared" si="173"/>
        <v>0</v>
      </c>
      <c r="AX178">
        <f t="shared" si="174"/>
        <v>0</v>
      </c>
      <c r="AY178">
        <f t="shared" si="175"/>
        <v>0</v>
      </c>
      <c r="AZ178">
        <f t="shared" si="176"/>
        <v>0</v>
      </c>
    </row>
    <row r="179" spans="1:52" hidden="1" x14ac:dyDescent="0.25">
      <c r="A179">
        <f>SUM(A145:A178)</f>
        <v>0</v>
      </c>
      <c r="C179">
        <f t="shared" ref="C179:F179" si="179">SUM(C145:C178)</f>
        <v>0</v>
      </c>
      <c r="D179">
        <f t="shared" si="179"/>
        <v>0</v>
      </c>
      <c r="E179">
        <f t="shared" si="179"/>
        <v>0</v>
      </c>
      <c r="F179">
        <f t="shared" si="179"/>
        <v>0</v>
      </c>
    </row>
    <row r="180" spans="1:52" hidden="1" x14ac:dyDescent="0.25"/>
    <row r="181" spans="1:52" hidden="1" x14ac:dyDescent="0.25">
      <c r="L181" s="6" t="str">
        <f>instellingen!A7</f>
        <v>I</v>
      </c>
      <c r="M181" s="6">
        <v>1</v>
      </c>
      <c r="N181" s="6">
        <v>2</v>
      </c>
      <c r="O181" s="6">
        <v>3</v>
      </c>
      <c r="P181" s="6">
        <v>4</v>
      </c>
      <c r="Q181" s="6">
        <v>5</v>
      </c>
      <c r="R181" s="6">
        <v>6</v>
      </c>
      <c r="S181" s="6">
        <v>7</v>
      </c>
      <c r="T181" s="6">
        <v>8</v>
      </c>
      <c r="U181" s="6">
        <v>9</v>
      </c>
      <c r="V181" s="6">
        <v>10</v>
      </c>
      <c r="W181" s="6">
        <v>11</v>
      </c>
      <c r="X181" s="6">
        <v>12</v>
      </c>
      <c r="Y181" s="6">
        <v>13</v>
      </c>
      <c r="Z181" s="6">
        <v>14</v>
      </c>
      <c r="AA181" s="6">
        <v>15</v>
      </c>
      <c r="AB181" s="6">
        <v>16</v>
      </c>
      <c r="AC181" s="6">
        <v>17</v>
      </c>
      <c r="AD181" s="6">
        <v>18</v>
      </c>
      <c r="AE181" s="6">
        <v>19</v>
      </c>
      <c r="AF181" s="6">
        <v>20</v>
      </c>
      <c r="AG181" s="6">
        <v>21</v>
      </c>
      <c r="AH181" s="6">
        <v>22</v>
      </c>
      <c r="AI181" s="6">
        <v>23</v>
      </c>
      <c r="AJ181" s="6">
        <v>24</v>
      </c>
      <c r="AK181" s="6">
        <v>25</v>
      </c>
      <c r="AL181" s="6">
        <v>26</v>
      </c>
      <c r="AM181" s="6">
        <v>27</v>
      </c>
      <c r="AN181" s="6">
        <v>28</v>
      </c>
      <c r="AO181" s="6">
        <v>29</v>
      </c>
      <c r="AP181" s="6">
        <v>30</v>
      </c>
      <c r="AQ181" s="6">
        <v>31</v>
      </c>
      <c r="AR181" s="6">
        <v>32</v>
      </c>
      <c r="AS181" s="6">
        <v>33</v>
      </c>
      <c r="AT181" s="6">
        <v>34</v>
      </c>
      <c r="AU181" s="6">
        <v>35</v>
      </c>
      <c r="AV181" s="6">
        <v>36</v>
      </c>
      <c r="AW181" s="6">
        <v>37</v>
      </c>
      <c r="AX181" s="6">
        <v>38</v>
      </c>
      <c r="AY181" s="6">
        <v>39</v>
      </c>
      <c r="AZ181" s="6">
        <v>40</v>
      </c>
    </row>
    <row r="182" spans="1:52" hidden="1" x14ac:dyDescent="0.25">
      <c r="J182">
        <f>J145</f>
        <v>0</v>
      </c>
      <c r="L182">
        <f>SUM(M182:AZ182)</f>
        <v>0</v>
      </c>
      <c r="M182">
        <f t="shared" ref="M182:M215" si="180">$M$63*$M7</f>
        <v>0</v>
      </c>
      <c r="N182">
        <f t="shared" ref="N182:N215" si="181">$N$63*$N7</f>
        <v>0</v>
      </c>
      <c r="O182">
        <f t="shared" ref="O182:O215" si="182">$O$63*$O7</f>
        <v>0</v>
      </c>
      <c r="P182">
        <f t="shared" ref="P182:P215" si="183">$P$63*$P7</f>
        <v>0</v>
      </c>
      <c r="Q182">
        <f t="shared" ref="Q182:Q215" si="184">$Q$63*$Q7</f>
        <v>0</v>
      </c>
      <c r="R182">
        <f t="shared" ref="R182:R215" si="185">$R$63*$R7</f>
        <v>0</v>
      </c>
      <c r="S182">
        <f t="shared" ref="S182:S215" si="186">$S$63*$S7</f>
        <v>0</v>
      </c>
      <c r="T182">
        <f t="shared" ref="T182:T215" si="187">$T$63*$T7</f>
        <v>0</v>
      </c>
      <c r="U182">
        <f t="shared" ref="U182:U215" si="188">$U$63*$U7</f>
        <v>0</v>
      </c>
      <c r="V182">
        <f t="shared" ref="V182:V215" si="189">$V$63*$V7</f>
        <v>0</v>
      </c>
      <c r="W182">
        <f t="shared" ref="W182:W215" si="190">$W$63*$W7</f>
        <v>0</v>
      </c>
      <c r="X182">
        <f t="shared" ref="X182:X215" si="191">$X$63*$X7</f>
        <v>0</v>
      </c>
      <c r="Y182">
        <f t="shared" ref="Y182:Y215" si="192">$Y$63*$Y7</f>
        <v>0</v>
      </c>
      <c r="Z182">
        <f t="shared" ref="Z182:Z215" si="193">$Z$63*$Z7</f>
        <v>0</v>
      </c>
      <c r="AA182">
        <f t="shared" ref="AA182:AA215" si="194">$AA$63*$AA7</f>
        <v>0</v>
      </c>
      <c r="AB182">
        <f t="shared" ref="AB182:AB215" si="195">$AB$63*$AB7</f>
        <v>0</v>
      </c>
      <c r="AC182">
        <f t="shared" ref="AC182:AC215" si="196">$AC$63*$AC7</f>
        <v>0</v>
      </c>
      <c r="AD182">
        <f t="shared" ref="AD182:AD215" si="197">$AD$63*$AD7</f>
        <v>0</v>
      </c>
      <c r="AE182">
        <f t="shared" ref="AE182:AE215" si="198">$AE$63*$AE7</f>
        <v>0</v>
      </c>
      <c r="AF182">
        <f t="shared" ref="AF182:AF215" si="199">$AF$63*$AF7</f>
        <v>0</v>
      </c>
      <c r="AG182">
        <f t="shared" ref="AG182:AG215" si="200">$AG$63*$AG7</f>
        <v>0</v>
      </c>
      <c r="AH182">
        <f t="shared" ref="AH182:AH215" si="201">$AH$63*$AH7</f>
        <v>0</v>
      </c>
      <c r="AI182">
        <f t="shared" ref="AI182:AI215" si="202">$AI$63*$AI7</f>
        <v>0</v>
      </c>
      <c r="AJ182">
        <f t="shared" ref="AJ182:AJ215" si="203">$AJ$63*$AJ7</f>
        <v>0</v>
      </c>
      <c r="AK182">
        <f t="shared" ref="AK182:AK215" si="204">$AK$63*$AK7</f>
        <v>0</v>
      </c>
      <c r="AL182">
        <f t="shared" ref="AL182:AL215" si="205">$AL$63*$AL7</f>
        <v>0</v>
      </c>
      <c r="AM182">
        <f t="shared" ref="AM182:AM215" si="206">$AM$63*$AM7</f>
        <v>0</v>
      </c>
      <c r="AN182">
        <f t="shared" ref="AN182:AN215" si="207">$AN$63*$AN7</f>
        <v>0</v>
      </c>
      <c r="AO182">
        <f t="shared" ref="AO182:AO215" si="208">$AO$63*$AO7</f>
        <v>0</v>
      </c>
      <c r="AP182">
        <f t="shared" ref="AP182:AP215" si="209">$AP$63*$AP7</f>
        <v>0</v>
      </c>
      <c r="AQ182">
        <f t="shared" ref="AQ182:AQ215" si="210">$AQ$63*$AQ7</f>
        <v>0</v>
      </c>
      <c r="AR182">
        <f t="shared" ref="AR182:AR215" si="211">$AR$63*$AR7</f>
        <v>0</v>
      </c>
      <c r="AS182">
        <f t="shared" ref="AS182:AS215" si="212">$AS$63*$AS7</f>
        <v>0</v>
      </c>
      <c r="AT182">
        <f t="shared" ref="AT182:AT215" si="213">$AT$63*$AT7</f>
        <v>0</v>
      </c>
      <c r="AU182">
        <f t="shared" ref="AU182:AU215" si="214">$AU$63*$AU7</f>
        <v>0</v>
      </c>
      <c r="AV182">
        <f t="shared" ref="AV182:AV215" si="215">$AV$63*$AV7</f>
        <v>0</v>
      </c>
      <c r="AW182">
        <f t="shared" ref="AW182:AW215" si="216">$AW$63*$AW7</f>
        <v>0</v>
      </c>
      <c r="AX182">
        <f t="shared" ref="AX182:AX215" si="217">$AX$63*$AX7</f>
        <v>0</v>
      </c>
      <c r="AY182">
        <f t="shared" ref="AY182:AY215" si="218">$AY$63*$AY7</f>
        <v>0</v>
      </c>
      <c r="AZ182">
        <f t="shared" ref="AZ182:AZ215" si="219">$AZ$63*$AZ7</f>
        <v>0</v>
      </c>
    </row>
    <row r="183" spans="1:52" hidden="1" x14ac:dyDescent="0.25">
      <c r="J183">
        <f t="shared" ref="J183:J215" si="220">J146</f>
        <v>0</v>
      </c>
      <c r="L183">
        <f t="shared" ref="L183:L215" si="221">SUM(M183:AZ183)</f>
        <v>0</v>
      </c>
      <c r="M183">
        <f t="shared" si="180"/>
        <v>0</v>
      </c>
      <c r="N183">
        <f t="shared" si="181"/>
        <v>0</v>
      </c>
      <c r="O183">
        <f t="shared" si="182"/>
        <v>0</v>
      </c>
      <c r="P183">
        <f t="shared" si="183"/>
        <v>0</v>
      </c>
      <c r="Q183">
        <f t="shared" si="184"/>
        <v>0</v>
      </c>
      <c r="R183">
        <f t="shared" si="185"/>
        <v>0</v>
      </c>
      <c r="S183">
        <f t="shared" si="186"/>
        <v>0</v>
      </c>
      <c r="T183">
        <f t="shared" si="187"/>
        <v>0</v>
      </c>
      <c r="U183">
        <f t="shared" si="188"/>
        <v>0</v>
      </c>
      <c r="V183">
        <f t="shared" si="189"/>
        <v>0</v>
      </c>
      <c r="W183">
        <f t="shared" si="190"/>
        <v>0</v>
      </c>
      <c r="X183">
        <f t="shared" si="191"/>
        <v>0</v>
      </c>
      <c r="Y183">
        <f t="shared" si="192"/>
        <v>0</v>
      </c>
      <c r="Z183">
        <f t="shared" si="193"/>
        <v>0</v>
      </c>
      <c r="AA183">
        <f t="shared" si="194"/>
        <v>0</v>
      </c>
      <c r="AB183">
        <f t="shared" si="195"/>
        <v>0</v>
      </c>
      <c r="AC183">
        <f t="shared" si="196"/>
        <v>0</v>
      </c>
      <c r="AD183">
        <f t="shared" si="197"/>
        <v>0</v>
      </c>
      <c r="AE183">
        <f t="shared" si="198"/>
        <v>0</v>
      </c>
      <c r="AF183">
        <f t="shared" si="199"/>
        <v>0</v>
      </c>
      <c r="AG183">
        <f t="shared" si="200"/>
        <v>0</v>
      </c>
      <c r="AH183">
        <f t="shared" si="201"/>
        <v>0</v>
      </c>
      <c r="AI183">
        <f t="shared" si="202"/>
        <v>0</v>
      </c>
      <c r="AJ183">
        <f t="shared" si="203"/>
        <v>0</v>
      </c>
      <c r="AK183">
        <f t="shared" si="204"/>
        <v>0</v>
      </c>
      <c r="AL183">
        <f t="shared" si="205"/>
        <v>0</v>
      </c>
      <c r="AM183">
        <f t="shared" si="206"/>
        <v>0</v>
      </c>
      <c r="AN183">
        <f t="shared" si="207"/>
        <v>0</v>
      </c>
      <c r="AO183">
        <f t="shared" si="208"/>
        <v>0</v>
      </c>
      <c r="AP183">
        <f t="shared" si="209"/>
        <v>0</v>
      </c>
      <c r="AQ183">
        <f t="shared" si="210"/>
        <v>0</v>
      </c>
      <c r="AR183">
        <f t="shared" si="211"/>
        <v>0</v>
      </c>
      <c r="AS183">
        <f t="shared" si="212"/>
        <v>0</v>
      </c>
      <c r="AT183">
        <f t="shared" si="213"/>
        <v>0</v>
      </c>
      <c r="AU183">
        <f t="shared" si="214"/>
        <v>0</v>
      </c>
      <c r="AV183">
        <f t="shared" si="215"/>
        <v>0</v>
      </c>
      <c r="AW183">
        <f t="shared" si="216"/>
        <v>0</v>
      </c>
      <c r="AX183">
        <f t="shared" si="217"/>
        <v>0</v>
      </c>
      <c r="AY183">
        <f t="shared" si="218"/>
        <v>0</v>
      </c>
      <c r="AZ183">
        <f t="shared" si="219"/>
        <v>0</v>
      </c>
    </row>
    <row r="184" spans="1:52" hidden="1" x14ac:dyDescent="0.25">
      <c r="J184">
        <f t="shared" si="220"/>
        <v>0</v>
      </c>
      <c r="L184">
        <f t="shared" si="221"/>
        <v>0</v>
      </c>
      <c r="M184">
        <f t="shared" si="180"/>
        <v>0</v>
      </c>
      <c r="N184">
        <f t="shared" si="181"/>
        <v>0</v>
      </c>
      <c r="O184">
        <f t="shared" si="182"/>
        <v>0</v>
      </c>
      <c r="P184">
        <f t="shared" si="183"/>
        <v>0</v>
      </c>
      <c r="Q184">
        <f t="shared" si="184"/>
        <v>0</v>
      </c>
      <c r="R184">
        <f t="shared" si="185"/>
        <v>0</v>
      </c>
      <c r="S184">
        <f t="shared" si="186"/>
        <v>0</v>
      </c>
      <c r="T184">
        <f t="shared" si="187"/>
        <v>0</v>
      </c>
      <c r="U184">
        <f t="shared" si="188"/>
        <v>0</v>
      </c>
      <c r="V184">
        <f t="shared" si="189"/>
        <v>0</v>
      </c>
      <c r="W184">
        <f t="shared" si="190"/>
        <v>0</v>
      </c>
      <c r="X184">
        <f t="shared" si="191"/>
        <v>0</v>
      </c>
      <c r="Y184">
        <f t="shared" si="192"/>
        <v>0</v>
      </c>
      <c r="Z184">
        <f t="shared" si="193"/>
        <v>0</v>
      </c>
      <c r="AA184">
        <f t="shared" si="194"/>
        <v>0</v>
      </c>
      <c r="AB184">
        <f t="shared" si="195"/>
        <v>0</v>
      </c>
      <c r="AC184">
        <f t="shared" si="196"/>
        <v>0</v>
      </c>
      <c r="AD184">
        <f t="shared" si="197"/>
        <v>0</v>
      </c>
      <c r="AE184">
        <f t="shared" si="198"/>
        <v>0</v>
      </c>
      <c r="AF184">
        <f t="shared" si="199"/>
        <v>0</v>
      </c>
      <c r="AG184">
        <f t="shared" si="200"/>
        <v>0</v>
      </c>
      <c r="AH184">
        <f t="shared" si="201"/>
        <v>0</v>
      </c>
      <c r="AI184">
        <f t="shared" si="202"/>
        <v>0</v>
      </c>
      <c r="AJ184">
        <f t="shared" si="203"/>
        <v>0</v>
      </c>
      <c r="AK184">
        <f t="shared" si="204"/>
        <v>0</v>
      </c>
      <c r="AL184">
        <f t="shared" si="205"/>
        <v>0</v>
      </c>
      <c r="AM184">
        <f t="shared" si="206"/>
        <v>0</v>
      </c>
      <c r="AN184">
        <f t="shared" si="207"/>
        <v>0</v>
      </c>
      <c r="AO184">
        <f t="shared" si="208"/>
        <v>0</v>
      </c>
      <c r="AP184">
        <f t="shared" si="209"/>
        <v>0</v>
      </c>
      <c r="AQ184">
        <f t="shared" si="210"/>
        <v>0</v>
      </c>
      <c r="AR184">
        <f t="shared" si="211"/>
        <v>0</v>
      </c>
      <c r="AS184">
        <f t="shared" si="212"/>
        <v>0</v>
      </c>
      <c r="AT184">
        <f t="shared" si="213"/>
        <v>0</v>
      </c>
      <c r="AU184">
        <f t="shared" si="214"/>
        <v>0</v>
      </c>
      <c r="AV184">
        <f t="shared" si="215"/>
        <v>0</v>
      </c>
      <c r="AW184">
        <f t="shared" si="216"/>
        <v>0</v>
      </c>
      <c r="AX184">
        <f t="shared" si="217"/>
        <v>0</v>
      </c>
      <c r="AY184">
        <f t="shared" si="218"/>
        <v>0</v>
      </c>
      <c r="AZ184">
        <f t="shared" si="219"/>
        <v>0</v>
      </c>
    </row>
    <row r="185" spans="1:52" hidden="1" x14ac:dyDescent="0.25">
      <c r="J185">
        <f t="shared" si="220"/>
        <v>0</v>
      </c>
      <c r="L185">
        <f t="shared" si="221"/>
        <v>0</v>
      </c>
      <c r="M185">
        <f t="shared" si="180"/>
        <v>0</v>
      </c>
      <c r="N185">
        <f t="shared" si="181"/>
        <v>0</v>
      </c>
      <c r="O185">
        <f t="shared" si="182"/>
        <v>0</v>
      </c>
      <c r="P185">
        <f t="shared" si="183"/>
        <v>0</v>
      </c>
      <c r="Q185">
        <f t="shared" si="184"/>
        <v>0</v>
      </c>
      <c r="R185">
        <f t="shared" si="185"/>
        <v>0</v>
      </c>
      <c r="S185">
        <f t="shared" si="186"/>
        <v>0</v>
      </c>
      <c r="T185">
        <f t="shared" si="187"/>
        <v>0</v>
      </c>
      <c r="U185">
        <f t="shared" si="188"/>
        <v>0</v>
      </c>
      <c r="V185">
        <f t="shared" si="189"/>
        <v>0</v>
      </c>
      <c r="W185">
        <f t="shared" si="190"/>
        <v>0</v>
      </c>
      <c r="X185">
        <f t="shared" si="191"/>
        <v>0</v>
      </c>
      <c r="Y185">
        <f t="shared" si="192"/>
        <v>0</v>
      </c>
      <c r="Z185">
        <f t="shared" si="193"/>
        <v>0</v>
      </c>
      <c r="AA185">
        <f t="shared" si="194"/>
        <v>0</v>
      </c>
      <c r="AB185">
        <f t="shared" si="195"/>
        <v>0</v>
      </c>
      <c r="AC185">
        <f t="shared" si="196"/>
        <v>0</v>
      </c>
      <c r="AD185">
        <f t="shared" si="197"/>
        <v>0</v>
      </c>
      <c r="AE185">
        <f t="shared" si="198"/>
        <v>0</v>
      </c>
      <c r="AF185">
        <f t="shared" si="199"/>
        <v>0</v>
      </c>
      <c r="AG185">
        <f t="shared" si="200"/>
        <v>0</v>
      </c>
      <c r="AH185">
        <f t="shared" si="201"/>
        <v>0</v>
      </c>
      <c r="AI185">
        <f t="shared" si="202"/>
        <v>0</v>
      </c>
      <c r="AJ185">
        <f t="shared" si="203"/>
        <v>0</v>
      </c>
      <c r="AK185">
        <f t="shared" si="204"/>
        <v>0</v>
      </c>
      <c r="AL185">
        <f t="shared" si="205"/>
        <v>0</v>
      </c>
      <c r="AM185">
        <f t="shared" si="206"/>
        <v>0</v>
      </c>
      <c r="AN185">
        <f t="shared" si="207"/>
        <v>0</v>
      </c>
      <c r="AO185">
        <f t="shared" si="208"/>
        <v>0</v>
      </c>
      <c r="AP185">
        <f t="shared" si="209"/>
        <v>0</v>
      </c>
      <c r="AQ185">
        <f t="shared" si="210"/>
        <v>0</v>
      </c>
      <c r="AR185">
        <f t="shared" si="211"/>
        <v>0</v>
      </c>
      <c r="AS185">
        <f t="shared" si="212"/>
        <v>0</v>
      </c>
      <c r="AT185">
        <f t="shared" si="213"/>
        <v>0</v>
      </c>
      <c r="AU185">
        <f t="shared" si="214"/>
        <v>0</v>
      </c>
      <c r="AV185">
        <f t="shared" si="215"/>
        <v>0</v>
      </c>
      <c r="AW185">
        <f t="shared" si="216"/>
        <v>0</v>
      </c>
      <c r="AX185">
        <f t="shared" si="217"/>
        <v>0</v>
      </c>
      <c r="AY185">
        <f t="shared" si="218"/>
        <v>0</v>
      </c>
      <c r="AZ185">
        <f t="shared" si="219"/>
        <v>0</v>
      </c>
    </row>
    <row r="186" spans="1:52" hidden="1" x14ac:dyDescent="0.25">
      <c r="J186">
        <f t="shared" si="220"/>
        <v>0</v>
      </c>
      <c r="L186">
        <f t="shared" si="221"/>
        <v>0</v>
      </c>
      <c r="M186">
        <f t="shared" si="180"/>
        <v>0</v>
      </c>
      <c r="N186">
        <f t="shared" si="181"/>
        <v>0</v>
      </c>
      <c r="O186">
        <f t="shared" si="182"/>
        <v>0</v>
      </c>
      <c r="P186">
        <f t="shared" si="183"/>
        <v>0</v>
      </c>
      <c r="Q186">
        <f t="shared" si="184"/>
        <v>0</v>
      </c>
      <c r="R186">
        <f t="shared" si="185"/>
        <v>0</v>
      </c>
      <c r="S186">
        <f t="shared" si="186"/>
        <v>0</v>
      </c>
      <c r="T186">
        <f t="shared" si="187"/>
        <v>0</v>
      </c>
      <c r="U186">
        <f t="shared" si="188"/>
        <v>0</v>
      </c>
      <c r="V186">
        <f t="shared" si="189"/>
        <v>0</v>
      </c>
      <c r="W186">
        <f t="shared" si="190"/>
        <v>0</v>
      </c>
      <c r="X186">
        <f t="shared" si="191"/>
        <v>0</v>
      </c>
      <c r="Y186">
        <f t="shared" si="192"/>
        <v>0</v>
      </c>
      <c r="Z186">
        <f t="shared" si="193"/>
        <v>0</v>
      </c>
      <c r="AA186">
        <f t="shared" si="194"/>
        <v>0</v>
      </c>
      <c r="AB186">
        <f t="shared" si="195"/>
        <v>0</v>
      </c>
      <c r="AC186">
        <f t="shared" si="196"/>
        <v>0</v>
      </c>
      <c r="AD186">
        <f t="shared" si="197"/>
        <v>0</v>
      </c>
      <c r="AE186">
        <f t="shared" si="198"/>
        <v>0</v>
      </c>
      <c r="AF186">
        <f t="shared" si="199"/>
        <v>0</v>
      </c>
      <c r="AG186">
        <f t="shared" si="200"/>
        <v>0</v>
      </c>
      <c r="AH186">
        <f t="shared" si="201"/>
        <v>0</v>
      </c>
      <c r="AI186">
        <f t="shared" si="202"/>
        <v>0</v>
      </c>
      <c r="AJ186">
        <f t="shared" si="203"/>
        <v>0</v>
      </c>
      <c r="AK186">
        <f t="shared" si="204"/>
        <v>0</v>
      </c>
      <c r="AL186">
        <f t="shared" si="205"/>
        <v>0</v>
      </c>
      <c r="AM186">
        <f t="shared" si="206"/>
        <v>0</v>
      </c>
      <c r="AN186">
        <f t="shared" si="207"/>
        <v>0</v>
      </c>
      <c r="AO186">
        <f t="shared" si="208"/>
        <v>0</v>
      </c>
      <c r="AP186">
        <f t="shared" si="209"/>
        <v>0</v>
      </c>
      <c r="AQ186">
        <f t="shared" si="210"/>
        <v>0</v>
      </c>
      <c r="AR186">
        <f t="shared" si="211"/>
        <v>0</v>
      </c>
      <c r="AS186">
        <f t="shared" si="212"/>
        <v>0</v>
      </c>
      <c r="AT186">
        <f t="shared" si="213"/>
        <v>0</v>
      </c>
      <c r="AU186">
        <f t="shared" si="214"/>
        <v>0</v>
      </c>
      <c r="AV186">
        <f t="shared" si="215"/>
        <v>0</v>
      </c>
      <c r="AW186">
        <f t="shared" si="216"/>
        <v>0</v>
      </c>
      <c r="AX186">
        <f t="shared" si="217"/>
        <v>0</v>
      </c>
      <c r="AY186">
        <f t="shared" si="218"/>
        <v>0</v>
      </c>
      <c r="AZ186">
        <f t="shared" si="219"/>
        <v>0</v>
      </c>
    </row>
    <row r="187" spans="1:52" hidden="1" x14ac:dyDescent="0.25">
      <c r="J187">
        <f t="shared" si="220"/>
        <v>0</v>
      </c>
      <c r="L187">
        <f t="shared" si="221"/>
        <v>0</v>
      </c>
      <c r="M187">
        <f t="shared" si="180"/>
        <v>0</v>
      </c>
      <c r="N187">
        <f t="shared" si="181"/>
        <v>0</v>
      </c>
      <c r="O187">
        <f t="shared" si="182"/>
        <v>0</v>
      </c>
      <c r="P187">
        <f t="shared" si="183"/>
        <v>0</v>
      </c>
      <c r="Q187">
        <f t="shared" si="184"/>
        <v>0</v>
      </c>
      <c r="R187">
        <f t="shared" si="185"/>
        <v>0</v>
      </c>
      <c r="S187">
        <f t="shared" si="186"/>
        <v>0</v>
      </c>
      <c r="T187">
        <f t="shared" si="187"/>
        <v>0</v>
      </c>
      <c r="U187">
        <f t="shared" si="188"/>
        <v>0</v>
      </c>
      <c r="V187">
        <f t="shared" si="189"/>
        <v>0</v>
      </c>
      <c r="W187">
        <f t="shared" si="190"/>
        <v>0</v>
      </c>
      <c r="X187">
        <f t="shared" si="191"/>
        <v>0</v>
      </c>
      <c r="Y187">
        <f t="shared" si="192"/>
        <v>0</v>
      </c>
      <c r="Z187">
        <f t="shared" si="193"/>
        <v>0</v>
      </c>
      <c r="AA187">
        <f t="shared" si="194"/>
        <v>0</v>
      </c>
      <c r="AB187">
        <f t="shared" si="195"/>
        <v>0</v>
      </c>
      <c r="AC187">
        <f t="shared" si="196"/>
        <v>0</v>
      </c>
      <c r="AD187">
        <f t="shared" si="197"/>
        <v>0</v>
      </c>
      <c r="AE187">
        <f t="shared" si="198"/>
        <v>0</v>
      </c>
      <c r="AF187">
        <f t="shared" si="199"/>
        <v>0</v>
      </c>
      <c r="AG187">
        <f t="shared" si="200"/>
        <v>0</v>
      </c>
      <c r="AH187">
        <f t="shared" si="201"/>
        <v>0</v>
      </c>
      <c r="AI187">
        <f t="shared" si="202"/>
        <v>0</v>
      </c>
      <c r="AJ187">
        <f t="shared" si="203"/>
        <v>0</v>
      </c>
      <c r="AK187">
        <f t="shared" si="204"/>
        <v>0</v>
      </c>
      <c r="AL187">
        <f t="shared" si="205"/>
        <v>0</v>
      </c>
      <c r="AM187">
        <f t="shared" si="206"/>
        <v>0</v>
      </c>
      <c r="AN187">
        <f t="shared" si="207"/>
        <v>0</v>
      </c>
      <c r="AO187">
        <f t="shared" si="208"/>
        <v>0</v>
      </c>
      <c r="AP187">
        <f t="shared" si="209"/>
        <v>0</v>
      </c>
      <c r="AQ187">
        <f t="shared" si="210"/>
        <v>0</v>
      </c>
      <c r="AR187">
        <f t="shared" si="211"/>
        <v>0</v>
      </c>
      <c r="AS187">
        <f t="shared" si="212"/>
        <v>0</v>
      </c>
      <c r="AT187">
        <f t="shared" si="213"/>
        <v>0</v>
      </c>
      <c r="AU187">
        <f t="shared" si="214"/>
        <v>0</v>
      </c>
      <c r="AV187">
        <f t="shared" si="215"/>
        <v>0</v>
      </c>
      <c r="AW187">
        <f t="shared" si="216"/>
        <v>0</v>
      </c>
      <c r="AX187">
        <f t="shared" si="217"/>
        <v>0</v>
      </c>
      <c r="AY187">
        <f t="shared" si="218"/>
        <v>0</v>
      </c>
      <c r="AZ187">
        <f t="shared" si="219"/>
        <v>0</v>
      </c>
    </row>
    <row r="188" spans="1:52" hidden="1" x14ac:dyDescent="0.25">
      <c r="J188">
        <f t="shared" si="220"/>
        <v>0</v>
      </c>
      <c r="L188">
        <f t="shared" si="221"/>
        <v>0</v>
      </c>
      <c r="M188">
        <f t="shared" si="180"/>
        <v>0</v>
      </c>
      <c r="N188">
        <f t="shared" si="181"/>
        <v>0</v>
      </c>
      <c r="O188">
        <f t="shared" si="182"/>
        <v>0</v>
      </c>
      <c r="P188">
        <f t="shared" si="183"/>
        <v>0</v>
      </c>
      <c r="Q188">
        <f t="shared" si="184"/>
        <v>0</v>
      </c>
      <c r="R188">
        <f t="shared" si="185"/>
        <v>0</v>
      </c>
      <c r="S188">
        <f t="shared" si="186"/>
        <v>0</v>
      </c>
      <c r="T188">
        <f t="shared" si="187"/>
        <v>0</v>
      </c>
      <c r="U188">
        <f t="shared" si="188"/>
        <v>0</v>
      </c>
      <c r="V188">
        <f t="shared" si="189"/>
        <v>0</v>
      </c>
      <c r="W188">
        <f t="shared" si="190"/>
        <v>0</v>
      </c>
      <c r="X188">
        <f t="shared" si="191"/>
        <v>0</v>
      </c>
      <c r="Y188">
        <f t="shared" si="192"/>
        <v>0</v>
      </c>
      <c r="Z188">
        <f t="shared" si="193"/>
        <v>0</v>
      </c>
      <c r="AA188">
        <f t="shared" si="194"/>
        <v>0</v>
      </c>
      <c r="AB188">
        <f t="shared" si="195"/>
        <v>0</v>
      </c>
      <c r="AC188">
        <f t="shared" si="196"/>
        <v>0</v>
      </c>
      <c r="AD188">
        <f t="shared" si="197"/>
        <v>0</v>
      </c>
      <c r="AE188">
        <f t="shared" si="198"/>
        <v>0</v>
      </c>
      <c r="AF188">
        <f t="shared" si="199"/>
        <v>0</v>
      </c>
      <c r="AG188">
        <f t="shared" si="200"/>
        <v>0</v>
      </c>
      <c r="AH188">
        <f t="shared" si="201"/>
        <v>0</v>
      </c>
      <c r="AI188">
        <f t="shared" si="202"/>
        <v>0</v>
      </c>
      <c r="AJ188">
        <f t="shared" si="203"/>
        <v>0</v>
      </c>
      <c r="AK188">
        <f t="shared" si="204"/>
        <v>0</v>
      </c>
      <c r="AL188">
        <f t="shared" si="205"/>
        <v>0</v>
      </c>
      <c r="AM188">
        <f t="shared" si="206"/>
        <v>0</v>
      </c>
      <c r="AN188">
        <f t="shared" si="207"/>
        <v>0</v>
      </c>
      <c r="AO188">
        <f t="shared" si="208"/>
        <v>0</v>
      </c>
      <c r="AP188">
        <f t="shared" si="209"/>
        <v>0</v>
      </c>
      <c r="AQ188">
        <f t="shared" si="210"/>
        <v>0</v>
      </c>
      <c r="AR188">
        <f t="shared" si="211"/>
        <v>0</v>
      </c>
      <c r="AS188">
        <f t="shared" si="212"/>
        <v>0</v>
      </c>
      <c r="AT188">
        <f t="shared" si="213"/>
        <v>0</v>
      </c>
      <c r="AU188">
        <f t="shared" si="214"/>
        <v>0</v>
      </c>
      <c r="AV188">
        <f t="shared" si="215"/>
        <v>0</v>
      </c>
      <c r="AW188">
        <f t="shared" si="216"/>
        <v>0</v>
      </c>
      <c r="AX188">
        <f t="shared" si="217"/>
        <v>0</v>
      </c>
      <c r="AY188">
        <f t="shared" si="218"/>
        <v>0</v>
      </c>
      <c r="AZ188">
        <f t="shared" si="219"/>
        <v>0</v>
      </c>
    </row>
    <row r="189" spans="1:52" hidden="1" x14ac:dyDescent="0.25">
      <c r="J189">
        <f t="shared" si="220"/>
        <v>0</v>
      </c>
      <c r="L189">
        <f t="shared" si="221"/>
        <v>0</v>
      </c>
      <c r="M189">
        <f t="shared" si="180"/>
        <v>0</v>
      </c>
      <c r="N189">
        <f t="shared" si="181"/>
        <v>0</v>
      </c>
      <c r="O189">
        <f t="shared" si="182"/>
        <v>0</v>
      </c>
      <c r="P189">
        <f t="shared" si="183"/>
        <v>0</v>
      </c>
      <c r="Q189">
        <f t="shared" si="184"/>
        <v>0</v>
      </c>
      <c r="R189">
        <f t="shared" si="185"/>
        <v>0</v>
      </c>
      <c r="S189">
        <f t="shared" si="186"/>
        <v>0</v>
      </c>
      <c r="T189">
        <f t="shared" si="187"/>
        <v>0</v>
      </c>
      <c r="U189">
        <f t="shared" si="188"/>
        <v>0</v>
      </c>
      <c r="V189">
        <f t="shared" si="189"/>
        <v>0</v>
      </c>
      <c r="W189">
        <f t="shared" si="190"/>
        <v>0</v>
      </c>
      <c r="X189">
        <f t="shared" si="191"/>
        <v>0</v>
      </c>
      <c r="Y189">
        <f t="shared" si="192"/>
        <v>0</v>
      </c>
      <c r="Z189">
        <f t="shared" si="193"/>
        <v>0</v>
      </c>
      <c r="AA189">
        <f t="shared" si="194"/>
        <v>0</v>
      </c>
      <c r="AB189">
        <f t="shared" si="195"/>
        <v>0</v>
      </c>
      <c r="AC189">
        <f t="shared" si="196"/>
        <v>0</v>
      </c>
      <c r="AD189">
        <f t="shared" si="197"/>
        <v>0</v>
      </c>
      <c r="AE189">
        <f t="shared" si="198"/>
        <v>0</v>
      </c>
      <c r="AF189">
        <f t="shared" si="199"/>
        <v>0</v>
      </c>
      <c r="AG189">
        <f t="shared" si="200"/>
        <v>0</v>
      </c>
      <c r="AH189">
        <f t="shared" si="201"/>
        <v>0</v>
      </c>
      <c r="AI189">
        <f t="shared" si="202"/>
        <v>0</v>
      </c>
      <c r="AJ189">
        <f t="shared" si="203"/>
        <v>0</v>
      </c>
      <c r="AK189">
        <f t="shared" si="204"/>
        <v>0</v>
      </c>
      <c r="AL189">
        <f t="shared" si="205"/>
        <v>0</v>
      </c>
      <c r="AM189">
        <f t="shared" si="206"/>
        <v>0</v>
      </c>
      <c r="AN189">
        <f t="shared" si="207"/>
        <v>0</v>
      </c>
      <c r="AO189">
        <f t="shared" si="208"/>
        <v>0</v>
      </c>
      <c r="AP189">
        <f t="shared" si="209"/>
        <v>0</v>
      </c>
      <c r="AQ189">
        <f t="shared" si="210"/>
        <v>0</v>
      </c>
      <c r="AR189">
        <f t="shared" si="211"/>
        <v>0</v>
      </c>
      <c r="AS189">
        <f t="shared" si="212"/>
        <v>0</v>
      </c>
      <c r="AT189">
        <f t="shared" si="213"/>
        <v>0</v>
      </c>
      <c r="AU189">
        <f t="shared" si="214"/>
        <v>0</v>
      </c>
      <c r="AV189">
        <f t="shared" si="215"/>
        <v>0</v>
      </c>
      <c r="AW189">
        <f t="shared" si="216"/>
        <v>0</v>
      </c>
      <c r="AX189">
        <f t="shared" si="217"/>
        <v>0</v>
      </c>
      <c r="AY189">
        <f t="shared" si="218"/>
        <v>0</v>
      </c>
      <c r="AZ189">
        <f t="shared" si="219"/>
        <v>0</v>
      </c>
    </row>
    <row r="190" spans="1:52" hidden="1" x14ac:dyDescent="0.25">
      <c r="J190">
        <f t="shared" si="220"/>
        <v>0</v>
      </c>
      <c r="L190">
        <f t="shared" si="221"/>
        <v>0</v>
      </c>
      <c r="M190">
        <f t="shared" si="180"/>
        <v>0</v>
      </c>
      <c r="N190">
        <f t="shared" si="181"/>
        <v>0</v>
      </c>
      <c r="O190">
        <f t="shared" si="182"/>
        <v>0</v>
      </c>
      <c r="P190">
        <f t="shared" si="183"/>
        <v>0</v>
      </c>
      <c r="Q190">
        <f t="shared" si="184"/>
        <v>0</v>
      </c>
      <c r="R190">
        <f t="shared" si="185"/>
        <v>0</v>
      </c>
      <c r="S190">
        <f t="shared" si="186"/>
        <v>0</v>
      </c>
      <c r="T190">
        <f t="shared" si="187"/>
        <v>0</v>
      </c>
      <c r="U190">
        <f t="shared" si="188"/>
        <v>0</v>
      </c>
      <c r="V190">
        <f t="shared" si="189"/>
        <v>0</v>
      </c>
      <c r="W190">
        <f t="shared" si="190"/>
        <v>0</v>
      </c>
      <c r="X190">
        <f t="shared" si="191"/>
        <v>0</v>
      </c>
      <c r="Y190">
        <f t="shared" si="192"/>
        <v>0</v>
      </c>
      <c r="Z190">
        <f t="shared" si="193"/>
        <v>0</v>
      </c>
      <c r="AA190">
        <f t="shared" si="194"/>
        <v>0</v>
      </c>
      <c r="AB190">
        <f t="shared" si="195"/>
        <v>0</v>
      </c>
      <c r="AC190">
        <f t="shared" si="196"/>
        <v>0</v>
      </c>
      <c r="AD190">
        <f t="shared" si="197"/>
        <v>0</v>
      </c>
      <c r="AE190">
        <f t="shared" si="198"/>
        <v>0</v>
      </c>
      <c r="AF190">
        <f t="shared" si="199"/>
        <v>0</v>
      </c>
      <c r="AG190">
        <f t="shared" si="200"/>
        <v>0</v>
      </c>
      <c r="AH190">
        <f t="shared" si="201"/>
        <v>0</v>
      </c>
      <c r="AI190">
        <f t="shared" si="202"/>
        <v>0</v>
      </c>
      <c r="AJ190">
        <f t="shared" si="203"/>
        <v>0</v>
      </c>
      <c r="AK190">
        <f t="shared" si="204"/>
        <v>0</v>
      </c>
      <c r="AL190">
        <f t="shared" si="205"/>
        <v>0</v>
      </c>
      <c r="AM190">
        <f t="shared" si="206"/>
        <v>0</v>
      </c>
      <c r="AN190">
        <f t="shared" si="207"/>
        <v>0</v>
      </c>
      <c r="AO190">
        <f t="shared" si="208"/>
        <v>0</v>
      </c>
      <c r="AP190">
        <f t="shared" si="209"/>
        <v>0</v>
      </c>
      <c r="AQ190">
        <f t="shared" si="210"/>
        <v>0</v>
      </c>
      <c r="AR190">
        <f t="shared" si="211"/>
        <v>0</v>
      </c>
      <c r="AS190">
        <f t="shared" si="212"/>
        <v>0</v>
      </c>
      <c r="AT190">
        <f t="shared" si="213"/>
        <v>0</v>
      </c>
      <c r="AU190">
        <f t="shared" si="214"/>
        <v>0</v>
      </c>
      <c r="AV190">
        <f t="shared" si="215"/>
        <v>0</v>
      </c>
      <c r="AW190">
        <f t="shared" si="216"/>
        <v>0</v>
      </c>
      <c r="AX190">
        <f t="shared" si="217"/>
        <v>0</v>
      </c>
      <c r="AY190">
        <f t="shared" si="218"/>
        <v>0</v>
      </c>
      <c r="AZ190">
        <f t="shared" si="219"/>
        <v>0</v>
      </c>
    </row>
    <row r="191" spans="1:52" hidden="1" x14ac:dyDescent="0.25">
      <c r="J191">
        <f t="shared" si="220"/>
        <v>0</v>
      </c>
      <c r="L191">
        <f t="shared" si="221"/>
        <v>0</v>
      </c>
      <c r="M191">
        <f t="shared" si="180"/>
        <v>0</v>
      </c>
      <c r="N191">
        <f t="shared" si="181"/>
        <v>0</v>
      </c>
      <c r="O191">
        <f t="shared" si="182"/>
        <v>0</v>
      </c>
      <c r="P191">
        <f t="shared" si="183"/>
        <v>0</v>
      </c>
      <c r="Q191">
        <f t="shared" si="184"/>
        <v>0</v>
      </c>
      <c r="R191">
        <f t="shared" si="185"/>
        <v>0</v>
      </c>
      <c r="S191">
        <f t="shared" si="186"/>
        <v>0</v>
      </c>
      <c r="T191">
        <f t="shared" si="187"/>
        <v>0</v>
      </c>
      <c r="U191">
        <f t="shared" si="188"/>
        <v>0</v>
      </c>
      <c r="V191">
        <f t="shared" si="189"/>
        <v>0</v>
      </c>
      <c r="W191">
        <f t="shared" si="190"/>
        <v>0</v>
      </c>
      <c r="X191">
        <f t="shared" si="191"/>
        <v>0</v>
      </c>
      <c r="Y191">
        <f t="shared" si="192"/>
        <v>0</v>
      </c>
      <c r="Z191">
        <f t="shared" si="193"/>
        <v>0</v>
      </c>
      <c r="AA191">
        <f t="shared" si="194"/>
        <v>0</v>
      </c>
      <c r="AB191">
        <f t="shared" si="195"/>
        <v>0</v>
      </c>
      <c r="AC191">
        <f t="shared" si="196"/>
        <v>0</v>
      </c>
      <c r="AD191">
        <f t="shared" si="197"/>
        <v>0</v>
      </c>
      <c r="AE191">
        <f t="shared" si="198"/>
        <v>0</v>
      </c>
      <c r="AF191">
        <f t="shared" si="199"/>
        <v>0</v>
      </c>
      <c r="AG191">
        <f t="shared" si="200"/>
        <v>0</v>
      </c>
      <c r="AH191">
        <f t="shared" si="201"/>
        <v>0</v>
      </c>
      <c r="AI191">
        <f t="shared" si="202"/>
        <v>0</v>
      </c>
      <c r="AJ191">
        <f t="shared" si="203"/>
        <v>0</v>
      </c>
      <c r="AK191">
        <f t="shared" si="204"/>
        <v>0</v>
      </c>
      <c r="AL191">
        <f t="shared" si="205"/>
        <v>0</v>
      </c>
      <c r="AM191">
        <f t="shared" si="206"/>
        <v>0</v>
      </c>
      <c r="AN191">
        <f t="shared" si="207"/>
        <v>0</v>
      </c>
      <c r="AO191">
        <f t="shared" si="208"/>
        <v>0</v>
      </c>
      <c r="AP191">
        <f t="shared" si="209"/>
        <v>0</v>
      </c>
      <c r="AQ191">
        <f t="shared" si="210"/>
        <v>0</v>
      </c>
      <c r="AR191">
        <f t="shared" si="211"/>
        <v>0</v>
      </c>
      <c r="AS191">
        <f t="shared" si="212"/>
        <v>0</v>
      </c>
      <c r="AT191">
        <f t="shared" si="213"/>
        <v>0</v>
      </c>
      <c r="AU191">
        <f t="shared" si="214"/>
        <v>0</v>
      </c>
      <c r="AV191">
        <f t="shared" si="215"/>
        <v>0</v>
      </c>
      <c r="AW191">
        <f t="shared" si="216"/>
        <v>0</v>
      </c>
      <c r="AX191">
        <f t="shared" si="217"/>
        <v>0</v>
      </c>
      <c r="AY191">
        <f t="shared" si="218"/>
        <v>0</v>
      </c>
      <c r="AZ191">
        <f t="shared" si="219"/>
        <v>0</v>
      </c>
    </row>
    <row r="192" spans="1:52" hidden="1" x14ac:dyDescent="0.25">
      <c r="J192">
        <f t="shared" si="220"/>
        <v>0</v>
      </c>
      <c r="L192">
        <f t="shared" si="221"/>
        <v>0</v>
      </c>
      <c r="M192">
        <f t="shared" si="180"/>
        <v>0</v>
      </c>
      <c r="N192">
        <f t="shared" si="181"/>
        <v>0</v>
      </c>
      <c r="O192">
        <f t="shared" si="182"/>
        <v>0</v>
      </c>
      <c r="P192">
        <f t="shared" si="183"/>
        <v>0</v>
      </c>
      <c r="Q192">
        <f t="shared" si="184"/>
        <v>0</v>
      </c>
      <c r="R192">
        <f t="shared" si="185"/>
        <v>0</v>
      </c>
      <c r="S192">
        <f t="shared" si="186"/>
        <v>0</v>
      </c>
      <c r="T192">
        <f t="shared" si="187"/>
        <v>0</v>
      </c>
      <c r="U192">
        <f t="shared" si="188"/>
        <v>0</v>
      </c>
      <c r="V192">
        <f t="shared" si="189"/>
        <v>0</v>
      </c>
      <c r="W192">
        <f t="shared" si="190"/>
        <v>0</v>
      </c>
      <c r="X192">
        <f t="shared" si="191"/>
        <v>0</v>
      </c>
      <c r="Y192">
        <f t="shared" si="192"/>
        <v>0</v>
      </c>
      <c r="Z192">
        <f t="shared" si="193"/>
        <v>0</v>
      </c>
      <c r="AA192">
        <f t="shared" si="194"/>
        <v>0</v>
      </c>
      <c r="AB192">
        <f t="shared" si="195"/>
        <v>0</v>
      </c>
      <c r="AC192">
        <f t="shared" si="196"/>
        <v>0</v>
      </c>
      <c r="AD192">
        <f t="shared" si="197"/>
        <v>0</v>
      </c>
      <c r="AE192">
        <f t="shared" si="198"/>
        <v>0</v>
      </c>
      <c r="AF192">
        <f t="shared" si="199"/>
        <v>0</v>
      </c>
      <c r="AG192">
        <f t="shared" si="200"/>
        <v>0</v>
      </c>
      <c r="AH192">
        <f t="shared" si="201"/>
        <v>0</v>
      </c>
      <c r="AI192">
        <f t="shared" si="202"/>
        <v>0</v>
      </c>
      <c r="AJ192">
        <f t="shared" si="203"/>
        <v>0</v>
      </c>
      <c r="AK192">
        <f t="shared" si="204"/>
        <v>0</v>
      </c>
      <c r="AL192">
        <f t="shared" si="205"/>
        <v>0</v>
      </c>
      <c r="AM192">
        <f t="shared" si="206"/>
        <v>0</v>
      </c>
      <c r="AN192">
        <f t="shared" si="207"/>
        <v>0</v>
      </c>
      <c r="AO192">
        <f t="shared" si="208"/>
        <v>0</v>
      </c>
      <c r="AP192">
        <f t="shared" si="209"/>
        <v>0</v>
      </c>
      <c r="AQ192">
        <f t="shared" si="210"/>
        <v>0</v>
      </c>
      <c r="AR192">
        <f t="shared" si="211"/>
        <v>0</v>
      </c>
      <c r="AS192">
        <f t="shared" si="212"/>
        <v>0</v>
      </c>
      <c r="AT192">
        <f t="shared" si="213"/>
        <v>0</v>
      </c>
      <c r="AU192">
        <f t="shared" si="214"/>
        <v>0</v>
      </c>
      <c r="AV192">
        <f t="shared" si="215"/>
        <v>0</v>
      </c>
      <c r="AW192">
        <f t="shared" si="216"/>
        <v>0</v>
      </c>
      <c r="AX192">
        <f t="shared" si="217"/>
        <v>0</v>
      </c>
      <c r="AY192">
        <f t="shared" si="218"/>
        <v>0</v>
      </c>
      <c r="AZ192">
        <f t="shared" si="219"/>
        <v>0</v>
      </c>
    </row>
    <row r="193" spans="10:52" hidden="1" x14ac:dyDescent="0.25">
      <c r="J193">
        <f t="shared" si="220"/>
        <v>0</v>
      </c>
      <c r="L193">
        <f t="shared" si="221"/>
        <v>0</v>
      </c>
      <c r="M193">
        <f t="shared" si="180"/>
        <v>0</v>
      </c>
      <c r="N193">
        <f t="shared" si="181"/>
        <v>0</v>
      </c>
      <c r="O193">
        <f t="shared" si="182"/>
        <v>0</v>
      </c>
      <c r="P193">
        <f t="shared" si="183"/>
        <v>0</v>
      </c>
      <c r="Q193">
        <f t="shared" si="184"/>
        <v>0</v>
      </c>
      <c r="R193">
        <f t="shared" si="185"/>
        <v>0</v>
      </c>
      <c r="S193">
        <f t="shared" si="186"/>
        <v>0</v>
      </c>
      <c r="T193">
        <f t="shared" si="187"/>
        <v>0</v>
      </c>
      <c r="U193">
        <f t="shared" si="188"/>
        <v>0</v>
      </c>
      <c r="V193">
        <f t="shared" si="189"/>
        <v>0</v>
      </c>
      <c r="W193">
        <f t="shared" si="190"/>
        <v>0</v>
      </c>
      <c r="X193">
        <f t="shared" si="191"/>
        <v>0</v>
      </c>
      <c r="Y193">
        <f t="shared" si="192"/>
        <v>0</v>
      </c>
      <c r="Z193">
        <f t="shared" si="193"/>
        <v>0</v>
      </c>
      <c r="AA193">
        <f t="shared" si="194"/>
        <v>0</v>
      </c>
      <c r="AB193">
        <f t="shared" si="195"/>
        <v>0</v>
      </c>
      <c r="AC193">
        <f t="shared" si="196"/>
        <v>0</v>
      </c>
      <c r="AD193">
        <f t="shared" si="197"/>
        <v>0</v>
      </c>
      <c r="AE193">
        <f t="shared" si="198"/>
        <v>0</v>
      </c>
      <c r="AF193">
        <f t="shared" si="199"/>
        <v>0</v>
      </c>
      <c r="AG193">
        <f t="shared" si="200"/>
        <v>0</v>
      </c>
      <c r="AH193">
        <f t="shared" si="201"/>
        <v>0</v>
      </c>
      <c r="AI193">
        <f t="shared" si="202"/>
        <v>0</v>
      </c>
      <c r="AJ193">
        <f t="shared" si="203"/>
        <v>0</v>
      </c>
      <c r="AK193">
        <f t="shared" si="204"/>
        <v>0</v>
      </c>
      <c r="AL193">
        <f t="shared" si="205"/>
        <v>0</v>
      </c>
      <c r="AM193">
        <f t="shared" si="206"/>
        <v>0</v>
      </c>
      <c r="AN193">
        <f t="shared" si="207"/>
        <v>0</v>
      </c>
      <c r="AO193">
        <f t="shared" si="208"/>
        <v>0</v>
      </c>
      <c r="AP193">
        <f t="shared" si="209"/>
        <v>0</v>
      </c>
      <c r="AQ193">
        <f t="shared" si="210"/>
        <v>0</v>
      </c>
      <c r="AR193">
        <f t="shared" si="211"/>
        <v>0</v>
      </c>
      <c r="AS193">
        <f t="shared" si="212"/>
        <v>0</v>
      </c>
      <c r="AT193">
        <f t="shared" si="213"/>
        <v>0</v>
      </c>
      <c r="AU193">
        <f t="shared" si="214"/>
        <v>0</v>
      </c>
      <c r="AV193">
        <f t="shared" si="215"/>
        <v>0</v>
      </c>
      <c r="AW193">
        <f t="shared" si="216"/>
        <v>0</v>
      </c>
      <c r="AX193">
        <f t="shared" si="217"/>
        <v>0</v>
      </c>
      <c r="AY193">
        <f t="shared" si="218"/>
        <v>0</v>
      </c>
      <c r="AZ193">
        <f t="shared" si="219"/>
        <v>0</v>
      </c>
    </row>
    <row r="194" spans="10:52" hidden="1" x14ac:dyDescent="0.25">
      <c r="J194">
        <f t="shared" si="220"/>
        <v>0</v>
      </c>
      <c r="L194">
        <f t="shared" si="221"/>
        <v>0</v>
      </c>
      <c r="M194">
        <f t="shared" si="180"/>
        <v>0</v>
      </c>
      <c r="N194">
        <f t="shared" si="181"/>
        <v>0</v>
      </c>
      <c r="O194">
        <f t="shared" si="182"/>
        <v>0</v>
      </c>
      <c r="P194">
        <f t="shared" si="183"/>
        <v>0</v>
      </c>
      <c r="Q194">
        <f t="shared" si="184"/>
        <v>0</v>
      </c>
      <c r="R194">
        <f t="shared" si="185"/>
        <v>0</v>
      </c>
      <c r="S194">
        <f t="shared" si="186"/>
        <v>0</v>
      </c>
      <c r="T194">
        <f t="shared" si="187"/>
        <v>0</v>
      </c>
      <c r="U194">
        <f t="shared" si="188"/>
        <v>0</v>
      </c>
      <c r="V194">
        <f t="shared" si="189"/>
        <v>0</v>
      </c>
      <c r="W194">
        <f t="shared" si="190"/>
        <v>0</v>
      </c>
      <c r="X194">
        <f t="shared" si="191"/>
        <v>0</v>
      </c>
      <c r="Y194">
        <f t="shared" si="192"/>
        <v>0</v>
      </c>
      <c r="Z194">
        <f t="shared" si="193"/>
        <v>0</v>
      </c>
      <c r="AA194">
        <f t="shared" si="194"/>
        <v>0</v>
      </c>
      <c r="AB194">
        <f t="shared" si="195"/>
        <v>0</v>
      </c>
      <c r="AC194">
        <f t="shared" si="196"/>
        <v>0</v>
      </c>
      <c r="AD194">
        <f t="shared" si="197"/>
        <v>0</v>
      </c>
      <c r="AE194">
        <f t="shared" si="198"/>
        <v>0</v>
      </c>
      <c r="AF194">
        <f t="shared" si="199"/>
        <v>0</v>
      </c>
      <c r="AG194">
        <f t="shared" si="200"/>
        <v>0</v>
      </c>
      <c r="AH194">
        <f t="shared" si="201"/>
        <v>0</v>
      </c>
      <c r="AI194">
        <f t="shared" si="202"/>
        <v>0</v>
      </c>
      <c r="AJ194">
        <f t="shared" si="203"/>
        <v>0</v>
      </c>
      <c r="AK194">
        <f t="shared" si="204"/>
        <v>0</v>
      </c>
      <c r="AL194">
        <f t="shared" si="205"/>
        <v>0</v>
      </c>
      <c r="AM194">
        <f t="shared" si="206"/>
        <v>0</v>
      </c>
      <c r="AN194">
        <f t="shared" si="207"/>
        <v>0</v>
      </c>
      <c r="AO194">
        <f t="shared" si="208"/>
        <v>0</v>
      </c>
      <c r="AP194">
        <f t="shared" si="209"/>
        <v>0</v>
      </c>
      <c r="AQ194">
        <f t="shared" si="210"/>
        <v>0</v>
      </c>
      <c r="AR194">
        <f t="shared" si="211"/>
        <v>0</v>
      </c>
      <c r="AS194">
        <f t="shared" si="212"/>
        <v>0</v>
      </c>
      <c r="AT194">
        <f t="shared" si="213"/>
        <v>0</v>
      </c>
      <c r="AU194">
        <f t="shared" si="214"/>
        <v>0</v>
      </c>
      <c r="AV194">
        <f t="shared" si="215"/>
        <v>0</v>
      </c>
      <c r="AW194">
        <f t="shared" si="216"/>
        <v>0</v>
      </c>
      <c r="AX194">
        <f t="shared" si="217"/>
        <v>0</v>
      </c>
      <c r="AY194">
        <f t="shared" si="218"/>
        <v>0</v>
      </c>
      <c r="AZ194">
        <f t="shared" si="219"/>
        <v>0</v>
      </c>
    </row>
    <row r="195" spans="10:52" hidden="1" x14ac:dyDescent="0.25">
      <c r="J195">
        <f t="shared" si="220"/>
        <v>0</v>
      </c>
      <c r="L195">
        <f t="shared" si="221"/>
        <v>0</v>
      </c>
      <c r="M195">
        <f t="shared" si="180"/>
        <v>0</v>
      </c>
      <c r="N195">
        <f t="shared" si="181"/>
        <v>0</v>
      </c>
      <c r="O195">
        <f t="shared" si="182"/>
        <v>0</v>
      </c>
      <c r="P195">
        <f t="shared" si="183"/>
        <v>0</v>
      </c>
      <c r="Q195">
        <f t="shared" si="184"/>
        <v>0</v>
      </c>
      <c r="R195">
        <f t="shared" si="185"/>
        <v>0</v>
      </c>
      <c r="S195">
        <f t="shared" si="186"/>
        <v>0</v>
      </c>
      <c r="T195">
        <f t="shared" si="187"/>
        <v>0</v>
      </c>
      <c r="U195">
        <f t="shared" si="188"/>
        <v>0</v>
      </c>
      <c r="V195">
        <f t="shared" si="189"/>
        <v>0</v>
      </c>
      <c r="W195">
        <f t="shared" si="190"/>
        <v>0</v>
      </c>
      <c r="X195">
        <f t="shared" si="191"/>
        <v>0</v>
      </c>
      <c r="Y195">
        <f t="shared" si="192"/>
        <v>0</v>
      </c>
      <c r="Z195">
        <f t="shared" si="193"/>
        <v>0</v>
      </c>
      <c r="AA195">
        <f t="shared" si="194"/>
        <v>0</v>
      </c>
      <c r="AB195">
        <f t="shared" si="195"/>
        <v>0</v>
      </c>
      <c r="AC195">
        <f t="shared" si="196"/>
        <v>0</v>
      </c>
      <c r="AD195">
        <f t="shared" si="197"/>
        <v>0</v>
      </c>
      <c r="AE195">
        <f t="shared" si="198"/>
        <v>0</v>
      </c>
      <c r="AF195">
        <f t="shared" si="199"/>
        <v>0</v>
      </c>
      <c r="AG195">
        <f t="shared" si="200"/>
        <v>0</v>
      </c>
      <c r="AH195">
        <f t="shared" si="201"/>
        <v>0</v>
      </c>
      <c r="AI195">
        <f t="shared" si="202"/>
        <v>0</v>
      </c>
      <c r="AJ195">
        <f t="shared" si="203"/>
        <v>0</v>
      </c>
      <c r="AK195">
        <f t="shared" si="204"/>
        <v>0</v>
      </c>
      <c r="AL195">
        <f t="shared" si="205"/>
        <v>0</v>
      </c>
      <c r="AM195">
        <f t="shared" si="206"/>
        <v>0</v>
      </c>
      <c r="AN195">
        <f t="shared" si="207"/>
        <v>0</v>
      </c>
      <c r="AO195">
        <f t="shared" si="208"/>
        <v>0</v>
      </c>
      <c r="AP195">
        <f t="shared" si="209"/>
        <v>0</v>
      </c>
      <c r="AQ195">
        <f t="shared" si="210"/>
        <v>0</v>
      </c>
      <c r="AR195">
        <f t="shared" si="211"/>
        <v>0</v>
      </c>
      <c r="AS195">
        <f t="shared" si="212"/>
        <v>0</v>
      </c>
      <c r="AT195">
        <f t="shared" si="213"/>
        <v>0</v>
      </c>
      <c r="AU195">
        <f t="shared" si="214"/>
        <v>0</v>
      </c>
      <c r="AV195">
        <f t="shared" si="215"/>
        <v>0</v>
      </c>
      <c r="AW195">
        <f t="shared" si="216"/>
        <v>0</v>
      </c>
      <c r="AX195">
        <f t="shared" si="217"/>
        <v>0</v>
      </c>
      <c r="AY195">
        <f t="shared" si="218"/>
        <v>0</v>
      </c>
      <c r="AZ195">
        <f t="shared" si="219"/>
        <v>0</v>
      </c>
    </row>
    <row r="196" spans="10:52" hidden="1" x14ac:dyDescent="0.25">
      <c r="J196">
        <f t="shared" si="220"/>
        <v>0</v>
      </c>
      <c r="L196">
        <f t="shared" si="221"/>
        <v>0</v>
      </c>
      <c r="M196">
        <f t="shared" si="180"/>
        <v>0</v>
      </c>
      <c r="N196">
        <f t="shared" si="181"/>
        <v>0</v>
      </c>
      <c r="O196">
        <f t="shared" si="182"/>
        <v>0</v>
      </c>
      <c r="P196">
        <f t="shared" si="183"/>
        <v>0</v>
      </c>
      <c r="Q196">
        <f t="shared" si="184"/>
        <v>0</v>
      </c>
      <c r="R196">
        <f t="shared" si="185"/>
        <v>0</v>
      </c>
      <c r="S196">
        <f t="shared" si="186"/>
        <v>0</v>
      </c>
      <c r="T196">
        <f t="shared" si="187"/>
        <v>0</v>
      </c>
      <c r="U196">
        <f t="shared" si="188"/>
        <v>0</v>
      </c>
      <c r="V196">
        <f t="shared" si="189"/>
        <v>0</v>
      </c>
      <c r="W196">
        <f t="shared" si="190"/>
        <v>0</v>
      </c>
      <c r="X196">
        <f t="shared" si="191"/>
        <v>0</v>
      </c>
      <c r="Y196">
        <f t="shared" si="192"/>
        <v>0</v>
      </c>
      <c r="Z196">
        <f t="shared" si="193"/>
        <v>0</v>
      </c>
      <c r="AA196">
        <f t="shared" si="194"/>
        <v>0</v>
      </c>
      <c r="AB196">
        <f t="shared" si="195"/>
        <v>0</v>
      </c>
      <c r="AC196">
        <f t="shared" si="196"/>
        <v>0</v>
      </c>
      <c r="AD196">
        <f t="shared" si="197"/>
        <v>0</v>
      </c>
      <c r="AE196">
        <f t="shared" si="198"/>
        <v>0</v>
      </c>
      <c r="AF196">
        <f t="shared" si="199"/>
        <v>0</v>
      </c>
      <c r="AG196">
        <f t="shared" si="200"/>
        <v>0</v>
      </c>
      <c r="AH196">
        <f t="shared" si="201"/>
        <v>0</v>
      </c>
      <c r="AI196">
        <f t="shared" si="202"/>
        <v>0</v>
      </c>
      <c r="AJ196">
        <f t="shared" si="203"/>
        <v>0</v>
      </c>
      <c r="AK196">
        <f t="shared" si="204"/>
        <v>0</v>
      </c>
      <c r="AL196">
        <f t="shared" si="205"/>
        <v>0</v>
      </c>
      <c r="AM196">
        <f t="shared" si="206"/>
        <v>0</v>
      </c>
      <c r="AN196">
        <f t="shared" si="207"/>
        <v>0</v>
      </c>
      <c r="AO196">
        <f t="shared" si="208"/>
        <v>0</v>
      </c>
      <c r="AP196">
        <f t="shared" si="209"/>
        <v>0</v>
      </c>
      <c r="AQ196">
        <f t="shared" si="210"/>
        <v>0</v>
      </c>
      <c r="AR196">
        <f t="shared" si="211"/>
        <v>0</v>
      </c>
      <c r="AS196">
        <f t="shared" si="212"/>
        <v>0</v>
      </c>
      <c r="AT196">
        <f t="shared" si="213"/>
        <v>0</v>
      </c>
      <c r="AU196">
        <f t="shared" si="214"/>
        <v>0</v>
      </c>
      <c r="AV196">
        <f t="shared" si="215"/>
        <v>0</v>
      </c>
      <c r="AW196">
        <f t="shared" si="216"/>
        <v>0</v>
      </c>
      <c r="AX196">
        <f t="shared" si="217"/>
        <v>0</v>
      </c>
      <c r="AY196">
        <f t="shared" si="218"/>
        <v>0</v>
      </c>
      <c r="AZ196">
        <f t="shared" si="219"/>
        <v>0</v>
      </c>
    </row>
    <row r="197" spans="10:52" hidden="1" x14ac:dyDescent="0.25">
      <c r="J197">
        <f t="shared" si="220"/>
        <v>0</v>
      </c>
      <c r="L197">
        <f t="shared" si="221"/>
        <v>0</v>
      </c>
      <c r="M197">
        <f t="shared" si="180"/>
        <v>0</v>
      </c>
      <c r="N197">
        <f t="shared" si="181"/>
        <v>0</v>
      </c>
      <c r="O197">
        <f t="shared" si="182"/>
        <v>0</v>
      </c>
      <c r="P197">
        <f t="shared" si="183"/>
        <v>0</v>
      </c>
      <c r="Q197">
        <f t="shared" si="184"/>
        <v>0</v>
      </c>
      <c r="R197">
        <f t="shared" si="185"/>
        <v>0</v>
      </c>
      <c r="S197">
        <f t="shared" si="186"/>
        <v>0</v>
      </c>
      <c r="T197">
        <f t="shared" si="187"/>
        <v>0</v>
      </c>
      <c r="U197">
        <f t="shared" si="188"/>
        <v>0</v>
      </c>
      <c r="V197">
        <f t="shared" si="189"/>
        <v>0</v>
      </c>
      <c r="W197">
        <f t="shared" si="190"/>
        <v>0</v>
      </c>
      <c r="X197">
        <f t="shared" si="191"/>
        <v>0</v>
      </c>
      <c r="Y197">
        <f t="shared" si="192"/>
        <v>0</v>
      </c>
      <c r="Z197">
        <f t="shared" si="193"/>
        <v>0</v>
      </c>
      <c r="AA197">
        <f t="shared" si="194"/>
        <v>0</v>
      </c>
      <c r="AB197">
        <f t="shared" si="195"/>
        <v>0</v>
      </c>
      <c r="AC197">
        <f t="shared" si="196"/>
        <v>0</v>
      </c>
      <c r="AD197">
        <f t="shared" si="197"/>
        <v>0</v>
      </c>
      <c r="AE197">
        <f t="shared" si="198"/>
        <v>0</v>
      </c>
      <c r="AF197">
        <f t="shared" si="199"/>
        <v>0</v>
      </c>
      <c r="AG197">
        <f t="shared" si="200"/>
        <v>0</v>
      </c>
      <c r="AH197">
        <f t="shared" si="201"/>
        <v>0</v>
      </c>
      <c r="AI197">
        <f t="shared" si="202"/>
        <v>0</v>
      </c>
      <c r="AJ197">
        <f t="shared" si="203"/>
        <v>0</v>
      </c>
      <c r="AK197">
        <f t="shared" si="204"/>
        <v>0</v>
      </c>
      <c r="AL197">
        <f t="shared" si="205"/>
        <v>0</v>
      </c>
      <c r="AM197">
        <f t="shared" si="206"/>
        <v>0</v>
      </c>
      <c r="AN197">
        <f t="shared" si="207"/>
        <v>0</v>
      </c>
      <c r="AO197">
        <f t="shared" si="208"/>
        <v>0</v>
      </c>
      <c r="AP197">
        <f t="shared" si="209"/>
        <v>0</v>
      </c>
      <c r="AQ197">
        <f t="shared" si="210"/>
        <v>0</v>
      </c>
      <c r="AR197">
        <f t="shared" si="211"/>
        <v>0</v>
      </c>
      <c r="AS197">
        <f t="shared" si="212"/>
        <v>0</v>
      </c>
      <c r="AT197">
        <f t="shared" si="213"/>
        <v>0</v>
      </c>
      <c r="AU197">
        <f t="shared" si="214"/>
        <v>0</v>
      </c>
      <c r="AV197">
        <f t="shared" si="215"/>
        <v>0</v>
      </c>
      <c r="AW197">
        <f t="shared" si="216"/>
        <v>0</v>
      </c>
      <c r="AX197">
        <f t="shared" si="217"/>
        <v>0</v>
      </c>
      <c r="AY197">
        <f t="shared" si="218"/>
        <v>0</v>
      </c>
      <c r="AZ197">
        <f t="shared" si="219"/>
        <v>0</v>
      </c>
    </row>
    <row r="198" spans="10:52" hidden="1" x14ac:dyDescent="0.25">
      <c r="J198">
        <f t="shared" si="220"/>
        <v>0</v>
      </c>
      <c r="L198">
        <f t="shared" si="221"/>
        <v>0</v>
      </c>
      <c r="M198">
        <f t="shared" si="180"/>
        <v>0</v>
      </c>
      <c r="N198">
        <f t="shared" si="181"/>
        <v>0</v>
      </c>
      <c r="O198">
        <f t="shared" si="182"/>
        <v>0</v>
      </c>
      <c r="P198">
        <f t="shared" si="183"/>
        <v>0</v>
      </c>
      <c r="Q198">
        <f t="shared" si="184"/>
        <v>0</v>
      </c>
      <c r="R198">
        <f t="shared" si="185"/>
        <v>0</v>
      </c>
      <c r="S198">
        <f t="shared" si="186"/>
        <v>0</v>
      </c>
      <c r="T198">
        <f t="shared" si="187"/>
        <v>0</v>
      </c>
      <c r="U198">
        <f t="shared" si="188"/>
        <v>0</v>
      </c>
      <c r="V198">
        <f t="shared" si="189"/>
        <v>0</v>
      </c>
      <c r="W198">
        <f t="shared" si="190"/>
        <v>0</v>
      </c>
      <c r="X198">
        <f t="shared" si="191"/>
        <v>0</v>
      </c>
      <c r="Y198">
        <f t="shared" si="192"/>
        <v>0</v>
      </c>
      <c r="Z198">
        <f t="shared" si="193"/>
        <v>0</v>
      </c>
      <c r="AA198">
        <f t="shared" si="194"/>
        <v>0</v>
      </c>
      <c r="AB198">
        <f t="shared" si="195"/>
        <v>0</v>
      </c>
      <c r="AC198">
        <f t="shared" si="196"/>
        <v>0</v>
      </c>
      <c r="AD198">
        <f t="shared" si="197"/>
        <v>0</v>
      </c>
      <c r="AE198">
        <f t="shared" si="198"/>
        <v>0</v>
      </c>
      <c r="AF198">
        <f t="shared" si="199"/>
        <v>0</v>
      </c>
      <c r="AG198">
        <f t="shared" si="200"/>
        <v>0</v>
      </c>
      <c r="AH198">
        <f t="shared" si="201"/>
        <v>0</v>
      </c>
      <c r="AI198">
        <f t="shared" si="202"/>
        <v>0</v>
      </c>
      <c r="AJ198">
        <f t="shared" si="203"/>
        <v>0</v>
      </c>
      <c r="AK198">
        <f t="shared" si="204"/>
        <v>0</v>
      </c>
      <c r="AL198">
        <f t="shared" si="205"/>
        <v>0</v>
      </c>
      <c r="AM198">
        <f t="shared" si="206"/>
        <v>0</v>
      </c>
      <c r="AN198">
        <f t="shared" si="207"/>
        <v>0</v>
      </c>
      <c r="AO198">
        <f t="shared" si="208"/>
        <v>0</v>
      </c>
      <c r="AP198">
        <f t="shared" si="209"/>
        <v>0</v>
      </c>
      <c r="AQ198">
        <f t="shared" si="210"/>
        <v>0</v>
      </c>
      <c r="AR198">
        <f t="shared" si="211"/>
        <v>0</v>
      </c>
      <c r="AS198">
        <f t="shared" si="212"/>
        <v>0</v>
      </c>
      <c r="AT198">
        <f t="shared" si="213"/>
        <v>0</v>
      </c>
      <c r="AU198">
        <f t="shared" si="214"/>
        <v>0</v>
      </c>
      <c r="AV198">
        <f t="shared" si="215"/>
        <v>0</v>
      </c>
      <c r="AW198">
        <f t="shared" si="216"/>
        <v>0</v>
      </c>
      <c r="AX198">
        <f t="shared" si="217"/>
        <v>0</v>
      </c>
      <c r="AY198">
        <f t="shared" si="218"/>
        <v>0</v>
      </c>
      <c r="AZ198">
        <f t="shared" si="219"/>
        <v>0</v>
      </c>
    </row>
    <row r="199" spans="10:52" hidden="1" x14ac:dyDescent="0.25">
      <c r="J199">
        <f t="shared" si="220"/>
        <v>0</v>
      </c>
      <c r="L199">
        <f t="shared" si="221"/>
        <v>0</v>
      </c>
      <c r="M199">
        <f t="shared" si="180"/>
        <v>0</v>
      </c>
      <c r="N199">
        <f t="shared" si="181"/>
        <v>0</v>
      </c>
      <c r="O199">
        <f t="shared" si="182"/>
        <v>0</v>
      </c>
      <c r="P199">
        <f t="shared" si="183"/>
        <v>0</v>
      </c>
      <c r="Q199">
        <f t="shared" si="184"/>
        <v>0</v>
      </c>
      <c r="R199">
        <f t="shared" si="185"/>
        <v>0</v>
      </c>
      <c r="S199">
        <f t="shared" si="186"/>
        <v>0</v>
      </c>
      <c r="T199">
        <f t="shared" si="187"/>
        <v>0</v>
      </c>
      <c r="U199">
        <f t="shared" si="188"/>
        <v>0</v>
      </c>
      <c r="V199">
        <f t="shared" si="189"/>
        <v>0</v>
      </c>
      <c r="W199">
        <f t="shared" si="190"/>
        <v>0</v>
      </c>
      <c r="X199">
        <f t="shared" si="191"/>
        <v>0</v>
      </c>
      <c r="Y199">
        <f t="shared" si="192"/>
        <v>0</v>
      </c>
      <c r="Z199">
        <f t="shared" si="193"/>
        <v>0</v>
      </c>
      <c r="AA199">
        <f t="shared" si="194"/>
        <v>0</v>
      </c>
      <c r="AB199">
        <f t="shared" si="195"/>
        <v>0</v>
      </c>
      <c r="AC199">
        <f t="shared" si="196"/>
        <v>0</v>
      </c>
      <c r="AD199">
        <f t="shared" si="197"/>
        <v>0</v>
      </c>
      <c r="AE199">
        <f t="shared" si="198"/>
        <v>0</v>
      </c>
      <c r="AF199">
        <f t="shared" si="199"/>
        <v>0</v>
      </c>
      <c r="AG199">
        <f t="shared" si="200"/>
        <v>0</v>
      </c>
      <c r="AH199">
        <f t="shared" si="201"/>
        <v>0</v>
      </c>
      <c r="AI199">
        <f t="shared" si="202"/>
        <v>0</v>
      </c>
      <c r="AJ199">
        <f t="shared" si="203"/>
        <v>0</v>
      </c>
      <c r="AK199">
        <f t="shared" si="204"/>
        <v>0</v>
      </c>
      <c r="AL199">
        <f t="shared" si="205"/>
        <v>0</v>
      </c>
      <c r="AM199">
        <f t="shared" si="206"/>
        <v>0</v>
      </c>
      <c r="AN199">
        <f t="shared" si="207"/>
        <v>0</v>
      </c>
      <c r="AO199">
        <f t="shared" si="208"/>
        <v>0</v>
      </c>
      <c r="AP199">
        <f t="shared" si="209"/>
        <v>0</v>
      </c>
      <c r="AQ199">
        <f t="shared" si="210"/>
        <v>0</v>
      </c>
      <c r="AR199">
        <f t="shared" si="211"/>
        <v>0</v>
      </c>
      <c r="AS199">
        <f t="shared" si="212"/>
        <v>0</v>
      </c>
      <c r="AT199">
        <f t="shared" si="213"/>
        <v>0</v>
      </c>
      <c r="AU199">
        <f t="shared" si="214"/>
        <v>0</v>
      </c>
      <c r="AV199">
        <f t="shared" si="215"/>
        <v>0</v>
      </c>
      <c r="AW199">
        <f t="shared" si="216"/>
        <v>0</v>
      </c>
      <c r="AX199">
        <f t="shared" si="217"/>
        <v>0</v>
      </c>
      <c r="AY199">
        <f t="shared" si="218"/>
        <v>0</v>
      </c>
      <c r="AZ199">
        <f t="shared" si="219"/>
        <v>0</v>
      </c>
    </row>
    <row r="200" spans="10:52" hidden="1" x14ac:dyDescent="0.25">
      <c r="J200">
        <f t="shared" si="220"/>
        <v>0</v>
      </c>
      <c r="L200">
        <f t="shared" si="221"/>
        <v>0</v>
      </c>
      <c r="M200">
        <f t="shared" si="180"/>
        <v>0</v>
      </c>
      <c r="N200">
        <f t="shared" si="181"/>
        <v>0</v>
      </c>
      <c r="O200">
        <f t="shared" si="182"/>
        <v>0</v>
      </c>
      <c r="P200">
        <f t="shared" si="183"/>
        <v>0</v>
      </c>
      <c r="Q200">
        <f t="shared" si="184"/>
        <v>0</v>
      </c>
      <c r="R200">
        <f t="shared" si="185"/>
        <v>0</v>
      </c>
      <c r="S200">
        <f t="shared" si="186"/>
        <v>0</v>
      </c>
      <c r="T200">
        <f t="shared" si="187"/>
        <v>0</v>
      </c>
      <c r="U200">
        <f t="shared" si="188"/>
        <v>0</v>
      </c>
      <c r="V200">
        <f t="shared" si="189"/>
        <v>0</v>
      </c>
      <c r="W200">
        <f t="shared" si="190"/>
        <v>0</v>
      </c>
      <c r="X200">
        <f t="shared" si="191"/>
        <v>0</v>
      </c>
      <c r="Y200">
        <f t="shared" si="192"/>
        <v>0</v>
      </c>
      <c r="Z200">
        <f t="shared" si="193"/>
        <v>0</v>
      </c>
      <c r="AA200">
        <f t="shared" si="194"/>
        <v>0</v>
      </c>
      <c r="AB200">
        <f t="shared" si="195"/>
        <v>0</v>
      </c>
      <c r="AC200">
        <f t="shared" si="196"/>
        <v>0</v>
      </c>
      <c r="AD200">
        <f t="shared" si="197"/>
        <v>0</v>
      </c>
      <c r="AE200">
        <f t="shared" si="198"/>
        <v>0</v>
      </c>
      <c r="AF200">
        <f t="shared" si="199"/>
        <v>0</v>
      </c>
      <c r="AG200">
        <f t="shared" si="200"/>
        <v>0</v>
      </c>
      <c r="AH200">
        <f t="shared" si="201"/>
        <v>0</v>
      </c>
      <c r="AI200">
        <f t="shared" si="202"/>
        <v>0</v>
      </c>
      <c r="AJ200">
        <f t="shared" si="203"/>
        <v>0</v>
      </c>
      <c r="AK200">
        <f t="shared" si="204"/>
        <v>0</v>
      </c>
      <c r="AL200">
        <f t="shared" si="205"/>
        <v>0</v>
      </c>
      <c r="AM200">
        <f t="shared" si="206"/>
        <v>0</v>
      </c>
      <c r="AN200">
        <f t="shared" si="207"/>
        <v>0</v>
      </c>
      <c r="AO200">
        <f t="shared" si="208"/>
        <v>0</v>
      </c>
      <c r="AP200">
        <f t="shared" si="209"/>
        <v>0</v>
      </c>
      <c r="AQ200">
        <f t="shared" si="210"/>
        <v>0</v>
      </c>
      <c r="AR200">
        <f t="shared" si="211"/>
        <v>0</v>
      </c>
      <c r="AS200">
        <f t="shared" si="212"/>
        <v>0</v>
      </c>
      <c r="AT200">
        <f t="shared" si="213"/>
        <v>0</v>
      </c>
      <c r="AU200">
        <f t="shared" si="214"/>
        <v>0</v>
      </c>
      <c r="AV200">
        <f t="shared" si="215"/>
        <v>0</v>
      </c>
      <c r="AW200">
        <f t="shared" si="216"/>
        <v>0</v>
      </c>
      <c r="AX200">
        <f t="shared" si="217"/>
        <v>0</v>
      </c>
      <c r="AY200">
        <f t="shared" si="218"/>
        <v>0</v>
      </c>
      <c r="AZ200">
        <f t="shared" si="219"/>
        <v>0</v>
      </c>
    </row>
    <row r="201" spans="10:52" hidden="1" x14ac:dyDescent="0.25">
      <c r="J201">
        <f t="shared" si="220"/>
        <v>0</v>
      </c>
      <c r="L201">
        <f t="shared" si="221"/>
        <v>0</v>
      </c>
      <c r="M201">
        <f t="shared" si="180"/>
        <v>0</v>
      </c>
      <c r="N201">
        <f t="shared" si="181"/>
        <v>0</v>
      </c>
      <c r="O201">
        <f t="shared" si="182"/>
        <v>0</v>
      </c>
      <c r="P201">
        <f t="shared" si="183"/>
        <v>0</v>
      </c>
      <c r="Q201">
        <f t="shared" si="184"/>
        <v>0</v>
      </c>
      <c r="R201">
        <f t="shared" si="185"/>
        <v>0</v>
      </c>
      <c r="S201">
        <f t="shared" si="186"/>
        <v>0</v>
      </c>
      <c r="T201">
        <f t="shared" si="187"/>
        <v>0</v>
      </c>
      <c r="U201">
        <f t="shared" si="188"/>
        <v>0</v>
      </c>
      <c r="V201">
        <f t="shared" si="189"/>
        <v>0</v>
      </c>
      <c r="W201">
        <f t="shared" si="190"/>
        <v>0</v>
      </c>
      <c r="X201">
        <f t="shared" si="191"/>
        <v>0</v>
      </c>
      <c r="Y201">
        <f t="shared" si="192"/>
        <v>0</v>
      </c>
      <c r="Z201">
        <f t="shared" si="193"/>
        <v>0</v>
      </c>
      <c r="AA201">
        <f t="shared" si="194"/>
        <v>0</v>
      </c>
      <c r="AB201">
        <f t="shared" si="195"/>
        <v>0</v>
      </c>
      <c r="AC201">
        <f t="shared" si="196"/>
        <v>0</v>
      </c>
      <c r="AD201">
        <f t="shared" si="197"/>
        <v>0</v>
      </c>
      <c r="AE201">
        <f t="shared" si="198"/>
        <v>0</v>
      </c>
      <c r="AF201">
        <f t="shared" si="199"/>
        <v>0</v>
      </c>
      <c r="AG201">
        <f t="shared" si="200"/>
        <v>0</v>
      </c>
      <c r="AH201">
        <f t="shared" si="201"/>
        <v>0</v>
      </c>
      <c r="AI201">
        <f t="shared" si="202"/>
        <v>0</v>
      </c>
      <c r="AJ201">
        <f t="shared" si="203"/>
        <v>0</v>
      </c>
      <c r="AK201">
        <f t="shared" si="204"/>
        <v>0</v>
      </c>
      <c r="AL201">
        <f t="shared" si="205"/>
        <v>0</v>
      </c>
      <c r="AM201">
        <f t="shared" si="206"/>
        <v>0</v>
      </c>
      <c r="AN201">
        <f t="shared" si="207"/>
        <v>0</v>
      </c>
      <c r="AO201">
        <f t="shared" si="208"/>
        <v>0</v>
      </c>
      <c r="AP201">
        <f t="shared" si="209"/>
        <v>0</v>
      </c>
      <c r="AQ201">
        <f t="shared" si="210"/>
        <v>0</v>
      </c>
      <c r="AR201">
        <f t="shared" si="211"/>
        <v>0</v>
      </c>
      <c r="AS201">
        <f t="shared" si="212"/>
        <v>0</v>
      </c>
      <c r="AT201">
        <f t="shared" si="213"/>
        <v>0</v>
      </c>
      <c r="AU201">
        <f t="shared" si="214"/>
        <v>0</v>
      </c>
      <c r="AV201">
        <f t="shared" si="215"/>
        <v>0</v>
      </c>
      <c r="AW201">
        <f t="shared" si="216"/>
        <v>0</v>
      </c>
      <c r="AX201">
        <f t="shared" si="217"/>
        <v>0</v>
      </c>
      <c r="AY201">
        <f t="shared" si="218"/>
        <v>0</v>
      </c>
      <c r="AZ201">
        <f t="shared" si="219"/>
        <v>0</v>
      </c>
    </row>
    <row r="202" spans="10:52" hidden="1" x14ac:dyDescent="0.25">
      <c r="J202">
        <f t="shared" si="220"/>
        <v>0</v>
      </c>
      <c r="L202">
        <f t="shared" si="221"/>
        <v>0</v>
      </c>
      <c r="M202">
        <f t="shared" si="180"/>
        <v>0</v>
      </c>
      <c r="N202">
        <f t="shared" si="181"/>
        <v>0</v>
      </c>
      <c r="O202">
        <f t="shared" si="182"/>
        <v>0</v>
      </c>
      <c r="P202">
        <f t="shared" si="183"/>
        <v>0</v>
      </c>
      <c r="Q202">
        <f t="shared" si="184"/>
        <v>0</v>
      </c>
      <c r="R202">
        <f t="shared" si="185"/>
        <v>0</v>
      </c>
      <c r="S202">
        <f t="shared" si="186"/>
        <v>0</v>
      </c>
      <c r="T202">
        <f t="shared" si="187"/>
        <v>0</v>
      </c>
      <c r="U202">
        <f t="shared" si="188"/>
        <v>0</v>
      </c>
      <c r="V202">
        <f t="shared" si="189"/>
        <v>0</v>
      </c>
      <c r="W202">
        <f t="shared" si="190"/>
        <v>0</v>
      </c>
      <c r="X202">
        <f t="shared" si="191"/>
        <v>0</v>
      </c>
      <c r="Y202">
        <f t="shared" si="192"/>
        <v>0</v>
      </c>
      <c r="Z202">
        <f t="shared" si="193"/>
        <v>0</v>
      </c>
      <c r="AA202">
        <f t="shared" si="194"/>
        <v>0</v>
      </c>
      <c r="AB202">
        <f t="shared" si="195"/>
        <v>0</v>
      </c>
      <c r="AC202">
        <f t="shared" si="196"/>
        <v>0</v>
      </c>
      <c r="AD202">
        <f t="shared" si="197"/>
        <v>0</v>
      </c>
      <c r="AE202">
        <f t="shared" si="198"/>
        <v>0</v>
      </c>
      <c r="AF202">
        <f t="shared" si="199"/>
        <v>0</v>
      </c>
      <c r="AG202">
        <f t="shared" si="200"/>
        <v>0</v>
      </c>
      <c r="AH202">
        <f t="shared" si="201"/>
        <v>0</v>
      </c>
      <c r="AI202">
        <f t="shared" si="202"/>
        <v>0</v>
      </c>
      <c r="AJ202">
        <f t="shared" si="203"/>
        <v>0</v>
      </c>
      <c r="AK202">
        <f t="shared" si="204"/>
        <v>0</v>
      </c>
      <c r="AL202">
        <f t="shared" si="205"/>
        <v>0</v>
      </c>
      <c r="AM202">
        <f t="shared" si="206"/>
        <v>0</v>
      </c>
      <c r="AN202">
        <f t="shared" si="207"/>
        <v>0</v>
      </c>
      <c r="AO202">
        <f t="shared" si="208"/>
        <v>0</v>
      </c>
      <c r="AP202">
        <f t="shared" si="209"/>
        <v>0</v>
      </c>
      <c r="AQ202">
        <f t="shared" si="210"/>
        <v>0</v>
      </c>
      <c r="AR202">
        <f t="shared" si="211"/>
        <v>0</v>
      </c>
      <c r="AS202">
        <f t="shared" si="212"/>
        <v>0</v>
      </c>
      <c r="AT202">
        <f t="shared" si="213"/>
        <v>0</v>
      </c>
      <c r="AU202">
        <f t="shared" si="214"/>
        <v>0</v>
      </c>
      <c r="AV202">
        <f t="shared" si="215"/>
        <v>0</v>
      </c>
      <c r="AW202">
        <f t="shared" si="216"/>
        <v>0</v>
      </c>
      <c r="AX202">
        <f t="shared" si="217"/>
        <v>0</v>
      </c>
      <c r="AY202">
        <f t="shared" si="218"/>
        <v>0</v>
      </c>
      <c r="AZ202">
        <f t="shared" si="219"/>
        <v>0</v>
      </c>
    </row>
    <row r="203" spans="10:52" hidden="1" x14ac:dyDescent="0.25">
      <c r="J203">
        <f t="shared" si="220"/>
        <v>0</v>
      </c>
      <c r="L203">
        <f t="shared" si="221"/>
        <v>0</v>
      </c>
      <c r="M203">
        <f t="shared" si="180"/>
        <v>0</v>
      </c>
      <c r="N203">
        <f t="shared" si="181"/>
        <v>0</v>
      </c>
      <c r="O203">
        <f t="shared" si="182"/>
        <v>0</v>
      </c>
      <c r="P203">
        <f t="shared" si="183"/>
        <v>0</v>
      </c>
      <c r="Q203">
        <f t="shared" si="184"/>
        <v>0</v>
      </c>
      <c r="R203">
        <f t="shared" si="185"/>
        <v>0</v>
      </c>
      <c r="S203">
        <f t="shared" si="186"/>
        <v>0</v>
      </c>
      <c r="T203">
        <f t="shared" si="187"/>
        <v>0</v>
      </c>
      <c r="U203">
        <f t="shared" si="188"/>
        <v>0</v>
      </c>
      <c r="V203">
        <f t="shared" si="189"/>
        <v>0</v>
      </c>
      <c r="W203">
        <f t="shared" si="190"/>
        <v>0</v>
      </c>
      <c r="X203">
        <f t="shared" si="191"/>
        <v>0</v>
      </c>
      <c r="Y203">
        <f t="shared" si="192"/>
        <v>0</v>
      </c>
      <c r="Z203">
        <f t="shared" si="193"/>
        <v>0</v>
      </c>
      <c r="AA203">
        <f t="shared" si="194"/>
        <v>0</v>
      </c>
      <c r="AB203">
        <f t="shared" si="195"/>
        <v>0</v>
      </c>
      <c r="AC203">
        <f t="shared" si="196"/>
        <v>0</v>
      </c>
      <c r="AD203">
        <f t="shared" si="197"/>
        <v>0</v>
      </c>
      <c r="AE203">
        <f t="shared" si="198"/>
        <v>0</v>
      </c>
      <c r="AF203">
        <f t="shared" si="199"/>
        <v>0</v>
      </c>
      <c r="AG203">
        <f t="shared" si="200"/>
        <v>0</v>
      </c>
      <c r="AH203">
        <f t="shared" si="201"/>
        <v>0</v>
      </c>
      <c r="AI203">
        <f t="shared" si="202"/>
        <v>0</v>
      </c>
      <c r="AJ203">
        <f t="shared" si="203"/>
        <v>0</v>
      </c>
      <c r="AK203">
        <f t="shared" si="204"/>
        <v>0</v>
      </c>
      <c r="AL203">
        <f t="shared" si="205"/>
        <v>0</v>
      </c>
      <c r="AM203">
        <f t="shared" si="206"/>
        <v>0</v>
      </c>
      <c r="AN203">
        <f t="shared" si="207"/>
        <v>0</v>
      </c>
      <c r="AO203">
        <f t="shared" si="208"/>
        <v>0</v>
      </c>
      <c r="AP203">
        <f t="shared" si="209"/>
        <v>0</v>
      </c>
      <c r="AQ203">
        <f t="shared" si="210"/>
        <v>0</v>
      </c>
      <c r="AR203">
        <f t="shared" si="211"/>
        <v>0</v>
      </c>
      <c r="AS203">
        <f t="shared" si="212"/>
        <v>0</v>
      </c>
      <c r="AT203">
        <f t="shared" si="213"/>
        <v>0</v>
      </c>
      <c r="AU203">
        <f t="shared" si="214"/>
        <v>0</v>
      </c>
      <c r="AV203">
        <f t="shared" si="215"/>
        <v>0</v>
      </c>
      <c r="AW203">
        <f t="shared" si="216"/>
        <v>0</v>
      </c>
      <c r="AX203">
        <f t="shared" si="217"/>
        <v>0</v>
      </c>
      <c r="AY203">
        <f t="shared" si="218"/>
        <v>0</v>
      </c>
      <c r="AZ203">
        <f t="shared" si="219"/>
        <v>0</v>
      </c>
    </row>
    <row r="204" spans="10:52" hidden="1" x14ac:dyDescent="0.25">
      <c r="J204">
        <f t="shared" si="220"/>
        <v>0</v>
      </c>
      <c r="L204">
        <f t="shared" si="221"/>
        <v>0</v>
      </c>
      <c r="M204">
        <f t="shared" si="180"/>
        <v>0</v>
      </c>
      <c r="N204">
        <f t="shared" si="181"/>
        <v>0</v>
      </c>
      <c r="O204">
        <f t="shared" si="182"/>
        <v>0</v>
      </c>
      <c r="P204">
        <f t="shared" si="183"/>
        <v>0</v>
      </c>
      <c r="Q204">
        <f t="shared" si="184"/>
        <v>0</v>
      </c>
      <c r="R204">
        <f t="shared" si="185"/>
        <v>0</v>
      </c>
      <c r="S204">
        <f t="shared" si="186"/>
        <v>0</v>
      </c>
      <c r="T204">
        <f t="shared" si="187"/>
        <v>0</v>
      </c>
      <c r="U204">
        <f t="shared" si="188"/>
        <v>0</v>
      </c>
      <c r="V204">
        <f t="shared" si="189"/>
        <v>0</v>
      </c>
      <c r="W204">
        <f t="shared" si="190"/>
        <v>0</v>
      </c>
      <c r="X204">
        <f t="shared" si="191"/>
        <v>0</v>
      </c>
      <c r="Y204">
        <f t="shared" si="192"/>
        <v>0</v>
      </c>
      <c r="Z204">
        <f t="shared" si="193"/>
        <v>0</v>
      </c>
      <c r="AA204">
        <f t="shared" si="194"/>
        <v>0</v>
      </c>
      <c r="AB204">
        <f t="shared" si="195"/>
        <v>0</v>
      </c>
      <c r="AC204">
        <f t="shared" si="196"/>
        <v>0</v>
      </c>
      <c r="AD204">
        <f t="shared" si="197"/>
        <v>0</v>
      </c>
      <c r="AE204">
        <f t="shared" si="198"/>
        <v>0</v>
      </c>
      <c r="AF204">
        <f t="shared" si="199"/>
        <v>0</v>
      </c>
      <c r="AG204">
        <f t="shared" si="200"/>
        <v>0</v>
      </c>
      <c r="AH204">
        <f t="shared" si="201"/>
        <v>0</v>
      </c>
      <c r="AI204">
        <f t="shared" si="202"/>
        <v>0</v>
      </c>
      <c r="AJ204">
        <f t="shared" si="203"/>
        <v>0</v>
      </c>
      <c r="AK204">
        <f t="shared" si="204"/>
        <v>0</v>
      </c>
      <c r="AL204">
        <f t="shared" si="205"/>
        <v>0</v>
      </c>
      <c r="AM204">
        <f t="shared" si="206"/>
        <v>0</v>
      </c>
      <c r="AN204">
        <f t="shared" si="207"/>
        <v>0</v>
      </c>
      <c r="AO204">
        <f t="shared" si="208"/>
        <v>0</v>
      </c>
      <c r="AP204">
        <f t="shared" si="209"/>
        <v>0</v>
      </c>
      <c r="AQ204">
        <f t="shared" si="210"/>
        <v>0</v>
      </c>
      <c r="AR204">
        <f t="shared" si="211"/>
        <v>0</v>
      </c>
      <c r="AS204">
        <f t="shared" si="212"/>
        <v>0</v>
      </c>
      <c r="AT204">
        <f t="shared" si="213"/>
        <v>0</v>
      </c>
      <c r="AU204">
        <f t="shared" si="214"/>
        <v>0</v>
      </c>
      <c r="AV204">
        <f t="shared" si="215"/>
        <v>0</v>
      </c>
      <c r="AW204">
        <f t="shared" si="216"/>
        <v>0</v>
      </c>
      <c r="AX204">
        <f t="shared" si="217"/>
        <v>0</v>
      </c>
      <c r="AY204">
        <f t="shared" si="218"/>
        <v>0</v>
      </c>
      <c r="AZ204">
        <f t="shared" si="219"/>
        <v>0</v>
      </c>
    </row>
    <row r="205" spans="10:52" hidden="1" x14ac:dyDescent="0.25">
      <c r="J205">
        <f t="shared" si="220"/>
        <v>0</v>
      </c>
      <c r="L205">
        <f t="shared" si="221"/>
        <v>0</v>
      </c>
      <c r="M205">
        <f t="shared" si="180"/>
        <v>0</v>
      </c>
      <c r="N205">
        <f t="shared" si="181"/>
        <v>0</v>
      </c>
      <c r="O205">
        <f t="shared" si="182"/>
        <v>0</v>
      </c>
      <c r="P205">
        <f t="shared" si="183"/>
        <v>0</v>
      </c>
      <c r="Q205">
        <f t="shared" si="184"/>
        <v>0</v>
      </c>
      <c r="R205">
        <f t="shared" si="185"/>
        <v>0</v>
      </c>
      <c r="S205">
        <f t="shared" si="186"/>
        <v>0</v>
      </c>
      <c r="T205">
        <f t="shared" si="187"/>
        <v>0</v>
      </c>
      <c r="U205">
        <f t="shared" si="188"/>
        <v>0</v>
      </c>
      <c r="V205">
        <f t="shared" si="189"/>
        <v>0</v>
      </c>
      <c r="W205">
        <f t="shared" si="190"/>
        <v>0</v>
      </c>
      <c r="X205">
        <f t="shared" si="191"/>
        <v>0</v>
      </c>
      <c r="Y205">
        <f t="shared" si="192"/>
        <v>0</v>
      </c>
      <c r="Z205">
        <f t="shared" si="193"/>
        <v>0</v>
      </c>
      <c r="AA205">
        <f t="shared" si="194"/>
        <v>0</v>
      </c>
      <c r="AB205">
        <f t="shared" si="195"/>
        <v>0</v>
      </c>
      <c r="AC205">
        <f t="shared" si="196"/>
        <v>0</v>
      </c>
      <c r="AD205">
        <f t="shared" si="197"/>
        <v>0</v>
      </c>
      <c r="AE205">
        <f t="shared" si="198"/>
        <v>0</v>
      </c>
      <c r="AF205">
        <f t="shared" si="199"/>
        <v>0</v>
      </c>
      <c r="AG205">
        <f t="shared" si="200"/>
        <v>0</v>
      </c>
      <c r="AH205">
        <f t="shared" si="201"/>
        <v>0</v>
      </c>
      <c r="AI205">
        <f t="shared" si="202"/>
        <v>0</v>
      </c>
      <c r="AJ205">
        <f t="shared" si="203"/>
        <v>0</v>
      </c>
      <c r="AK205">
        <f t="shared" si="204"/>
        <v>0</v>
      </c>
      <c r="AL205">
        <f t="shared" si="205"/>
        <v>0</v>
      </c>
      <c r="AM205">
        <f t="shared" si="206"/>
        <v>0</v>
      </c>
      <c r="AN205">
        <f t="shared" si="207"/>
        <v>0</v>
      </c>
      <c r="AO205">
        <f t="shared" si="208"/>
        <v>0</v>
      </c>
      <c r="AP205">
        <f t="shared" si="209"/>
        <v>0</v>
      </c>
      <c r="AQ205">
        <f t="shared" si="210"/>
        <v>0</v>
      </c>
      <c r="AR205">
        <f t="shared" si="211"/>
        <v>0</v>
      </c>
      <c r="AS205">
        <f t="shared" si="212"/>
        <v>0</v>
      </c>
      <c r="AT205">
        <f t="shared" si="213"/>
        <v>0</v>
      </c>
      <c r="AU205">
        <f t="shared" si="214"/>
        <v>0</v>
      </c>
      <c r="AV205">
        <f t="shared" si="215"/>
        <v>0</v>
      </c>
      <c r="AW205">
        <f t="shared" si="216"/>
        <v>0</v>
      </c>
      <c r="AX205">
        <f t="shared" si="217"/>
        <v>0</v>
      </c>
      <c r="AY205">
        <f t="shared" si="218"/>
        <v>0</v>
      </c>
      <c r="AZ205">
        <f t="shared" si="219"/>
        <v>0</v>
      </c>
    </row>
    <row r="206" spans="10:52" hidden="1" x14ac:dyDescent="0.25">
      <c r="J206">
        <f t="shared" si="220"/>
        <v>0</v>
      </c>
      <c r="L206">
        <f t="shared" si="221"/>
        <v>0</v>
      </c>
      <c r="M206">
        <f t="shared" si="180"/>
        <v>0</v>
      </c>
      <c r="N206">
        <f t="shared" si="181"/>
        <v>0</v>
      </c>
      <c r="O206">
        <f t="shared" si="182"/>
        <v>0</v>
      </c>
      <c r="P206">
        <f t="shared" si="183"/>
        <v>0</v>
      </c>
      <c r="Q206">
        <f t="shared" si="184"/>
        <v>0</v>
      </c>
      <c r="R206">
        <f t="shared" si="185"/>
        <v>0</v>
      </c>
      <c r="S206">
        <f t="shared" si="186"/>
        <v>0</v>
      </c>
      <c r="T206">
        <f t="shared" si="187"/>
        <v>0</v>
      </c>
      <c r="U206">
        <f t="shared" si="188"/>
        <v>0</v>
      </c>
      <c r="V206">
        <f t="shared" si="189"/>
        <v>0</v>
      </c>
      <c r="W206">
        <f t="shared" si="190"/>
        <v>0</v>
      </c>
      <c r="X206">
        <f t="shared" si="191"/>
        <v>0</v>
      </c>
      <c r="Y206">
        <f t="shared" si="192"/>
        <v>0</v>
      </c>
      <c r="Z206">
        <f t="shared" si="193"/>
        <v>0</v>
      </c>
      <c r="AA206">
        <f t="shared" si="194"/>
        <v>0</v>
      </c>
      <c r="AB206">
        <f t="shared" si="195"/>
        <v>0</v>
      </c>
      <c r="AC206">
        <f t="shared" si="196"/>
        <v>0</v>
      </c>
      <c r="AD206">
        <f t="shared" si="197"/>
        <v>0</v>
      </c>
      <c r="AE206">
        <f t="shared" si="198"/>
        <v>0</v>
      </c>
      <c r="AF206">
        <f t="shared" si="199"/>
        <v>0</v>
      </c>
      <c r="AG206">
        <f t="shared" si="200"/>
        <v>0</v>
      </c>
      <c r="AH206">
        <f t="shared" si="201"/>
        <v>0</v>
      </c>
      <c r="AI206">
        <f t="shared" si="202"/>
        <v>0</v>
      </c>
      <c r="AJ206">
        <f t="shared" si="203"/>
        <v>0</v>
      </c>
      <c r="AK206">
        <f t="shared" si="204"/>
        <v>0</v>
      </c>
      <c r="AL206">
        <f t="shared" si="205"/>
        <v>0</v>
      </c>
      <c r="AM206">
        <f t="shared" si="206"/>
        <v>0</v>
      </c>
      <c r="AN206">
        <f t="shared" si="207"/>
        <v>0</v>
      </c>
      <c r="AO206">
        <f t="shared" si="208"/>
        <v>0</v>
      </c>
      <c r="AP206">
        <f t="shared" si="209"/>
        <v>0</v>
      </c>
      <c r="AQ206">
        <f t="shared" si="210"/>
        <v>0</v>
      </c>
      <c r="AR206">
        <f t="shared" si="211"/>
        <v>0</v>
      </c>
      <c r="AS206">
        <f t="shared" si="212"/>
        <v>0</v>
      </c>
      <c r="AT206">
        <f t="shared" si="213"/>
        <v>0</v>
      </c>
      <c r="AU206">
        <f t="shared" si="214"/>
        <v>0</v>
      </c>
      <c r="AV206">
        <f t="shared" si="215"/>
        <v>0</v>
      </c>
      <c r="AW206">
        <f t="shared" si="216"/>
        <v>0</v>
      </c>
      <c r="AX206">
        <f t="shared" si="217"/>
        <v>0</v>
      </c>
      <c r="AY206">
        <f t="shared" si="218"/>
        <v>0</v>
      </c>
      <c r="AZ206">
        <f t="shared" si="219"/>
        <v>0</v>
      </c>
    </row>
    <row r="207" spans="10:52" hidden="1" x14ac:dyDescent="0.25">
      <c r="J207">
        <f t="shared" si="220"/>
        <v>0</v>
      </c>
      <c r="L207">
        <f t="shared" si="221"/>
        <v>0</v>
      </c>
      <c r="M207">
        <f t="shared" si="180"/>
        <v>0</v>
      </c>
      <c r="N207">
        <f t="shared" si="181"/>
        <v>0</v>
      </c>
      <c r="O207">
        <f t="shared" si="182"/>
        <v>0</v>
      </c>
      <c r="P207">
        <f t="shared" si="183"/>
        <v>0</v>
      </c>
      <c r="Q207">
        <f t="shared" si="184"/>
        <v>0</v>
      </c>
      <c r="R207">
        <f t="shared" si="185"/>
        <v>0</v>
      </c>
      <c r="S207">
        <f t="shared" si="186"/>
        <v>0</v>
      </c>
      <c r="T207">
        <f t="shared" si="187"/>
        <v>0</v>
      </c>
      <c r="U207">
        <f t="shared" si="188"/>
        <v>0</v>
      </c>
      <c r="V207">
        <f t="shared" si="189"/>
        <v>0</v>
      </c>
      <c r="W207">
        <f t="shared" si="190"/>
        <v>0</v>
      </c>
      <c r="X207">
        <f t="shared" si="191"/>
        <v>0</v>
      </c>
      <c r="Y207">
        <f t="shared" si="192"/>
        <v>0</v>
      </c>
      <c r="Z207">
        <f t="shared" si="193"/>
        <v>0</v>
      </c>
      <c r="AA207">
        <f t="shared" si="194"/>
        <v>0</v>
      </c>
      <c r="AB207">
        <f t="shared" si="195"/>
        <v>0</v>
      </c>
      <c r="AC207">
        <f t="shared" si="196"/>
        <v>0</v>
      </c>
      <c r="AD207">
        <f t="shared" si="197"/>
        <v>0</v>
      </c>
      <c r="AE207">
        <f t="shared" si="198"/>
        <v>0</v>
      </c>
      <c r="AF207">
        <f t="shared" si="199"/>
        <v>0</v>
      </c>
      <c r="AG207">
        <f t="shared" si="200"/>
        <v>0</v>
      </c>
      <c r="AH207">
        <f t="shared" si="201"/>
        <v>0</v>
      </c>
      <c r="AI207">
        <f t="shared" si="202"/>
        <v>0</v>
      </c>
      <c r="AJ207">
        <f t="shared" si="203"/>
        <v>0</v>
      </c>
      <c r="AK207">
        <f t="shared" si="204"/>
        <v>0</v>
      </c>
      <c r="AL207">
        <f t="shared" si="205"/>
        <v>0</v>
      </c>
      <c r="AM207">
        <f t="shared" si="206"/>
        <v>0</v>
      </c>
      <c r="AN207">
        <f t="shared" si="207"/>
        <v>0</v>
      </c>
      <c r="AO207">
        <f t="shared" si="208"/>
        <v>0</v>
      </c>
      <c r="AP207">
        <f t="shared" si="209"/>
        <v>0</v>
      </c>
      <c r="AQ207">
        <f t="shared" si="210"/>
        <v>0</v>
      </c>
      <c r="AR207">
        <f t="shared" si="211"/>
        <v>0</v>
      </c>
      <c r="AS207">
        <f t="shared" si="212"/>
        <v>0</v>
      </c>
      <c r="AT207">
        <f t="shared" si="213"/>
        <v>0</v>
      </c>
      <c r="AU207">
        <f t="shared" si="214"/>
        <v>0</v>
      </c>
      <c r="AV207">
        <f t="shared" si="215"/>
        <v>0</v>
      </c>
      <c r="AW207">
        <f t="shared" si="216"/>
        <v>0</v>
      </c>
      <c r="AX207">
        <f t="shared" si="217"/>
        <v>0</v>
      </c>
      <c r="AY207">
        <f t="shared" si="218"/>
        <v>0</v>
      </c>
      <c r="AZ207">
        <f t="shared" si="219"/>
        <v>0</v>
      </c>
    </row>
    <row r="208" spans="10:52" hidden="1" x14ac:dyDescent="0.25">
      <c r="J208">
        <f t="shared" si="220"/>
        <v>0</v>
      </c>
      <c r="L208">
        <f t="shared" si="221"/>
        <v>0</v>
      </c>
      <c r="M208">
        <f t="shared" si="180"/>
        <v>0</v>
      </c>
      <c r="N208">
        <f t="shared" si="181"/>
        <v>0</v>
      </c>
      <c r="O208">
        <f t="shared" si="182"/>
        <v>0</v>
      </c>
      <c r="P208">
        <f t="shared" si="183"/>
        <v>0</v>
      </c>
      <c r="Q208">
        <f t="shared" si="184"/>
        <v>0</v>
      </c>
      <c r="R208">
        <f t="shared" si="185"/>
        <v>0</v>
      </c>
      <c r="S208">
        <f t="shared" si="186"/>
        <v>0</v>
      </c>
      <c r="T208">
        <f t="shared" si="187"/>
        <v>0</v>
      </c>
      <c r="U208">
        <f t="shared" si="188"/>
        <v>0</v>
      </c>
      <c r="V208">
        <f t="shared" si="189"/>
        <v>0</v>
      </c>
      <c r="W208">
        <f t="shared" si="190"/>
        <v>0</v>
      </c>
      <c r="X208">
        <f t="shared" si="191"/>
        <v>0</v>
      </c>
      <c r="Y208">
        <f t="shared" si="192"/>
        <v>0</v>
      </c>
      <c r="Z208">
        <f t="shared" si="193"/>
        <v>0</v>
      </c>
      <c r="AA208">
        <f t="shared" si="194"/>
        <v>0</v>
      </c>
      <c r="AB208">
        <f t="shared" si="195"/>
        <v>0</v>
      </c>
      <c r="AC208">
        <f t="shared" si="196"/>
        <v>0</v>
      </c>
      <c r="AD208">
        <f t="shared" si="197"/>
        <v>0</v>
      </c>
      <c r="AE208">
        <f t="shared" si="198"/>
        <v>0</v>
      </c>
      <c r="AF208">
        <f t="shared" si="199"/>
        <v>0</v>
      </c>
      <c r="AG208">
        <f t="shared" si="200"/>
        <v>0</v>
      </c>
      <c r="AH208">
        <f t="shared" si="201"/>
        <v>0</v>
      </c>
      <c r="AI208">
        <f t="shared" si="202"/>
        <v>0</v>
      </c>
      <c r="AJ208">
        <f t="shared" si="203"/>
        <v>0</v>
      </c>
      <c r="AK208">
        <f t="shared" si="204"/>
        <v>0</v>
      </c>
      <c r="AL208">
        <f t="shared" si="205"/>
        <v>0</v>
      </c>
      <c r="AM208">
        <f t="shared" si="206"/>
        <v>0</v>
      </c>
      <c r="AN208">
        <f t="shared" si="207"/>
        <v>0</v>
      </c>
      <c r="AO208">
        <f t="shared" si="208"/>
        <v>0</v>
      </c>
      <c r="AP208">
        <f t="shared" si="209"/>
        <v>0</v>
      </c>
      <c r="AQ208">
        <f t="shared" si="210"/>
        <v>0</v>
      </c>
      <c r="AR208">
        <f t="shared" si="211"/>
        <v>0</v>
      </c>
      <c r="AS208">
        <f t="shared" si="212"/>
        <v>0</v>
      </c>
      <c r="AT208">
        <f t="shared" si="213"/>
        <v>0</v>
      </c>
      <c r="AU208">
        <f t="shared" si="214"/>
        <v>0</v>
      </c>
      <c r="AV208">
        <f t="shared" si="215"/>
        <v>0</v>
      </c>
      <c r="AW208">
        <f t="shared" si="216"/>
        <v>0</v>
      </c>
      <c r="AX208">
        <f t="shared" si="217"/>
        <v>0</v>
      </c>
      <c r="AY208">
        <f t="shared" si="218"/>
        <v>0</v>
      </c>
      <c r="AZ208">
        <f t="shared" si="219"/>
        <v>0</v>
      </c>
    </row>
    <row r="209" spans="10:52" hidden="1" x14ac:dyDescent="0.25">
      <c r="J209">
        <f t="shared" si="220"/>
        <v>0</v>
      </c>
      <c r="L209">
        <f t="shared" si="221"/>
        <v>0</v>
      </c>
      <c r="M209">
        <f t="shared" si="180"/>
        <v>0</v>
      </c>
      <c r="N209">
        <f t="shared" si="181"/>
        <v>0</v>
      </c>
      <c r="O209">
        <f t="shared" si="182"/>
        <v>0</v>
      </c>
      <c r="P209">
        <f t="shared" si="183"/>
        <v>0</v>
      </c>
      <c r="Q209">
        <f t="shared" si="184"/>
        <v>0</v>
      </c>
      <c r="R209">
        <f t="shared" si="185"/>
        <v>0</v>
      </c>
      <c r="S209">
        <f t="shared" si="186"/>
        <v>0</v>
      </c>
      <c r="T209">
        <f t="shared" si="187"/>
        <v>0</v>
      </c>
      <c r="U209">
        <f t="shared" si="188"/>
        <v>0</v>
      </c>
      <c r="V209">
        <f t="shared" si="189"/>
        <v>0</v>
      </c>
      <c r="W209">
        <f t="shared" si="190"/>
        <v>0</v>
      </c>
      <c r="X209">
        <f t="shared" si="191"/>
        <v>0</v>
      </c>
      <c r="Y209">
        <f t="shared" si="192"/>
        <v>0</v>
      </c>
      <c r="Z209">
        <f t="shared" si="193"/>
        <v>0</v>
      </c>
      <c r="AA209">
        <f t="shared" si="194"/>
        <v>0</v>
      </c>
      <c r="AB209">
        <f t="shared" si="195"/>
        <v>0</v>
      </c>
      <c r="AC209">
        <f t="shared" si="196"/>
        <v>0</v>
      </c>
      <c r="AD209">
        <f t="shared" si="197"/>
        <v>0</v>
      </c>
      <c r="AE209">
        <f t="shared" si="198"/>
        <v>0</v>
      </c>
      <c r="AF209">
        <f t="shared" si="199"/>
        <v>0</v>
      </c>
      <c r="AG209">
        <f t="shared" si="200"/>
        <v>0</v>
      </c>
      <c r="AH209">
        <f t="shared" si="201"/>
        <v>0</v>
      </c>
      <c r="AI209">
        <f t="shared" si="202"/>
        <v>0</v>
      </c>
      <c r="AJ209">
        <f t="shared" si="203"/>
        <v>0</v>
      </c>
      <c r="AK209">
        <f t="shared" si="204"/>
        <v>0</v>
      </c>
      <c r="AL209">
        <f t="shared" si="205"/>
        <v>0</v>
      </c>
      <c r="AM209">
        <f t="shared" si="206"/>
        <v>0</v>
      </c>
      <c r="AN209">
        <f t="shared" si="207"/>
        <v>0</v>
      </c>
      <c r="AO209">
        <f t="shared" si="208"/>
        <v>0</v>
      </c>
      <c r="AP209">
        <f t="shared" si="209"/>
        <v>0</v>
      </c>
      <c r="AQ209">
        <f t="shared" si="210"/>
        <v>0</v>
      </c>
      <c r="AR209">
        <f t="shared" si="211"/>
        <v>0</v>
      </c>
      <c r="AS209">
        <f t="shared" si="212"/>
        <v>0</v>
      </c>
      <c r="AT209">
        <f t="shared" si="213"/>
        <v>0</v>
      </c>
      <c r="AU209">
        <f t="shared" si="214"/>
        <v>0</v>
      </c>
      <c r="AV209">
        <f t="shared" si="215"/>
        <v>0</v>
      </c>
      <c r="AW209">
        <f t="shared" si="216"/>
        <v>0</v>
      </c>
      <c r="AX209">
        <f t="shared" si="217"/>
        <v>0</v>
      </c>
      <c r="AY209">
        <f t="shared" si="218"/>
        <v>0</v>
      </c>
      <c r="AZ209">
        <f t="shared" si="219"/>
        <v>0</v>
      </c>
    </row>
    <row r="210" spans="10:52" hidden="1" x14ac:dyDescent="0.25">
      <c r="J210">
        <f t="shared" si="220"/>
        <v>0</v>
      </c>
      <c r="L210">
        <f t="shared" si="221"/>
        <v>0</v>
      </c>
      <c r="M210">
        <f t="shared" si="180"/>
        <v>0</v>
      </c>
      <c r="N210">
        <f t="shared" si="181"/>
        <v>0</v>
      </c>
      <c r="O210">
        <f t="shared" si="182"/>
        <v>0</v>
      </c>
      <c r="P210">
        <f t="shared" si="183"/>
        <v>0</v>
      </c>
      <c r="Q210">
        <f t="shared" si="184"/>
        <v>0</v>
      </c>
      <c r="R210">
        <f t="shared" si="185"/>
        <v>0</v>
      </c>
      <c r="S210">
        <f t="shared" si="186"/>
        <v>0</v>
      </c>
      <c r="T210">
        <f t="shared" si="187"/>
        <v>0</v>
      </c>
      <c r="U210">
        <f t="shared" si="188"/>
        <v>0</v>
      </c>
      <c r="V210">
        <f t="shared" si="189"/>
        <v>0</v>
      </c>
      <c r="W210">
        <f t="shared" si="190"/>
        <v>0</v>
      </c>
      <c r="X210">
        <f t="shared" si="191"/>
        <v>0</v>
      </c>
      <c r="Y210">
        <f t="shared" si="192"/>
        <v>0</v>
      </c>
      <c r="Z210">
        <f t="shared" si="193"/>
        <v>0</v>
      </c>
      <c r="AA210">
        <f t="shared" si="194"/>
        <v>0</v>
      </c>
      <c r="AB210">
        <f t="shared" si="195"/>
        <v>0</v>
      </c>
      <c r="AC210">
        <f t="shared" si="196"/>
        <v>0</v>
      </c>
      <c r="AD210">
        <f t="shared" si="197"/>
        <v>0</v>
      </c>
      <c r="AE210">
        <f t="shared" si="198"/>
        <v>0</v>
      </c>
      <c r="AF210">
        <f t="shared" si="199"/>
        <v>0</v>
      </c>
      <c r="AG210">
        <f t="shared" si="200"/>
        <v>0</v>
      </c>
      <c r="AH210">
        <f t="shared" si="201"/>
        <v>0</v>
      </c>
      <c r="AI210">
        <f t="shared" si="202"/>
        <v>0</v>
      </c>
      <c r="AJ210">
        <f t="shared" si="203"/>
        <v>0</v>
      </c>
      <c r="AK210">
        <f t="shared" si="204"/>
        <v>0</v>
      </c>
      <c r="AL210">
        <f t="shared" si="205"/>
        <v>0</v>
      </c>
      <c r="AM210">
        <f t="shared" si="206"/>
        <v>0</v>
      </c>
      <c r="AN210">
        <f t="shared" si="207"/>
        <v>0</v>
      </c>
      <c r="AO210">
        <f t="shared" si="208"/>
        <v>0</v>
      </c>
      <c r="AP210">
        <f t="shared" si="209"/>
        <v>0</v>
      </c>
      <c r="AQ210">
        <f t="shared" si="210"/>
        <v>0</v>
      </c>
      <c r="AR210">
        <f t="shared" si="211"/>
        <v>0</v>
      </c>
      <c r="AS210">
        <f t="shared" si="212"/>
        <v>0</v>
      </c>
      <c r="AT210">
        <f t="shared" si="213"/>
        <v>0</v>
      </c>
      <c r="AU210">
        <f t="shared" si="214"/>
        <v>0</v>
      </c>
      <c r="AV210">
        <f t="shared" si="215"/>
        <v>0</v>
      </c>
      <c r="AW210">
        <f t="shared" si="216"/>
        <v>0</v>
      </c>
      <c r="AX210">
        <f t="shared" si="217"/>
        <v>0</v>
      </c>
      <c r="AY210">
        <f t="shared" si="218"/>
        <v>0</v>
      </c>
      <c r="AZ210">
        <f t="shared" si="219"/>
        <v>0</v>
      </c>
    </row>
    <row r="211" spans="10:52" hidden="1" x14ac:dyDescent="0.25">
      <c r="J211">
        <f t="shared" si="220"/>
        <v>0</v>
      </c>
      <c r="L211">
        <f t="shared" si="221"/>
        <v>0</v>
      </c>
      <c r="M211">
        <f t="shared" si="180"/>
        <v>0</v>
      </c>
      <c r="N211">
        <f t="shared" si="181"/>
        <v>0</v>
      </c>
      <c r="O211">
        <f t="shared" si="182"/>
        <v>0</v>
      </c>
      <c r="P211">
        <f t="shared" si="183"/>
        <v>0</v>
      </c>
      <c r="Q211">
        <f t="shared" si="184"/>
        <v>0</v>
      </c>
      <c r="R211">
        <f t="shared" si="185"/>
        <v>0</v>
      </c>
      <c r="S211">
        <f t="shared" si="186"/>
        <v>0</v>
      </c>
      <c r="T211">
        <f t="shared" si="187"/>
        <v>0</v>
      </c>
      <c r="U211">
        <f t="shared" si="188"/>
        <v>0</v>
      </c>
      <c r="V211">
        <f t="shared" si="189"/>
        <v>0</v>
      </c>
      <c r="W211">
        <f t="shared" si="190"/>
        <v>0</v>
      </c>
      <c r="X211">
        <f t="shared" si="191"/>
        <v>0</v>
      </c>
      <c r="Y211">
        <f t="shared" si="192"/>
        <v>0</v>
      </c>
      <c r="Z211">
        <f t="shared" si="193"/>
        <v>0</v>
      </c>
      <c r="AA211">
        <f t="shared" si="194"/>
        <v>0</v>
      </c>
      <c r="AB211">
        <f t="shared" si="195"/>
        <v>0</v>
      </c>
      <c r="AC211">
        <f t="shared" si="196"/>
        <v>0</v>
      </c>
      <c r="AD211">
        <f t="shared" si="197"/>
        <v>0</v>
      </c>
      <c r="AE211">
        <f t="shared" si="198"/>
        <v>0</v>
      </c>
      <c r="AF211">
        <f t="shared" si="199"/>
        <v>0</v>
      </c>
      <c r="AG211">
        <f t="shared" si="200"/>
        <v>0</v>
      </c>
      <c r="AH211">
        <f t="shared" si="201"/>
        <v>0</v>
      </c>
      <c r="AI211">
        <f t="shared" si="202"/>
        <v>0</v>
      </c>
      <c r="AJ211">
        <f t="shared" si="203"/>
        <v>0</v>
      </c>
      <c r="AK211">
        <f t="shared" si="204"/>
        <v>0</v>
      </c>
      <c r="AL211">
        <f t="shared" si="205"/>
        <v>0</v>
      </c>
      <c r="AM211">
        <f t="shared" si="206"/>
        <v>0</v>
      </c>
      <c r="AN211">
        <f t="shared" si="207"/>
        <v>0</v>
      </c>
      <c r="AO211">
        <f t="shared" si="208"/>
        <v>0</v>
      </c>
      <c r="AP211">
        <f t="shared" si="209"/>
        <v>0</v>
      </c>
      <c r="AQ211">
        <f t="shared" si="210"/>
        <v>0</v>
      </c>
      <c r="AR211">
        <f t="shared" si="211"/>
        <v>0</v>
      </c>
      <c r="AS211">
        <f t="shared" si="212"/>
        <v>0</v>
      </c>
      <c r="AT211">
        <f t="shared" si="213"/>
        <v>0</v>
      </c>
      <c r="AU211">
        <f t="shared" si="214"/>
        <v>0</v>
      </c>
      <c r="AV211">
        <f t="shared" si="215"/>
        <v>0</v>
      </c>
      <c r="AW211">
        <f t="shared" si="216"/>
        <v>0</v>
      </c>
      <c r="AX211">
        <f t="shared" si="217"/>
        <v>0</v>
      </c>
      <c r="AY211">
        <f t="shared" si="218"/>
        <v>0</v>
      </c>
      <c r="AZ211">
        <f t="shared" si="219"/>
        <v>0</v>
      </c>
    </row>
    <row r="212" spans="10:52" hidden="1" x14ac:dyDescent="0.25">
      <c r="J212">
        <f t="shared" si="220"/>
        <v>0</v>
      </c>
      <c r="L212">
        <f t="shared" si="221"/>
        <v>0</v>
      </c>
      <c r="M212">
        <f t="shared" si="180"/>
        <v>0</v>
      </c>
      <c r="N212">
        <f t="shared" si="181"/>
        <v>0</v>
      </c>
      <c r="O212">
        <f t="shared" si="182"/>
        <v>0</v>
      </c>
      <c r="P212">
        <f t="shared" si="183"/>
        <v>0</v>
      </c>
      <c r="Q212">
        <f t="shared" si="184"/>
        <v>0</v>
      </c>
      <c r="R212">
        <f t="shared" si="185"/>
        <v>0</v>
      </c>
      <c r="S212">
        <f t="shared" si="186"/>
        <v>0</v>
      </c>
      <c r="T212">
        <f t="shared" si="187"/>
        <v>0</v>
      </c>
      <c r="U212">
        <f t="shared" si="188"/>
        <v>0</v>
      </c>
      <c r="V212">
        <f t="shared" si="189"/>
        <v>0</v>
      </c>
      <c r="W212">
        <f t="shared" si="190"/>
        <v>0</v>
      </c>
      <c r="X212">
        <f t="shared" si="191"/>
        <v>0</v>
      </c>
      <c r="Y212">
        <f t="shared" si="192"/>
        <v>0</v>
      </c>
      <c r="Z212">
        <f t="shared" si="193"/>
        <v>0</v>
      </c>
      <c r="AA212">
        <f t="shared" si="194"/>
        <v>0</v>
      </c>
      <c r="AB212">
        <f t="shared" si="195"/>
        <v>0</v>
      </c>
      <c r="AC212">
        <f t="shared" si="196"/>
        <v>0</v>
      </c>
      <c r="AD212">
        <f t="shared" si="197"/>
        <v>0</v>
      </c>
      <c r="AE212">
        <f t="shared" si="198"/>
        <v>0</v>
      </c>
      <c r="AF212">
        <f t="shared" si="199"/>
        <v>0</v>
      </c>
      <c r="AG212">
        <f t="shared" si="200"/>
        <v>0</v>
      </c>
      <c r="AH212">
        <f t="shared" si="201"/>
        <v>0</v>
      </c>
      <c r="AI212">
        <f t="shared" si="202"/>
        <v>0</v>
      </c>
      <c r="AJ212">
        <f t="shared" si="203"/>
        <v>0</v>
      </c>
      <c r="AK212">
        <f t="shared" si="204"/>
        <v>0</v>
      </c>
      <c r="AL212">
        <f t="shared" si="205"/>
        <v>0</v>
      </c>
      <c r="AM212">
        <f t="shared" si="206"/>
        <v>0</v>
      </c>
      <c r="AN212">
        <f t="shared" si="207"/>
        <v>0</v>
      </c>
      <c r="AO212">
        <f t="shared" si="208"/>
        <v>0</v>
      </c>
      <c r="AP212">
        <f t="shared" si="209"/>
        <v>0</v>
      </c>
      <c r="AQ212">
        <f t="shared" si="210"/>
        <v>0</v>
      </c>
      <c r="AR212">
        <f t="shared" si="211"/>
        <v>0</v>
      </c>
      <c r="AS212">
        <f t="shared" si="212"/>
        <v>0</v>
      </c>
      <c r="AT212">
        <f t="shared" si="213"/>
        <v>0</v>
      </c>
      <c r="AU212">
        <f t="shared" si="214"/>
        <v>0</v>
      </c>
      <c r="AV212">
        <f t="shared" si="215"/>
        <v>0</v>
      </c>
      <c r="AW212">
        <f t="shared" si="216"/>
        <v>0</v>
      </c>
      <c r="AX212">
        <f t="shared" si="217"/>
        <v>0</v>
      </c>
      <c r="AY212">
        <f t="shared" si="218"/>
        <v>0</v>
      </c>
      <c r="AZ212">
        <f t="shared" si="219"/>
        <v>0</v>
      </c>
    </row>
    <row r="213" spans="10:52" hidden="1" x14ac:dyDescent="0.25">
      <c r="J213">
        <f t="shared" si="220"/>
        <v>0</v>
      </c>
      <c r="L213">
        <f t="shared" si="221"/>
        <v>0</v>
      </c>
      <c r="M213">
        <f t="shared" si="180"/>
        <v>0</v>
      </c>
      <c r="N213">
        <f t="shared" si="181"/>
        <v>0</v>
      </c>
      <c r="O213">
        <f t="shared" si="182"/>
        <v>0</v>
      </c>
      <c r="P213">
        <f t="shared" si="183"/>
        <v>0</v>
      </c>
      <c r="Q213">
        <f t="shared" si="184"/>
        <v>0</v>
      </c>
      <c r="R213">
        <f t="shared" si="185"/>
        <v>0</v>
      </c>
      <c r="S213">
        <f t="shared" si="186"/>
        <v>0</v>
      </c>
      <c r="T213">
        <f t="shared" si="187"/>
        <v>0</v>
      </c>
      <c r="U213">
        <f t="shared" si="188"/>
        <v>0</v>
      </c>
      <c r="V213">
        <f t="shared" si="189"/>
        <v>0</v>
      </c>
      <c r="W213">
        <f t="shared" si="190"/>
        <v>0</v>
      </c>
      <c r="X213">
        <f t="shared" si="191"/>
        <v>0</v>
      </c>
      <c r="Y213">
        <f t="shared" si="192"/>
        <v>0</v>
      </c>
      <c r="Z213">
        <f t="shared" si="193"/>
        <v>0</v>
      </c>
      <c r="AA213">
        <f t="shared" si="194"/>
        <v>0</v>
      </c>
      <c r="AB213">
        <f t="shared" si="195"/>
        <v>0</v>
      </c>
      <c r="AC213">
        <f t="shared" si="196"/>
        <v>0</v>
      </c>
      <c r="AD213">
        <f t="shared" si="197"/>
        <v>0</v>
      </c>
      <c r="AE213">
        <f t="shared" si="198"/>
        <v>0</v>
      </c>
      <c r="AF213">
        <f t="shared" si="199"/>
        <v>0</v>
      </c>
      <c r="AG213">
        <f t="shared" si="200"/>
        <v>0</v>
      </c>
      <c r="AH213">
        <f t="shared" si="201"/>
        <v>0</v>
      </c>
      <c r="AI213">
        <f t="shared" si="202"/>
        <v>0</v>
      </c>
      <c r="AJ213">
        <f t="shared" si="203"/>
        <v>0</v>
      </c>
      <c r="AK213">
        <f t="shared" si="204"/>
        <v>0</v>
      </c>
      <c r="AL213">
        <f t="shared" si="205"/>
        <v>0</v>
      </c>
      <c r="AM213">
        <f t="shared" si="206"/>
        <v>0</v>
      </c>
      <c r="AN213">
        <f t="shared" si="207"/>
        <v>0</v>
      </c>
      <c r="AO213">
        <f t="shared" si="208"/>
        <v>0</v>
      </c>
      <c r="AP213">
        <f t="shared" si="209"/>
        <v>0</v>
      </c>
      <c r="AQ213">
        <f t="shared" si="210"/>
        <v>0</v>
      </c>
      <c r="AR213">
        <f t="shared" si="211"/>
        <v>0</v>
      </c>
      <c r="AS213">
        <f t="shared" si="212"/>
        <v>0</v>
      </c>
      <c r="AT213">
        <f t="shared" si="213"/>
        <v>0</v>
      </c>
      <c r="AU213">
        <f t="shared" si="214"/>
        <v>0</v>
      </c>
      <c r="AV213">
        <f t="shared" si="215"/>
        <v>0</v>
      </c>
      <c r="AW213">
        <f t="shared" si="216"/>
        <v>0</v>
      </c>
      <c r="AX213">
        <f t="shared" si="217"/>
        <v>0</v>
      </c>
      <c r="AY213">
        <f t="shared" si="218"/>
        <v>0</v>
      </c>
      <c r="AZ213">
        <f t="shared" si="219"/>
        <v>0</v>
      </c>
    </row>
    <row r="214" spans="10:52" hidden="1" x14ac:dyDescent="0.25">
      <c r="J214">
        <f t="shared" si="220"/>
        <v>0</v>
      </c>
      <c r="L214">
        <f t="shared" si="221"/>
        <v>0</v>
      </c>
      <c r="M214">
        <f t="shared" si="180"/>
        <v>0</v>
      </c>
      <c r="N214">
        <f t="shared" si="181"/>
        <v>0</v>
      </c>
      <c r="O214">
        <f t="shared" si="182"/>
        <v>0</v>
      </c>
      <c r="P214">
        <f t="shared" si="183"/>
        <v>0</v>
      </c>
      <c r="Q214">
        <f t="shared" si="184"/>
        <v>0</v>
      </c>
      <c r="R214">
        <f t="shared" si="185"/>
        <v>0</v>
      </c>
      <c r="S214">
        <f t="shared" si="186"/>
        <v>0</v>
      </c>
      <c r="T214">
        <f t="shared" si="187"/>
        <v>0</v>
      </c>
      <c r="U214">
        <f t="shared" si="188"/>
        <v>0</v>
      </c>
      <c r="V214">
        <f t="shared" si="189"/>
        <v>0</v>
      </c>
      <c r="W214">
        <f t="shared" si="190"/>
        <v>0</v>
      </c>
      <c r="X214">
        <f t="shared" si="191"/>
        <v>0</v>
      </c>
      <c r="Y214">
        <f t="shared" si="192"/>
        <v>0</v>
      </c>
      <c r="Z214">
        <f t="shared" si="193"/>
        <v>0</v>
      </c>
      <c r="AA214">
        <f t="shared" si="194"/>
        <v>0</v>
      </c>
      <c r="AB214">
        <f t="shared" si="195"/>
        <v>0</v>
      </c>
      <c r="AC214">
        <f t="shared" si="196"/>
        <v>0</v>
      </c>
      <c r="AD214">
        <f t="shared" si="197"/>
        <v>0</v>
      </c>
      <c r="AE214">
        <f t="shared" si="198"/>
        <v>0</v>
      </c>
      <c r="AF214">
        <f t="shared" si="199"/>
        <v>0</v>
      </c>
      <c r="AG214">
        <f t="shared" si="200"/>
        <v>0</v>
      </c>
      <c r="AH214">
        <f t="shared" si="201"/>
        <v>0</v>
      </c>
      <c r="AI214">
        <f t="shared" si="202"/>
        <v>0</v>
      </c>
      <c r="AJ214">
        <f t="shared" si="203"/>
        <v>0</v>
      </c>
      <c r="AK214">
        <f t="shared" si="204"/>
        <v>0</v>
      </c>
      <c r="AL214">
        <f t="shared" si="205"/>
        <v>0</v>
      </c>
      <c r="AM214">
        <f t="shared" si="206"/>
        <v>0</v>
      </c>
      <c r="AN214">
        <f t="shared" si="207"/>
        <v>0</v>
      </c>
      <c r="AO214">
        <f t="shared" si="208"/>
        <v>0</v>
      </c>
      <c r="AP214">
        <f t="shared" si="209"/>
        <v>0</v>
      </c>
      <c r="AQ214">
        <f t="shared" si="210"/>
        <v>0</v>
      </c>
      <c r="AR214">
        <f t="shared" si="211"/>
        <v>0</v>
      </c>
      <c r="AS214">
        <f t="shared" si="212"/>
        <v>0</v>
      </c>
      <c r="AT214">
        <f t="shared" si="213"/>
        <v>0</v>
      </c>
      <c r="AU214">
        <f t="shared" si="214"/>
        <v>0</v>
      </c>
      <c r="AV214">
        <f t="shared" si="215"/>
        <v>0</v>
      </c>
      <c r="AW214">
        <f t="shared" si="216"/>
        <v>0</v>
      </c>
      <c r="AX214">
        <f t="shared" si="217"/>
        <v>0</v>
      </c>
      <c r="AY214">
        <f t="shared" si="218"/>
        <v>0</v>
      </c>
      <c r="AZ214">
        <f t="shared" si="219"/>
        <v>0</v>
      </c>
    </row>
    <row r="215" spans="10:52" hidden="1" x14ac:dyDescent="0.25">
      <c r="J215">
        <f t="shared" si="220"/>
        <v>0</v>
      </c>
      <c r="L215">
        <f t="shared" si="221"/>
        <v>0</v>
      </c>
      <c r="M215">
        <f t="shared" si="180"/>
        <v>0</v>
      </c>
      <c r="N215">
        <f t="shared" si="181"/>
        <v>0</v>
      </c>
      <c r="O215">
        <f t="shared" si="182"/>
        <v>0</v>
      </c>
      <c r="P215">
        <f t="shared" si="183"/>
        <v>0</v>
      </c>
      <c r="Q215">
        <f t="shared" si="184"/>
        <v>0</v>
      </c>
      <c r="R215">
        <f t="shared" si="185"/>
        <v>0</v>
      </c>
      <c r="S215">
        <f t="shared" si="186"/>
        <v>0</v>
      </c>
      <c r="T215">
        <f t="shared" si="187"/>
        <v>0</v>
      </c>
      <c r="U215">
        <f t="shared" si="188"/>
        <v>0</v>
      </c>
      <c r="V215">
        <f t="shared" si="189"/>
        <v>0</v>
      </c>
      <c r="W215">
        <f t="shared" si="190"/>
        <v>0</v>
      </c>
      <c r="X215">
        <f t="shared" si="191"/>
        <v>0</v>
      </c>
      <c r="Y215">
        <f t="shared" si="192"/>
        <v>0</v>
      </c>
      <c r="Z215">
        <f t="shared" si="193"/>
        <v>0</v>
      </c>
      <c r="AA215">
        <f t="shared" si="194"/>
        <v>0</v>
      </c>
      <c r="AB215">
        <f t="shared" si="195"/>
        <v>0</v>
      </c>
      <c r="AC215">
        <f t="shared" si="196"/>
        <v>0</v>
      </c>
      <c r="AD215">
        <f t="shared" si="197"/>
        <v>0</v>
      </c>
      <c r="AE215">
        <f t="shared" si="198"/>
        <v>0</v>
      </c>
      <c r="AF215">
        <f t="shared" si="199"/>
        <v>0</v>
      </c>
      <c r="AG215">
        <f t="shared" si="200"/>
        <v>0</v>
      </c>
      <c r="AH215">
        <f t="shared" si="201"/>
        <v>0</v>
      </c>
      <c r="AI215">
        <f t="shared" si="202"/>
        <v>0</v>
      </c>
      <c r="AJ215">
        <f t="shared" si="203"/>
        <v>0</v>
      </c>
      <c r="AK215">
        <f t="shared" si="204"/>
        <v>0</v>
      </c>
      <c r="AL215">
        <f t="shared" si="205"/>
        <v>0</v>
      </c>
      <c r="AM215">
        <f t="shared" si="206"/>
        <v>0</v>
      </c>
      <c r="AN215">
        <f t="shared" si="207"/>
        <v>0</v>
      </c>
      <c r="AO215">
        <f t="shared" si="208"/>
        <v>0</v>
      </c>
      <c r="AP215">
        <f t="shared" si="209"/>
        <v>0</v>
      </c>
      <c r="AQ215">
        <f t="shared" si="210"/>
        <v>0</v>
      </c>
      <c r="AR215">
        <f t="shared" si="211"/>
        <v>0</v>
      </c>
      <c r="AS215">
        <f t="shared" si="212"/>
        <v>0</v>
      </c>
      <c r="AT215">
        <f t="shared" si="213"/>
        <v>0</v>
      </c>
      <c r="AU215">
        <f t="shared" si="214"/>
        <v>0</v>
      </c>
      <c r="AV215">
        <f t="shared" si="215"/>
        <v>0</v>
      </c>
      <c r="AW215">
        <f t="shared" si="216"/>
        <v>0</v>
      </c>
      <c r="AX215">
        <f t="shared" si="217"/>
        <v>0</v>
      </c>
      <c r="AY215">
        <f t="shared" si="218"/>
        <v>0</v>
      </c>
      <c r="AZ215">
        <f t="shared" si="219"/>
        <v>0</v>
      </c>
    </row>
    <row r="216" spans="10:52" hidden="1" x14ac:dyDescent="0.25"/>
    <row r="217" spans="10:52" hidden="1" x14ac:dyDescent="0.25"/>
    <row r="218" spans="10:52" hidden="1" x14ac:dyDescent="0.25">
      <c r="L218" s="6" t="str">
        <f>instellingen!A13</f>
        <v>bereken</v>
      </c>
      <c r="M218" s="6">
        <v>1</v>
      </c>
      <c r="N218" s="6">
        <v>2</v>
      </c>
      <c r="O218" s="6">
        <v>3</v>
      </c>
      <c r="P218" s="6">
        <v>4</v>
      </c>
      <c r="Q218" s="6">
        <v>5</v>
      </c>
      <c r="R218" s="6">
        <v>6</v>
      </c>
      <c r="S218" s="6">
        <v>7</v>
      </c>
      <c r="T218" s="6">
        <v>8</v>
      </c>
      <c r="U218" s="6">
        <v>9</v>
      </c>
      <c r="V218" s="6">
        <v>10</v>
      </c>
      <c r="W218" s="6">
        <v>11</v>
      </c>
      <c r="X218" s="6">
        <v>12</v>
      </c>
      <c r="Y218" s="6">
        <v>13</v>
      </c>
      <c r="Z218" s="6">
        <v>14</v>
      </c>
      <c r="AA218" s="6">
        <v>15</v>
      </c>
      <c r="AB218" s="6">
        <v>16</v>
      </c>
      <c r="AC218" s="6">
        <v>17</v>
      </c>
      <c r="AD218" s="6">
        <v>18</v>
      </c>
      <c r="AE218" s="6">
        <v>19</v>
      </c>
      <c r="AF218" s="6">
        <v>20</v>
      </c>
      <c r="AG218" s="6">
        <v>21</v>
      </c>
      <c r="AH218" s="6">
        <v>22</v>
      </c>
      <c r="AI218" s="6">
        <v>23</v>
      </c>
      <c r="AJ218" s="6">
        <v>24</v>
      </c>
      <c r="AK218" s="6">
        <v>25</v>
      </c>
      <c r="AL218" s="6">
        <v>26</v>
      </c>
      <c r="AM218" s="6">
        <v>27</v>
      </c>
      <c r="AN218" s="6">
        <v>28</v>
      </c>
      <c r="AO218" s="6">
        <v>29</v>
      </c>
      <c r="AP218" s="6">
        <v>30</v>
      </c>
      <c r="AQ218" s="6">
        <v>31</v>
      </c>
      <c r="AR218" s="6">
        <v>32</v>
      </c>
      <c r="AS218" s="6">
        <v>33</v>
      </c>
      <c r="AT218" s="6">
        <v>34</v>
      </c>
      <c r="AU218" s="6">
        <v>35</v>
      </c>
      <c r="AV218" s="6">
        <v>36</v>
      </c>
      <c r="AW218" s="6">
        <v>37</v>
      </c>
      <c r="AX218" s="6">
        <v>38</v>
      </c>
      <c r="AY218" s="6">
        <v>39</v>
      </c>
      <c r="AZ218" s="6">
        <v>40</v>
      </c>
    </row>
    <row r="219" spans="10:52" hidden="1" x14ac:dyDescent="0.25">
      <c r="J219">
        <f>J182</f>
        <v>0</v>
      </c>
      <c r="L219">
        <f>SUM(M219:AZ219)</f>
        <v>0</v>
      </c>
      <c r="M219">
        <f t="shared" ref="M219:M252" si="222">$M$65*$M7</f>
        <v>0</v>
      </c>
      <c r="N219">
        <f t="shared" ref="N219:N252" si="223">$N$65*$N7</f>
        <v>0</v>
      </c>
      <c r="O219">
        <f t="shared" ref="O219:O252" si="224">$O$65*$O7</f>
        <v>0</v>
      </c>
      <c r="P219">
        <f t="shared" ref="P219:P252" si="225">$P$65*$P7</f>
        <v>0</v>
      </c>
      <c r="Q219">
        <f t="shared" ref="Q219:Q252" si="226">$Q$65*$Q7</f>
        <v>0</v>
      </c>
      <c r="R219">
        <f t="shared" ref="R219:R252" si="227">$R$65*$R7</f>
        <v>0</v>
      </c>
      <c r="S219">
        <f t="shared" ref="S219:S252" si="228">$S$65*$S7</f>
        <v>0</v>
      </c>
      <c r="T219">
        <f t="shared" ref="T219:T252" si="229">$T$65*$T7</f>
        <v>0</v>
      </c>
      <c r="U219">
        <f t="shared" ref="U219:U252" si="230">$U$65*$U7</f>
        <v>0</v>
      </c>
      <c r="V219">
        <f t="shared" ref="V219:V252" si="231">$V$65*$V7</f>
        <v>0</v>
      </c>
      <c r="W219">
        <f t="shared" ref="W219:W252" si="232">$W$65*$W7</f>
        <v>0</v>
      </c>
      <c r="X219">
        <f t="shared" ref="X219:X252" si="233">$X$65*$X7</f>
        <v>0</v>
      </c>
      <c r="Y219">
        <f t="shared" ref="Y219:Y252" si="234">$Y$65*$Y7</f>
        <v>0</v>
      </c>
      <c r="Z219">
        <f t="shared" ref="Z219:Z252" si="235">$Z$65*$Z7</f>
        <v>0</v>
      </c>
      <c r="AA219">
        <f t="shared" ref="AA219:AA252" si="236">$AA$65*$AA7</f>
        <v>0</v>
      </c>
      <c r="AB219">
        <f t="shared" ref="AB219:AB252" si="237">$AB$65*$AB7</f>
        <v>0</v>
      </c>
      <c r="AC219">
        <f t="shared" ref="AC219:AC252" si="238">$AC$65*$AC7</f>
        <v>0</v>
      </c>
      <c r="AD219">
        <f t="shared" ref="AD219:AD252" si="239">$AD$65*$AD7</f>
        <v>0</v>
      </c>
      <c r="AE219">
        <f t="shared" ref="AE219:AE252" si="240">$AE$65*$AE7</f>
        <v>0</v>
      </c>
      <c r="AF219">
        <f t="shared" ref="AF219:AF252" si="241">$AF$65*$AF7</f>
        <v>0</v>
      </c>
      <c r="AG219">
        <f t="shared" ref="AG219:AG252" si="242">$AG$65*$AG7</f>
        <v>0</v>
      </c>
      <c r="AH219">
        <f t="shared" ref="AH219:AH252" si="243">$AH$65*$AH7</f>
        <v>0</v>
      </c>
      <c r="AI219">
        <f t="shared" ref="AI219:AI252" si="244">$AI$65*$AI7</f>
        <v>0</v>
      </c>
      <c r="AJ219">
        <f t="shared" ref="AJ219:AJ252" si="245">$AJ$65*$AJ7</f>
        <v>0</v>
      </c>
      <c r="AK219">
        <f t="shared" ref="AK219:AK252" si="246">$AK$65*$AK7</f>
        <v>0</v>
      </c>
      <c r="AL219">
        <f t="shared" ref="AL219:AL252" si="247">$AL$65*$AL7</f>
        <v>0</v>
      </c>
      <c r="AM219">
        <f t="shared" ref="AM219:AM252" si="248">$AM$65*$AM7</f>
        <v>0</v>
      </c>
      <c r="AN219">
        <f t="shared" ref="AN219:AN252" si="249">$AN$65*$AN7</f>
        <v>0</v>
      </c>
      <c r="AO219">
        <f t="shared" ref="AO219:AO252" si="250">$AO$65*$AO7</f>
        <v>0</v>
      </c>
      <c r="AP219">
        <f t="shared" ref="AP219:AP252" si="251">$AP$65*$AP7</f>
        <v>0</v>
      </c>
      <c r="AQ219">
        <f t="shared" ref="AQ219:AQ252" si="252">$AQ$65*$AQ7</f>
        <v>0</v>
      </c>
      <c r="AR219">
        <f t="shared" ref="AR219:AR252" si="253">$AR$65*$AR7</f>
        <v>0</v>
      </c>
      <c r="AS219">
        <f t="shared" ref="AS219:AS252" si="254">$AS$65*$AS7</f>
        <v>0</v>
      </c>
      <c r="AT219">
        <f t="shared" ref="AT219:AT252" si="255">$AT$65*$AT7</f>
        <v>0</v>
      </c>
      <c r="AU219">
        <f t="shared" ref="AU219:AU252" si="256">$AU$65*$AU7</f>
        <v>0</v>
      </c>
      <c r="AV219">
        <f t="shared" ref="AV219:AV252" si="257">$AV$65*$AV7</f>
        <v>0</v>
      </c>
      <c r="AW219">
        <f t="shared" ref="AW219:AW252" si="258">$AW$65*$AW7</f>
        <v>0</v>
      </c>
      <c r="AX219">
        <f t="shared" ref="AX219:AX252" si="259">$AX$65*$AX7</f>
        <v>0</v>
      </c>
      <c r="AY219">
        <f t="shared" ref="AY219:AY252" si="260">$AY$65*$AY7</f>
        <v>0</v>
      </c>
      <c r="AZ219">
        <f t="shared" ref="AZ219:AZ252" si="261">$AZ$65*$AZ7</f>
        <v>0</v>
      </c>
    </row>
    <row r="220" spans="10:52" hidden="1" x14ac:dyDescent="0.25">
      <c r="J220">
        <f t="shared" ref="J220:J252" si="262">J183</f>
        <v>0</v>
      </c>
      <c r="L220">
        <f t="shared" ref="L220:L252" si="263">SUM(M220:AZ220)</f>
        <v>0</v>
      </c>
      <c r="M220">
        <f t="shared" si="222"/>
        <v>0</v>
      </c>
      <c r="N220">
        <f t="shared" si="223"/>
        <v>0</v>
      </c>
      <c r="O220">
        <f t="shared" si="224"/>
        <v>0</v>
      </c>
      <c r="P220">
        <f t="shared" si="225"/>
        <v>0</v>
      </c>
      <c r="Q220">
        <f t="shared" si="226"/>
        <v>0</v>
      </c>
      <c r="R220">
        <f t="shared" si="227"/>
        <v>0</v>
      </c>
      <c r="S220">
        <f t="shared" si="228"/>
        <v>0</v>
      </c>
      <c r="T220">
        <f t="shared" si="229"/>
        <v>0</v>
      </c>
      <c r="U220">
        <f t="shared" si="230"/>
        <v>0</v>
      </c>
      <c r="V220">
        <f t="shared" si="231"/>
        <v>0</v>
      </c>
      <c r="W220">
        <f t="shared" si="232"/>
        <v>0</v>
      </c>
      <c r="X220">
        <f t="shared" si="233"/>
        <v>0</v>
      </c>
      <c r="Y220">
        <f t="shared" si="234"/>
        <v>0</v>
      </c>
      <c r="Z220">
        <f t="shared" si="235"/>
        <v>0</v>
      </c>
      <c r="AA220">
        <f t="shared" si="236"/>
        <v>0</v>
      </c>
      <c r="AB220">
        <f t="shared" si="237"/>
        <v>0</v>
      </c>
      <c r="AC220">
        <f t="shared" si="238"/>
        <v>0</v>
      </c>
      <c r="AD220">
        <f t="shared" si="239"/>
        <v>0</v>
      </c>
      <c r="AE220">
        <f t="shared" si="240"/>
        <v>0</v>
      </c>
      <c r="AF220">
        <f t="shared" si="241"/>
        <v>0</v>
      </c>
      <c r="AG220">
        <f t="shared" si="242"/>
        <v>0</v>
      </c>
      <c r="AH220">
        <f t="shared" si="243"/>
        <v>0</v>
      </c>
      <c r="AI220">
        <f t="shared" si="244"/>
        <v>0</v>
      </c>
      <c r="AJ220">
        <f t="shared" si="245"/>
        <v>0</v>
      </c>
      <c r="AK220">
        <f t="shared" si="246"/>
        <v>0</v>
      </c>
      <c r="AL220">
        <f t="shared" si="247"/>
        <v>0</v>
      </c>
      <c r="AM220">
        <f t="shared" si="248"/>
        <v>0</v>
      </c>
      <c r="AN220">
        <f t="shared" si="249"/>
        <v>0</v>
      </c>
      <c r="AO220">
        <f t="shared" si="250"/>
        <v>0</v>
      </c>
      <c r="AP220">
        <f t="shared" si="251"/>
        <v>0</v>
      </c>
      <c r="AQ220">
        <f t="shared" si="252"/>
        <v>0</v>
      </c>
      <c r="AR220">
        <f t="shared" si="253"/>
        <v>0</v>
      </c>
      <c r="AS220">
        <f t="shared" si="254"/>
        <v>0</v>
      </c>
      <c r="AT220">
        <f t="shared" si="255"/>
        <v>0</v>
      </c>
      <c r="AU220">
        <f t="shared" si="256"/>
        <v>0</v>
      </c>
      <c r="AV220">
        <f t="shared" si="257"/>
        <v>0</v>
      </c>
      <c r="AW220">
        <f t="shared" si="258"/>
        <v>0</v>
      </c>
      <c r="AX220">
        <f t="shared" si="259"/>
        <v>0</v>
      </c>
      <c r="AY220">
        <f t="shared" si="260"/>
        <v>0</v>
      </c>
      <c r="AZ220">
        <f t="shared" si="261"/>
        <v>0</v>
      </c>
    </row>
    <row r="221" spans="10:52" hidden="1" x14ac:dyDescent="0.25">
      <c r="J221">
        <f t="shared" si="262"/>
        <v>0</v>
      </c>
      <c r="L221">
        <f t="shared" si="263"/>
        <v>0</v>
      </c>
      <c r="M221">
        <f t="shared" si="222"/>
        <v>0</v>
      </c>
      <c r="N221">
        <f t="shared" si="223"/>
        <v>0</v>
      </c>
      <c r="O221">
        <f t="shared" si="224"/>
        <v>0</v>
      </c>
      <c r="P221">
        <f t="shared" si="225"/>
        <v>0</v>
      </c>
      <c r="Q221">
        <f t="shared" si="226"/>
        <v>0</v>
      </c>
      <c r="R221">
        <f t="shared" si="227"/>
        <v>0</v>
      </c>
      <c r="S221">
        <f t="shared" si="228"/>
        <v>0</v>
      </c>
      <c r="T221">
        <f t="shared" si="229"/>
        <v>0</v>
      </c>
      <c r="U221">
        <f t="shared" si="230"/>
        <v>0</v>
      </c>
      <c r="V221">
        <f t="shared" si="231"/>
        <v>0</v>
      </c>
      <c r="W221">
        <f t="shared" si="232"/>
        <v>0</v>
      </c>
      <c r="X221">
        <f t="shared" si="233"/>
        <v>0</v>
      </c>
      <c r="Y221">
        <f t="shared" si="234"/>
        <v>0</v>
      </c>
      <c r="Z221">
        <f t="shared" si="235"/>
        <v>0</v>
      </c>
      <c r="AA221">
        <f t="shared" si="236"/>
        <v>0</v>
      </c>
      <c r="AB221">
        <f t="shared" si="237"/>
        <v>0</v>
      </c>
      <c r="AC221">
        <f t="shared" si="238"/>
        <v>0</v>
      </c>
      <c r="AD221">
        <f t="shared" si="239"/>
        <v>0</v>
      </c>
      <c r="AE221">
        <f t="shared" si="240"/>
        <v>0</v>
      </c>
      <c r="AF221">
        <f t="shared" si="241"/>
        <v>0</v>
      </c>
      <c r="AG221">
        <f t="shared" si="242"/>
        <v>0</v>
      </c>
      <c r="AH221">
        <f t="shared" si="243"/>
        <v>0</v>
      </c>
      <c r="AI221">
        <f t="shared" si="244"/>
        <v>0</v>
      </c>
      <c r="AJ221">
        <f t="shared" si="245"/>
        <v>0</v>
      </c>
      <c r="AK221">
        <f t="shared" si="246"/>
        <v>0</v>
      </c>
      <c r="AL221">
        <f t="shared" si="247"/>
        <v>0</v>
      </c>
      <c r="AM221">
        <f t="shared" si="248"/>
        <v>0</v>
      </c>
      <c r="AN221">
        <f t="shared" si="249"/>
        <v>0</v>
      </c>
      <c r="AO221">
        <f t="shared" si="250"/>
        <v>0</v>
      </c>
      <c r="AP221">
        <f t="shared" si="251"/>
        <v>0</v>
      </c>
      <c r="AQ221">
        <f t="shared" si="252"/>
        <v>0</v>
      </c>
      <c r="AR221">
        <f t="shared" si="253"/>
        <v>0</v>
      </c>
      <c r="AS221">
        <f t="shared" si="254"/>
        <v>0</v>
      </c>
      <c r="AT221">
        <f t="shared" si="255"/>
        <v>0</v>
      </c>
      <c r="AU221">
        <f t="shared" si="256"/>
        <v>0</v>
      </c>
      <c r="AV221">
        <f t="shared" si="257"/>
        <v>0</v>
      </c>
      <c r="AW221">
        <f t="shared" si="258"/>
        <v>0</v>
      </c>
      <c r="AX221">
        <f t="shared" si="259"/>
        <v>0</v>
      </c>
      <c r="AY221">
        <f t="shared" si="260"/>
        <v>0</v>
      </c>
      <c r="AZ221">
        <f t="shared" si="261"/>
        <v>0</v>
      </c>
    </row>
    <row r="222" spans="10:52" hidden="1" x14ac:dyDescent="0.25">
      <c r="J222">
        <f t="shared" si="262"/>
        <v>0</v>
      </c>
      <c r="L222">
        <f t="shared" si="263"/>
        <v>0</v>
      </c>
      <c r="M222">
        <f t="shared" si="222"/>
        <v>0</v>
      </c>
      <c r="N222">
        <f t="shared" si="223"/>
        <v>0</v>
      </c>
      <c r="O222">
        <f t="shared" si="224"/>
        <v>0</v>
      </c>
      <c r="P222">
        <f t="shared" si="225"/>
        <v>0</v>
      </c>
      <c r="Q222">
        <f t="shared" si="226"/>
        <v>0</v>
      </c>
      <c r="R222">
        <f t="shared" si="227"/>
        <v>0</v>
      </c>
      <c r="S222">
        <f t="shared" si="228"/>
        <v>0</v>
      </c>
      <c r="T222">
        <f t="shared" si="229"/>
        <v>0</v>
      </c>
      <c r="U222">
        <f t="shared" si="230"/>
        <v>0</v>
      </c>
      <c r="V222">
        <f t="shared" si="231"/>
        <v>0</v>
      </c>
      <c r="W222">
        <f t="shared" si="232"/>
        <v>0</v>
      </c>
      <c r="X222">
        <f t="shared" si="233"/>
        <v>0</v>
      </c>
      <c r="Y222">
        <f t="shared" si="234"/>
        <v>0</v>
      </c>
      <c r="Z222">
        <f t="shared" si="235"/>
        <v>0</v>
      </c>
      <c r="AA222">
        <f t="shared" si="236"/>
        <v>0</v>
      </c>
      <c r="AB222">
        <f t="shared" si="237"/>
        <v>0</v>
      </c>
      <c r="AC222">
        <f t="shared" si="238"/>
        <v>0</v>
      </c>
      <c r="AD222">
        <f t="shared" si="239"/>
        <v>0</v>
      </c>
      <c r="AE222">
        <f t="shared" si="240"/>
        <v>0</v>
      </c>
      <c r="AF222">
        <f t="shared" si="241"/>
        <v>0</v>
      </c>
      <c r="AG222">
        <f t="shared" si="242"/>
        <v>0</v>
      </c>
      <c r="AH222">
        <f t="shared" si="243"/>
        <v>0</v>
      </c>
      <c r="AI222">
        <f t="shared" si="244"/>
        <v>0</v>
      </c>
      <c r="AJ222">
        <f t="shared" si="245"/>
        <v>0</v>
      </c>
      <c r="AK222">
        <f t="shared" si="246"/>
        <v>0</v>
      </c>
      <c r="AL222">
        <f t="shared" si="247"/>
        <v>0</v>
      </c>
      <c r="AM222">
        <f t="shared" si="248"/>
        <v>0</v>
      </c>
      <c r="AN222">
        <f t="shared" si="249"/>
        <v>0</v>
      </c>
      <c r="AO222">
        <f t="shared" si="250"/>
        <v>0</v>
      </c>
      <c r="AP222">
        <f t="shared" si="251"/>
        <v>0</v>
      </c>
      <c r="AQ222">
        <f t="shared" si="252"/>
        <v>0</v>
      </c>
      <c r="AR222">
        <f t="shared" si="253"/>
        <v>0</v>
      </c>
      <c r="AS222">
        <f t="shared" si="254"/>
        <v>0</v>
      </c>
      <c r="AT222">
        <f t="shared" si="255"/>
        <v>0</v>
      </c>
      <c r="AU222">
        <f t="shared" si="256"/>
        <v>0</v>
      </c>
      <c r="AV222">
        <f t="shared" si="257"/>
        <v>0</v>
      </c>
      <c r="AW222">
        <f t="shared" si="258"/>
        <v>0</v>
      </c>
      <c r="AX222">
        <f t="shared" si="259"/>
        <v>0</v>
      </c>
      <c r="AY222">
        <f t="shared" si="260"/>
        <v>0</v>
      </c>
      <c r="AZ222">
        <f t="shared" si="261"/>
        <v>0</v>
      </c>
    </row>
    <row r="223" spans="10:52" hidden="1" x14ac:dyDescent="0.25">
      <c r="J223">
        <f t="shared" si="262"/>
        <v>0</v>
      </c>
      <c r="L223">
        <f t="shared" si="263"/>
        <v>0</v>
      </c>
      <c r="M223">
        <f t="shared" si="222"/>
        <v>0</v>
      </c>
      <c r="N223">
        <f t="shared" si="223"/>
        <v>0</v>
      </c>
      <c r="O223">
        <f t="shared" si="224"/>
        <v>0</v>
      </c>
      <c r="P223">
        <f t="shared" si="225"/>
        <v>0</v>
      </c>
      <c r="Q223">
        <f t="shared" si="226"/>
        <v>0</v>
      </c>
      <c r="R223">
        <f t="shared" si="227"/>
        <v>0</v>
      </c>
      <c r="S223">
        <f t="shared" si="228"/>
        <v>0</v>
      </c>
      <c r="T223">
        <f t="shared" si="229"/>
        <v>0</v>
      </c>
      <c r="U223">
        <f t="shared" si="230"/>
        <v>0</v>
      </c>
      <c r="V223">
        <f t="shared" si="231"/>
        <v>0</v>
      </c>
      <c r="W223">
        <f t="shared" si="232"/>
        <v>0</v>
      </c>
      <c r="X223">
        <f t="shared" si="233"/>
        <v>0</v>
      </c>
      <c r="Y223">
        <f t="shared" si="234"/>
        <v>0</v>
      </c>
      <c r="Z223">
        <f t="shared" si="235"/>
        <v>0</v>
      </c>
      <c r="AA223">
        <f t="shared" si="236"/>
        <v>0</v>
      </c>
      <c r="AB223">
        <f t="shared" si="237"/>
        <v>0</v>
      </c>
      <c r="AC223">
        <f t="shared" si="238"/>
        <v>0</v>
      </c>
      <c r="AD223">
        <f t="shared" si="239"/>
        <v>0</v>
      </c>
      <c r="AE223">
        <f t="shared" si="240"/>
        <v>0</v>
      </c>
      <c r="AF223">
        <f t="shared" si="241"/>
        <v>0</v>
      </c>
      <c r="AG223">
        <f t="shared" si="242"/>
        <v>0</v>
      </c>
      <c r="AH223">
        <f t="shared" si="243"/>
        <v>0</v>
      </c>
      <c r="AI223">
        <f t="shared" si="244"/>
        <v>0</v>
      </c>
      <c r="AJ223">
        <f t="shared" si="245"/>
        <v>0</v>
      </c>
      <c r="AK223">
        <f t="shared" si="246"/>
        <v>0</v>
      </c>
      <c r="AL223">
        <f t="shared" si="247"/>
        <v>0</v>
      </c>
      <c r="AM223">
        <f t="shared" si="248"/>
        <v>0</v>
      </c>
      <c r="AN223">
        <f t="shared" si="249"/>
        <v>0</v>
      </c>
      <c r="AO223">
        <f t="shared" si="250"/>
        <v>0</v>
      </c>
      <c r="AP223">
        <f t="shared" si="251"/>
        <v>0</v>
      </c>
      <c r="AQ223">
        <f t="shared" si="252"/>
        <v>0</v>
      </c>
      <c r="AR223">
        <f t="shared" si="253"/>
        <v>0</v>
      </c>
      <c r="AS223">
        <f t="shared" si="254"/>
        <v>0</v>
      </c>
      <c r="AT223">
        <f t="shared" si="255"/>
        <v>0</v>
      </c>
      <c r="AU223">
        <f t="shared" si="256"/>
        <v>0</v>
      </c>
      <c r="AV223">
        <f t="shared" si="257"/>
        <v>0</v>
      </c>
      <c r="AW223">
        <f t="shared" si="258"/>
        <v>0</v>
      </c>
      <c r="AX223">
        <f t="shared" si="259"/>
        <v>0</v>
      </c>
      <c r="AY223">
        <f t="shared" si="260"/>
        <v>0</v>
      </c>
      <c r="AZ223">
        <f t="shared" si="261"/>
        <v>0</v>
      </c>
    </row>
    <row r="224" spans="10:52" hidden="1" x14ac:dyDescent="0.25">
      <c r="J224">
        <f t="shared" si="262"/>
        <v>0</v>
      </c>
      <c r="L224">
        <f t="shared" si="263"/>
        <v>0</v>
      </c>
      <c r="M224">
        <f t="shared" si="222"/>
        <v>0</v>
      </c>
      <c r="N224">
        <f t="shared" si="223"/>
        <v>0</v>
      </c>
      <c r="O224">
        <f t="shared" si="224"/>
        <v>0</v>
      </c>
      <c r="P224">
        <f t="shared" si="225"/>
        <v>0</v>
      </c>
      <c r="Q224">
        <f t="shared" si="226"/>
        <v>0</v>
      </c>
      <c r="R224">
        <f t="shared" si="227"/>
        <v>0</v>
      </c>
      <c r="S224">
        <f t="shared" si="228"/>
        <v>0</v>
      </c>
      <c r="T224">
        <f t="shared" si="229"/>
        <v>0</v>
      </c>
      <c r="U224">
        <f t="shared" si="230"/>
        <v>0</v>
      </c>
      <c r="V224">
        <f t="shared" si="231"/>
        <v>0</v>
      </c>
      <c r="W224">
        <f t="shared" si="232"/>
        <v>0</v>
      </c>
      <c r="X224">
        <f t="shared" si="233"/>
        <v>0</v>
      </c>
      <c r="Y224">
        <f t="shared" si="234"/>
        <v>0</v>
      </c>
      <c r="Z224">
        <f t="shared" si="235"/>
        <v>0</v>
      </c>
      <c r="AA224">
        <f t="shared" si="236"/>
        <v>0</v>
      </c>
      <c r="AB224">
        <f t="shared" si="237"/>
        <v>0</v>
      </c>
      <c r="AC224">
        <f t="shared" si="238"/>
        <v>0</v>
      </c>
      <c r="AD224">
        <f t="shared" si="239"/>
        <v>0</v>
      </c>
      <c r="AE224">
        <f t="shared" si="240"/>
        <v>0</v>
      </c>
      <c r="AF224">
        <f t="shared" si="241"/>
        <v>0</v>
      </c>
      <c r="AG224">
        <f t="shared" si="242"/>
        <v>0</v>
      </c>
      <c r="AH224">
        <f t="shared" si="243"/>
        <v>0</v>
      </c>
      <c r="AI224">
        <f t="shared" si="244"/>
        <v>0</v>
      </c>
      <c r="AJ224">
        <f t="shared" si="245"/>
        <v>0</v>
      </c>
      <c r="AK224">
        <f t="shared" si="246"/>
        <v>0</v>
      </c>
      <c r="AL224">
        <f t="shared" si="247"/>
        <v>0</v>
      </c>
      <c r="AM224">
        <f t="shared" si="248"/>
        <v>0</v>
      </c>
      <c r="AN224">
        <f t="shared" si="249"/>
        <v>0</v>
      </c>
      <c r="AO224">
        <f t="shared" si="250"/>
        <v>0</v>
      </c>
      <c r="AP224">
        <f t="shared" si="251"/>
        <v>0</v>
      </c>
      <c r="AQ224">
        <f t="shared" si="252"/>
        <v>0</v>
      </c>
      <c r="AR224">
        <f t="shared" si="253"/>
        <v>0</v>
      </c>
      <c r="AS224">
        <f t="shared" si="254"/>
        <v>0</v>
      </c>
      <c r="AT224">
        <f t="shared" si="255"/>
        <v>0</v>
      </c>
      <c r="AU224">
        <f t="shared" si="256"/>
        <v>0</v>
      </c>
      <c r="AV224">
        <f t="shared" si="257"/>
        <v>0</v>
      </c>
      <c r="AW224">
        <f t="shared" si="258"/>
        <v>0</v>
      </c>
      <c r="AX224">
        <f t="shared" si="259"/>
        <v>0</v>
      </c>
      <c r="AY224">
        <f t="shared" si="260"/>
        <v>0</v>
      </c>
      <c r="AZ224">
        <f t="shared" si="261"/>
        <v>0</v>
      </c>
    </row>
    <row r="225" spans="10:52" hidden="1" x14ac:dyDescent="0.25">
      <c r="J225">
        <f t="shared" si="262"/>
        <v>0</v>
      </c>
      <c r="L225">
        <f t="shared" si="263"/>
        <v>0</v>
      </c>
      <c r="M225">
        <f t="shared" si="222"/>
        <v>0</v>
      </c>
      <c r="N225">
        <f t="shared" si="223"/>
        <v>0</v>
      </c>
      <c r="O225">
        <f t="shared" si="224"/>
        <v>0</v>
      </c>
      <c r="P225">
        <f t="shared" si="225"/>
        <v>0</v>
      </c>
      <c r="Q225">
        <f t="shared" si="226"/>
        <v>0</v>
      </c>
      <c r="R225">
        <f t="shared" si="227"/>
        <v>0</v>
      </c>
      <c r="S225">
        <f t="shared" si="228"/>
        <v>0</v>
      </c>
      <c r="T225">
        <f t="shared" si="229"/>
        <v>0</v>
      </c>
      <c r="U225">
        <f t="shared" si="230"/>
        <v>0</v>
      </c>
      <c r="V225">
        <f t="shared" si="231"/>
        <v>0</v>
      </c>
      <c r="W225">
        <f t="shared" si="232"/>
        <v>0</v>
      </c>
      <c r="X225">
        <f t="shared" si="233"/>
        <v>0</v>
      </c>
      <c r="Y225">
        <f t="shared" si="234"/>
        <v>0</v>
      </c>
      <c r="Z225">
        <f t="shared" si="235"/>
        <v>0</v>
      </c>
      <c r="AA225">
        <f t="shared" si="236"/>
        <v>0</v>
      </c>
      <c r="AB225">
        <f t="shared" si="237"/>
        <v>0</v>
      </c>
      <c r="AC225">
        <f t="shared" si="238"/>
        <v>0</v>
      </c>
      <c r="AD225">
        <f t="shared" si="239"/>
        <v>0</v>
      </c>
      <c r="AE225">
        <f t="shared" si="240"/>
        <v>0</v>
      </c>
      <c r="AF225">
        <f t="shared" si="241"/>
        <v>0</v>
      </c>
      <c r="AG225">
        <f t="shared" si="242"/>
        <v>0</v>
      </c>
      <c r="AH225">
        <f t="shared" si="243"/>
        <v>0</v>
      </c>
      <c r="AI225">
        <f t="shared" si="244"/>
        <v>0</v>
      </c>
      <c r="AJ225">
        <f t="shared" si="245"/>
        <v>0</v>
      </c>
      <c r="AK225">
        <f t="shared" si="246"/>
        <v>0</v>
      </c>
      <c r="AL225">
        <f t="shared" si="247"/>
        <v>0</v>
      </c>
      <c r="AM225">
        <f t="shared" si="248"/>
        <v>0</v>
      </c>
      <c r="AN225">
        <f t="shared" si="249"/>
        <v>0</v>
      </c>
      <c r="AO225">
        <f t="shared" si="250"/>
        <v>0</v>
      </c>
      <c r="AP225">
        <f t="shared" si="251"/>
        <v>0</v>
      </c>
      <c r="AQ225">
        <f t="shared" si="252"/>
        <v>0</v>
      </c>
      <c r="AR225">
        <f t="shared" si="253"/>
        <v>0</v>
      </c>
      <c r="AS225">
        <f t="shared" si="254"/>
        <v>0</v>
      </c>
      <c r="AT225">
        <f t="shared" si="255"/>
        <v>0</v>
      </c>
      <c r="AU225">
        <f t="shared" si="256"/>
        <v>0</v>
      </c>
      <c r="AV225">
        <f t="shared" si="257"/>
        <v>0</v>
      </c>
      <c r="AW225">
        <f t="shared" si="258"/>
        <v>0</v>
      </c>
      <c r="AX225">
        <f t="shared" si="259"/>
        <v>0</v>
      </c>
      <c r="AY225">
        <f t="shared" si="260"/>
        <v>0</v>
      </c>
      <c r="AZ225">
        <f t="shared" si="261"/>
        <v>0</v>
      </c>
    </row>
    <row r="226" spans="10:52" hidden="1" x14ac:dyDescent="0.25">
      <c r="J226">
        <f t="shared" si="262"/>
        <v>0</v>
      </c>
      <c r="L226">
        <f t="shared" si="263"/>
        <v>0</v>
      </c>
      <c r="M226">
        <f t="shared" si="222"/>
        <v>0</v>
      </c>
      <c r="N226">
        <f t="shared" si="223"/>
        <v>0</v>
      </c>
      <c r="O226">
        <f t="shared" si="224"/>
        <v>0</v>
      </c>
      <c r="P226">
        <f t="shared" si="225"/>
        <v>0</v>
      </c>
      <c r="Q226">
        <f t="shared" si="226"/>
        <v>0</v>
      </c>
      <c r="R226">
        <f t="shared" si="227"/>
        <v>0</v>
      </c>
      <c r="S226">
        <f t="shared" si="228"/>
        <v>0</v>
      </c>
      <c r="T226">
        <f t="shared" si="229"/>
        <v>0</v>
      </c>
      <c r="U226">
        <f t="shared" si="230"/>
        <v>0</v>
      </c>
      <c r="V226">
        <f t="shared" si="231"/>
        <v>0</v>
      </c>
      <c r="W226">
        <f t="shared" si="232"/>
        <v>0</v>
      </c>
      <c r="X226">
        <f t="shared" si="233"/>
        <v>0</v>
      </c>
      <c r="Y226">
        <f t="shared" si="234"/>
        <v>0</v>
      </c>
      <c r="Z226">
        <f t="shared" si="235"/>
        <v>0</v>
      </c>
      <c r="AA226">
        <f t="shared" si="236"/>
        <v>0</v>
      </c>
      <c r="AB226">
        <f t="shared" si="237"/>
        <v>0</v>
      </c>
      <c r="AC226">
        <f t="shared" si="238"/>
        <v>0</v>
      </c>
      <c r="AD226">
        <f t="shared" si="239"/>
        <v>0</v>
      </c>
      <c r="AE226">
        <f t="shared" si="240"/>
        <v>0</v>
      </c>
      <c r="AF226">
        <f t="shared" si="241"/>
        <v>0</v>
      </c>
      <c r="AG226">
        <f t="shared" si="242"/>
        <v>0</v>
      </c>
      <c r="AH226">
        <f t="shared" si="243"/>
        <v>0</v>
      </c>
      <c r="AI226">
        <f t="shared" si="244"/>
        <v>0</v>
      </c>
      <c r="AJ226">
        <f t="shared" si="245"/>
        <v>0</v>
      </c>
      <c r="AK226">
        <f t="shared" si="246"/>
        <v>0</v>
      </c>
      <c r="AL226">
        <f t="shared" si="247"/>
        <v>0</v>
      </c>
      <c r="AM226">
        <f t="shared" si="248"/>
        <v>0</v>
      </c>
      <c r="AN226">
        <f t="shared" si="249"/>
        <v>0</v>
      </c>
      <c r="AO226">
        <f t="shared" si="250"/>
        <v>0</v>
      </c>
      <c r="AP226">
        <f t="shared" si="251"/>
        <v>0</v>
      </c>
      <c r="AQ226">
        <f t="shared" si="252"/>
        <v>0</v>
      </c>
      <c r="AR226">
        <f t="shared" si="253"/>
        <v>0</v>
      </c>
      <c r="AS226">
        <f t="shared" si="254"/>
        <v>0</v>
      </c>
      <c r="AT226">
        <f t="shared" si="255"/>
        <v>0</v>
      </c>
      <c r="AU226">
        <f t="shared" si="256"/>
        <v>0</v>
      </c>
      <c r="AV226">
        <f t="shared" si="257"/>
        <v>0</v>
      </c>
      <c r="AW226">
        <f t="shared" si="258"/>
        <v>0</v>
      </c>
      <c r="AX226">
        <f t="shared" si="259"/>
        <v>0</v>
      </c>
      <c r="AY226">
        <f t="shared" si="260"/>
        <v>0</v>
      </c>
      <c r="AZ226">
        <f t="shared" si="261"/>
        <v>0</v>
      </c>
    </row>
    <row r="227" spans="10:52" hidden="1" x14ac:dyDescent="0.25">
      <c r="J227">
        <f t="shared" si="262"/>
        <v>0</v>
      </c>
      <c r="L227">
        <f t="shared" si="263"/>
        <v>0</v>
      </c>
      <c r="M227">
        <f t="shared" si="222"/>
        <v>0</v>
      </c>
      <c r="N227">
        <f t="shared" si="223"/>
        <v>0</v>
      </c>
      <c r="O227">
        <f t="shared" si="224"/>
        <v>0</v>
      </c>
      <c r="P227">
        <f t="shared" si="225"/>
        <v>0</v>
      </c>
      <c r="Q227">
        <f t="shared" si="226"/>
        <v>0</v>
      </c>
      <c r="R227">
        <f t="shared" si="227"/>
        <v>0</v>
      </c>
      <c r="S227">
        <f t="shared" si="228"/>
        <v>0</v>
      </c>
      <c r="T227">
        <f t="shared" si="229"/>
        <v>0</v>
      </c>
      <c r="U227">
        <f t="shared" si="230"/>
        <v>0</v>
      </c>
      <c r="V227">
        <f t="shared" si="231"/>
        <v>0</v>
      </c>
      <c r="W227">
        <f t="shared" si="232"/>
        <v>0</v>
      </c>
      <c r="X227">
        <f t="shared" si="233"/>
        <v>0</v>
      </c>
      <c r="Y227">
        <f t="shared" si="234"/>
        <v>0</v>
      </c>
      <c r="Z227">
        <f t="shared" si="235"/>
        <v>0</v>
      </c>
      <c r="AA227">
        <f t="shared" si="236"/>
        <v>0</v>
      </c>
      <c r="AB227">
        <f t="shared" si="237"/>
        <v>0</v>
      </c>
      <c r="AC227">
        <f t="shared" si="238"/>
        <v>0</v>
      </c>
      <c r="AD227">
        <f t="shared" si="239"/>
        <v>0</v>
      </c>
      <c r="AE227">
        <f t="shared" si="240"/>
        <v>0</v>
      </c>
      <c r="AF227">
        <f t="shared" si="241"/>
        <v>0</v>
      </c>
      <c r="AG227">
        <f t="shared" si="242"/>
        <v>0</v>
      </c>
      <c r="AH227">
        <f t="shared" si="243"/>
        <v>0</v>
      </c>
      <c r="AI227">
        <f t="shared" si="244"/>
        <v>0</v>
      </c>
      <c r="AJ227">
        <f t="shared" si="245"/>
        <v>0</v>
      </c>
      <c r="AK227">
        <f t="shared" si="246"/>
        <v>0</v>
      </c>
      <c r="AL227">
        <f t="shared" si="247"/>
        <v>0</v>
      </c>
      <c r="AM227">
        <f t="shared" si="248"/>
        <v>0</v>
      </c>
      <c r="AN227">
        <f t="shared" si="249"/>
        <v>0</v>
      </c>
      <c r="AO227">
        <f t="shared" si="250"/>
        <v>0</v>
      </c>
      <c r="AP227">
        <f t="shared" si="251"/>
        <v>0</v>
      </c>
      <c r="AQ227">
        <f t="shared" si="252"/>
        <v>0</v>
      </c>
      <c r="AR227">
        <f t="shared" si="253"/>
        <v>0</v>
      </c>
      <c r="AS227">
        <f t="shared" si="254"/>
        <v>0</v>
      </c>
      <c r="AT227">
        <f t="shared" si="255"/>
        <v>0</v>
      </c>
      <c r="AU227">
        <f t="shared" si="256"/>
        <v>0</v>
      </c>
      <c r="AV227">
        <f t="shared" si="257"/>
        <v>0</v>
      </c>
      <c r="AW227">
        <f t="shared" si="258"/>
        <v>0</v>
      </c>
      <c r="AX227">
        <f t="shared" si="259"/>
        <v>0</v>
      </c>
      <c r="AY227">
        <f t="shared" si="260"/>
        <v>0</v>
      </c>
      <c r="AZ227">
        <f t="shared" si="261"/>
        <v>0</v>
      </c>
    </row>
    <row r="228" spans="10:52" hidden="1" x14ac:dyDescent="0.25">
      <c r="J228">
        <f t="shared" si="262"/>
        <v>0</v>
      </c>
      <c r="L228">
        <f t="shared" si="263"/>
        <v>0</v>
      </c>
      <c r="M228">
        <f t="shared" si="222"/>
        <v>0</v>
      </c>
      <c r="N228">
        <f t="shared" si="223"/>
        <v>0</v>
      </c>
      <c r="O228">
        <f t="shared" si="224"/>
        <v>0</v>
      </c>
      <c r="P228">
        <f t="shared" si="225"/>
        <v>0</v>
      </c>
      <c r="Q228">
        <f t="shared" si="226"/>
        <v>0</v>
      </c>
      <c r="R228">
        <f t="shared" si="227"/>
        <v>0</v>
      </c>
      <c r="S228">
        <f t="shared" si="228"/>
        <v>0</v>
      </c>
      <c r="T228">
        <f t="shared" si="229"/>
        <v>0</v>
      </c>
      <c r="U228">
        <f t="shared" si="230"/>
        <v>0</v>
      </c>
      <c r="V228">
        <f t="shared" si="231"/>
        <v>0</v>
      </c>
      <c r="W228">
        <f t="shared" si="232"/>
        <v>0</v>
      </c>
      <c r="X228">
        <f t="shared" si="233"/>
        <v>0</v>
      </c>
      <c r="Y228">
        <f t="shared" si="234"/>
        <v>0</v>
      </c>
      <c r="Z228">
        <f t="shared" si="235"/>
        <v>0</v>
      </c>
      <c r="AA228">
        <f t="shared" si="236"/>
        <v>0</v>
      </c>
      <c r="AB228">
        <f t="shared" si="237"/>
        <v>0</v>
      </c>
      <c r="AC228">
        <f t="shared" si="238"/>
        <v>0</v>
      </c>
      <c r="AD228">
        <f t="shared" si="239"/>
        <v>0</v>
      </c>
      <c r="AE228">
        <f t="shared" si="240"/>
        <v>0</v>
      </c>
      <c r="AF228">
        <f t="shared" si="241"/>
        <v>0</v>
      </c>
      <c r="AG228">
        <f t="shared" si="242"/>
        <v>0</v>
      </c>
      <c r="AH228">
        <f t="shared" si="243"/>
        <v>0</v>
      </c>
      <c r="AI228">
        <f t="shared" si="244"/>
        <v>0</v>
      </c>
      <c r="AJ228">
        <f t="shared" si="245"/>
        <v>0</v>
      </c>
      <c r="AK228">
        <f t="shared" si="246"/>
        <v>0</v>
      </c>
      <c r="AL228">
        <f t="shared" si="247"/>
        <v>0</v>
      </c>
      <c r="AM228">
        <f t="shared" si="248"/>
        <v>0</v>
      </c>
      <c r="AN228">
        <f t="shared" si="249"/>
        <v>0</v>
      </c>
      <c r="AO228">
        <f t="shared" si="250"/>
        <v>0</v>
      </c>
      <c r="AP228">
        <f t="shared" si="251"/>
        <v>0</v>
      </c>
      <c r="AQ228">
        <f t="shared" si="252"/>
        <v>0</v>
      </c>
      <c r="AR228">
        <f t="shared" si="253"/>
        <v>0</v>
      </c>
      <c r="AS228">
        <f t="shared" si="254"/>
        <v>0</v>
      </c>
      <c r="AT228">
        <f t="shared" si="255"/>
        <v>0</v>
      </c>
      <c r="AU228">
        <f t="shared" si="256"/>
        <v>0</v>
      </c>
      <c r="AV228">
        <f t="shared" si="257"/>
        <v>0</v>
      </c>
      <c r="AW228">
        <f t="shared" si="258"/>
        <v>0</v>
      </c>
      <c r="AX228">
        <f t="shared" si="259"/>
        <v>0</v>
      </c>
      <c r="AY228">
        <f t="shared" si="260"/>
        <v>0</v>
      </c>
      <c r="AZ228">
        <f t="shared" si="261"/>
        <v>0</v>
      </c>
    </row>
    <row r="229" spans="10:52" hidden="1" x14ac:dyDescent="0.25">
      <c r="J229">
        <f t="shared" si="262"/>
        <v>0</v>
      </c>
      <c r="L229">
        <f t="shared" si="263"/>
        <v>0</v>
      </c>
      <c r="M229">
        <f t="shared" si="222"/>
        <v>0</v>
      </c>
      <c r="N229">
        <f t="shared" si="223"/>
        <v>0</v>
      </c>
      <c r="O229">
        <f t="shared" si="224"/>
        <v>0</v>
      </c>
      <c r="P229">
        <f t="shared" si="225"/>
        <v>0</v>
      </c>
      <c r="Q229">
        <f t="shared" si="226"/>
        <v>0</v>
      </c>
      <c r="R229">
        <f t="shared" si="227"/>
        <v>0</v>
      </c>
      <c r="S229">
        <f t="shared" si="228"/>
        <v>0</v>
      </c>
      <c r="T229">
        <f t="shared" si="229"/>
        <v>0</v>
      </c>
      <c r="U229">
        <f t="shared" si="230"/>
        <v>0</v>
      </c>
      <c r="V229">
        <f t="shared" si="231"/>
        <v>0</v>
      </c>
      <c r="W229">
        <f t="shared" si="232"/>
        <v>0</v>
      </c>
      <c r="X229">
        <f t="shared" si="233"/>
        <v>0</v>
      </c>
      <c r="Y229">
        <f t="shared" si="234"/>
        <v>0</v>
      </c>
      <c r="Z229">
        <f t="shared" si="235"/>
        <v>0</v>
      </c>
      <c r="AA229">
        <f t="shared" si="236"/>
        <v>0</v>
      </c>
      <c r="AB229">
        <f t="shared" si="237"/>
        <v>0</v>
      </c>
      <c r="AC229">
        <f t="shared" si="238"/>
        <v>0</v>
      </c>
      <c r="AD229">
        <f t="shared" si="239"/>
        <v>0</v>
      </c>
      <c r="AE229">
        <f t="shared" si="240"/>
        <v>0</v>
      </c>
      <c r="AF229">
        <f t="shared" si="241"/>
        <v>0</v>
      </c>
      <c r="AG229">
        <f t="shared" si="242"/>
        <v>0</v>
      </c>
      <c r="AH229">
        <f t="shared" si="243"/>
        <v>0</v>
      </c>
      <c r="AI229">
        <f t="shared" si="244"/>
        <v>0</v>
      </c>
      <c r="AJ229">
        <f t="shared" si="245"/>
        <v>0</v>
      </c>
      <c r="AK229">
        <f t="shared" si="246"/>
        <v>0</v>
      </c>
      <c r="AL229">
        <f t="shared" si="247"/>
        <v>0</v>
      </c>
      <c r="AM229">
        <f t="shared" si="248"/>
        <v>0</v>
      </c>
      <c r="AN229">
        <f t="shared" si="249"/>
        <v>0</v>
      </c>
      <c r="AO229">
        <f t="shared" si="250"/>
        <v>0</v>
      </c>
      <c r="AP229">
        <f t="shared" si="251"/>
        <v>0</v>
      </c>
      <c r="AQ229">
        <f t="shared" si="252"/>
        <v>0</v>
      </c>
      <c r="AR229">
        <f t="shared" si="253"/>
        <v>0</v>
      </c>
      <c r="AS229">
        <f t="shared" si="254"/>
        <v>0</v>
      </c>
      <c r="AT229">
        <f t="shared" si="255"/>
        <v>0</v>
      </c>
      <c r="AU229">
        <f t="shared" si="256"/>
        <v>0</v>
      </c>
      <c r="AV229">
        <f t="shared" si="257"/>
        <v>0</v>
      </c>
      <c r="AW229">
        <f t="shared" si="258"/>
        <v>0</v>
      </c>
      <c r="AX229">
        <f t="shared" si="259"/>
        <v>0</v>
      </c>
      <c r="AY229">
        <f t="shared" si="260"/>
        <v>0</v>
      </c>
      <c r="AZ229">
        <f t="shared" si="261"/>
        <v>0</v>
      </c>
    </row>
    <row r="230" spans="10:52" hidden="1" x14ac:dyDescent="0.25">
      <c r="J230">
        <f t="shared" si="262"/>
        <v>0</v>
      </c>
      <c r="L230">
        <f t="shared" si="263"/>
        <v>0</v>
      </c>
      <c r="M230">
        <f t="shared" si="222"/>
        <v>0</v>
      </c>
      <c r="N230">
        <f t="shared" si="223"/>
        <v>0</v>
      </c>
      <c r="O230">
        <f t="shared" si="224"/>
        <v>0</v>
      </c>
      <c r="P230">
        <f t="shared" si="225"/>
        <v>0</v>
      </c>
      <c r="Q230">
        <f t="shared" si="226"/>
        <v>0</v>
      </c>
      <c r="R230">
        <f t="shared" si="227"/>
        <v>0</v>
      </c>
      <c r="S230">
        <f t="shared" si="228"/>
        <v>0</v>
      </c>
      <c r="T230">
        <f t="shared" si="229"/>
        <v>0</v>
      </c>
      <c r="U230">
        <f t="shared" si="230"/>
        <v>0</v>
      </c>
      <c r="V230">
        <f t="shared" si="231"/>
        <v>0</v>
      </c>
      <c r="W230">
        <f t="shared" si="232"/>
        <v>0</v>
      </c>
      <c r="X230">
        <f t="shared" si="233"/>
        <v>0</v>
      </c>
      <c r="Y230">
        <f t="shared" si="234"/>
        <v>0</v>
      </c>
      <c r="Z230">
        <f t="shared" si="235"/>
        <v>0</v>
      </c>
      <c r="AA230">
        <f t="shared" si="236"/>
        <v>0</v>
      </c>
      <c r="AB230">
        <f t="shared" si="237"/>
        <v>0</v>
      </c>
      <c r="AC230">
        <f t="shared" si="238"/>
        <v>0</v>
      </c>
      <c r="AD230">
        <f t="shared" si="239"/>
        <v>0</v>
      </c>
      <c r="AE230">
        <f t="shared" si="240"/>
        <v>0</v>
      </c>
      <c r="AF230">
        <f t="shared" si="241"/>
        <v>0</v>
      </c>
      <c r="AG230">
        <f t="shared" si="242"/>
        <v>0</v>
      </c>
      <c r="AH230">
        <f t="shared" si="243"/>
        <v>0</v>
      </c>
      <c r="AI230">
        <f t="shared" si="244"/>
        <v>0</v>
      </c>
      <c r="AJ230">
        <f t="shared" si="245"/>
        <v>0</v>
      </c>
      <c r="AK230">
        <f t="shared" si="246"/>
        <v>0</v>
      </c>
      <c r="AL230">
        <f t="shared" si="247"/>
        <v>0</v>
      </c>
      <c r="AM230">
        <f t="shared" si="248"/>
        <v>0</v>
      </c>
      <c r="AN230">
        <f t="shared" si="249"/>
        <v>0</v>
      </c>
      <c r="AO230">
        <f t="shared" si="250"/>
        <v>0</v>
      </c>
      <c r="AP230">
        <f t="shared" si="251"/>
        <v>0</v>
      </c>
      <c r="AQ230">
        <f t="shared" si="252"/>
        <v>0</v>
      </c>
      <c r="AR230">
        <f t="shared" si="253"/>
        <v>0</v>
      </c>
      <c r="AS230">
        <f t="shared" si="254"/>
        <v>0</v>
      </c>
      <c r="AT230">
        <f t="shared" si="255"/>
        <v>0</v>
      </c>
      <c r="AU230">
        <f t="shared" si="256"/>
        <v>0</v>
      </c>
      <c r="AV230">
        <f t="shared" si="257"/>
        <v>0</v>
      </c>
      <c r="AW230">
        <f t="shared" si="258"/>
        <v>0</v>
      </c>
      <c r="AX230">
        <f t="shared" si="259"/>
        <v>0</v>
      </c>
      <c r="AY230">
        <f t="shared" si="260"/>
        <v>0</v>
      </c>
      <c r="AZ230">
        <f t="shared" si="261"/>
        <v>0</v>
      </c>
    </row>
    <row r="231" spans="10:52" hidden="1" x14ac:dyDescent="0.25">
      <c r="J231">
        <f t="shared" si="262"/>
        <v>0</v>
      </c>
      <c r="L231">
        <f t="shared" si="263"/>
        <v>0</v>
      </c>
      <c r="M231">
        <f t="shared" si="222"/>
        <v>0</v>
      </c>
      <c r="N231">
        <f t="shared" si="223"/>
        <v>0</v>
      </c>
      <c r="O231">
        <f t="shared" si="224"/>
        <v>0</v>
      </c>
      <c r="P231">
        <f t="shared" si="225"/>
        <v>0</v>
      </c>
      <c r="Q231">
        <f t="shared" si="226"/>
        <v>0</v>
      </c>
      <c r="R231">
        <f t="shared" si="227"/>
        <v>0</v>
      </c>
      <c r="S231">
        <f t="shared" si="228"/>
        <v>0</v>
      </c>
      <c r="T231">
        <f t="shared" si="229"/>
        <v>0</v>
      </c>
      <c r="U231">
        <f t="shared" si="230"/>
        <v>0</v>
      </c>
      <c r="V231">
        <f t="shared" si="231"/>
        <v>0</v>
      </c>
      <c r="W231">
        <f t="shared" si="232"/>
        <v>0</v>
      </c>
      <c r="X231">
        <f t="shared" si="233"/>
        <v>0</v>
      </c>
      <c r="Y231">
        <f t="shared" si="234"/>
        <v>0</v>
      </c>
      <c r="Z231">
        <f t="shared" si="235"/>
        <v>0</v>
      </c>
      <c r="AA231">
        <f t="shared" si="236"/>
        <v>0</v>
      </c>
      <c r="AB231">
        <f t="shared" si="237"/>
        <v>0</v>
      </c>
      <c r="AC231">
        <f t="shared" si="238"/>
        <v>0</v>
      </c>
      <c r="AD231">
        <f t="shared" si="239"/>
        <v>0</v>
      </c>
      <c r="AE231">
        <f t="shared" si="240"/>
        <v>0</v>
      </c>
      <c r="AF231">
        <f t="shared" si="241"/>
        <v>0</v>
      </c>
      <c r="AG231">
        <f t="shared" si="242"/>
        <v>0</v>
      </c>
      <c r="AH231">
        <f t="shared" si="243"/>
        <v>0</v>
      </c>
      <c r="AI231">
        <f t="shared" si="244"/>
        <v>0</v>
      </c>
      <c r="AJ231">
        <f t="shared" si="245"/>
        <v>0</v>
      </c>
      <c r="AK231">
        <f t="shared" si="246"/>
        <v>0</v>
      </c>
      <c r="AL231">
        <f t="shared" si="247"/>
        <v>0</v>
      </c>
      <c r="AM231">
        <f t="shared" si="248"/>
        <v>0</v>
      </c>
      <c r="AN231">
        <f t="shared" si="249"/>
        <v>0</v>
      </c>
      <c r="AO231">
        <f t="shared" si="250"/>
        <v>0</v>
      </c>
      <c r="AP231">
        <f t="shared" si="251"/>
        <v>0</v>
      </c>
      <c r="AQ231">
        <f t="shared" si="252"/>
        <v>0</v>
      </c>
      <c r="AR231">
        <f t="shared" si="253"/>
        <v>0</v>
      </c>
      <c r="AS231">
        <f t="shared" si="254"/>
        <v>0</v>
      </c>
      <c r="AT231">
        <f t="shared" si="255"/>
        <v>0</v>
      </c>
      <c r="AU231">
        <f t="shared" si="256"/>
        <v>0</v>
      </c>
      <c r="AV231">
        <f t="shared" si="257"/>
        <v>0</v>
      </c>
      <c r="AW231">
        <f t="shared" si="258"/>
        <v>0</v>
      </c>
      <c r="AX231">
        <f t="shared" si="259"/>
        <v>0</v>
      </c>
      <c r="AY231">
        <f t="shared" si="260"/>
        <v>0</v>
      </c>
      <c r="AZ231">
        <f t="shared" si="261"/>
        <v>0</v>
      </c>
    </row>
    <row r="232" spans="10:52" hidden="1" x14ac:dyDescent="0.25">
      <c r="J232">
        <f t="shared" si="262"/>
        <v>0</v>
      </c>
      <c r="L232">
        <f t="shared" si="263"/>
        <v>0</v>
      </c>
      <c r="M232">
        <f t="shared" si="222"/>
        <v>0</v>
      </c>
      <c r="N232">
        <f t="shared" si="223"/>
        <v>0</v>
      </c>
      <c r="O232">
        <f t="shared" si="224"/>
        <v>0</v>
      </c>
      <c r="P232">
        <f t="shared" si="225"/>
        <v>0</v>
      </c>
      <c r="Q232">
        <f t="shared" si="226"/>
        <v>0</v>
      </c>
      <c r="R232">
        <f t="shared" si="227"/>
        <v>0</v>
      </c>
      <c r="S232">
        <f t="shared" si="228"/>
        <v>0</v>
      </c>
      <c r="T232">
        <f t="shared" si="229"/>
        <v>0</v>
      </c>
      <c r="U232">
        <f t="shared" si="230"/>
        <v>0</v>
      </c>
      <c r="V232">
        <f t="shared" si="231"/>
        <v>0</v>
      </c>
      <c r="W232">
        <f t="shared" si="232"/>
        <v>0</v>
      </c>
      <c r="X232">
        <f t="shared" si="233"/>
        <v>0</v>
      </c>
      <c r="Y232">
        <f t="shared" si="234"/>
        <v>0</v>
      </c>
      <c r="Z232">
        <f t="shared" si="235"/>
        <v>0</v>
      </c>
      <c r="AA232">
        <f t="shared" si="236"/>
        <v>0</v>
      </c>
      <c r="AB232">
        <f t="shared" si="237"/>
        <v>0</v>
      </c>
      <c r="AC232">
        <f t="shared" si="238"/>
        <v>0</v>
      </c>
      <c r="AD232">
        <f t="shared" si="239"/>
        <v>0</v>
      </c>
      <c r="AE232">
        <f t="shared" si="240"/>
        <v>0</v>
      </c>
      <c r="AF232">
        <f t="shared" si="241"/>
        <v>0</v>
      </c>
      <c r="AG232">
        <f t="shared" si="242"/>
        <v>0</v>
      </c>
      <c r="AH232">
        <f t="shared" si="243"/>
        <v>0</v>
      </c>
      <c r="AI232">
        <f t="shared" si="244"/>
        <v>0</v>
      </c>
      <c r="AJ232">
        <f t="shared" si="245"/>
        <v>0</v>
      </c>
      <c r="AK232">
        <f t="shared" si="246"/>
        <v>0</v>
      </c>
      <c r="AL232">
        <f t="shared" si="247"/>
        <v>0</v>
      </c>
      <c r="AM232">
        <f t="shared" si="248"/>
        <v>0</v>
      </c>
      <c r="AN232">
        <f t="shared" si="249"/>
        <v>0</v>
      </c>
      <c r="AO232">
        <f t="shared" si="250"/>
        <v>0</v>
      </c>
      <c r="AP232">
        <f t="shared" si="251"/>
        <v>0</v>
      </c>
      <c r="AQ232">
        <f t="shared" si="252"/>
        <v>0</v>
      </c>
      <c r="AR232">
        <f t="shared" si="253"/>
        <v>0</v>
      </c>
      <c r="AS232">
        <f t="shared" si="254"/>
        <v>0</v>
      </c>
      <c r="AT232">
        <f t="shared" si="255"/>
        <v>0</v>
      </c>
      <c r="AU232">
        <f t="shared" si="256"/>
        <v>0</v>
      </c>
      <c r="AV232">
        <f t="shared" si="257"/>
        <v>0</v>
      </c>
      <c r="AW232">
        <f t="shared" si="258"/>
        <v>0</v>
      </c>
      <c r="AX232">
        <f t="shared" si="259"/>
        <v>0</v>
      </c>
      <c r="AY232">
        <f t="shared" si="260"/>
        <v>0</v>
      </c>
      <c r="AZ232">
        <f t="shared" si="261"/>
        <v>0</v>
      </c>
    </row>
    <row r="233" spans="10:52" hidden="1" x14ac:dyDescent="0.25">
      <c r="J233">
        <f t="shared" si="262"/>
        <v>0</v>
      </c>
      <c r="L233">
        <f t="shared" si="263"/>
        <v>0</v>
      </c>
      <c r="M233">
        <f t="shared" si="222"/>
        <v>0</v>
      </c>
      <c r="N233">
        <f t="shared" si="223"/>
        <v>0</v>
      </c>
      <c r="O233">
        <f t="shared" si="224"/>
        <v>0</v>
      </c>
      <c r="P233">
        <f t="shared" si="225"/>
        <v>0</v>
      </c>
      <c r="Q233">
        <f t="shared" si="226"/>
        <v>0</v>
      </c>
      <c r="R233">
        <f t="shared" si="227"/>
        <v>0</v>
      </c>
      <c r="S233">
        <f t="shared" si="228"/>
        <v>0</v>
      </c>
      <c r="T233">
        <f t="shared" si="229"/>
        <v>0</v>
      </c>
      <c r="U233">
        <f t="shared" si="230"/>
        <v>0</v>
      </c>
      <c r="V233">
        <f t="shared" si="231"/>
        <v>0</v>
      </c>
      <c r="W233">
        <f t="shared" si="232"/>
        <v>0</v>
      </c>
      <c r="X233">
        <f t="shared" si="233"/>
        <v>0</v>
      </c>
      <c r="Y233">
        <f t="shared" si="234"/>
        <v>0</v>
      </c>
      <c r="Z233">
        <f t="shared" si="235"/>
        <v>0</v>
      </c>
      <c r="AA233">
        <f t="shared" si="236"/>
        <v>0</v>
      </c>
      <c r="AB233">
        <f t="shared" si="237"/>
        <v>0</v>
      </c>
      <c r="AC233">
        <f t="shared" si="238"/>
        <v>0</v>
      </c>
      <c r="AD233">
        <f t="shared" si="239"/>
        <v>0</v>
      </c>
      <c r="AE233">
        <f t="shared" si="240"/>
        <v>0</v>
      </c>
      <c r="AF233">
        <f t="shared" si="241"/>
        <v>0</v>
      </c>
      <c r="AG233">
        <f t="shared" si="242"/>
        <v>0</v>
      </c>
      <c r="AH233">
        <f t="shared" si="243"/>
        <v>0</v>
      </c>
      <c r="AI233">
        <f t="shared" si="244"/>
        <v>0</v>
      </c>
      <c r="AJ233">
        <f t="shared" si="245"/>
        <v>0</v>
      </c>
      <c r="AK233">
        <f t="shared" si="246"/>
        <v>0</v>
      </c>
      <c r="AL233">
        <f t="shared" si="247"/>
        <v>0</v>
      </c>
      <c r="AM233">
        <f t="shared" si="248"/>
        <v>0</v>
      </c>
      <c r="AN233">
        <f t="shared" si="249"/>
        <v>0</v>
      </c>
      <c r="AO233">
        <f t="shared" si="250"/>
        <v>0</v>
      </c>
      <c r="AP233">
        <f t="shared" si="251"/>
        <v>0</v>
      </c>
      <c r="AQ233">
        <f t="shared" si="252"/>
        <v>0</v>
      </c>
      <c r="AR233">
        <f t="shared" si="253"/>
        <v>0</v>
      </c>
      <c r="AS233">
        <f t="shared" si="254"/>
        <v>0</v>
      </c>
      <c r="AT233">
        <f t="shared" si="255"/>
        <v>0</v>
      </c>
      <c r="AU233">
        <f t="shared" si="256"/>
        <v>0</v>
      </c>
      <c r="AV233">
        <f t="shared" si="257"/>
        <v>0</v>
      </c>
      <c r="AW233">
        <f t="shared" si="258"/>
        <v>0</v>
      </c>
      <c r="AX233">
        <f t="shared" si="259"/>
        <v>0</v>
      </c>
      <c r="AY233">
        <f t="shared" si="260"/>
        <v>0</v>
      </c>
      <c r="AZ233">
        <f t="shared" si="261"/>
        <v>0</v>
      </c>
    </row>
    <row r="234" spans="10:52" hidden="1" x14ac:dyDescent="0.25">
      <c r="J234">
        <f t="shared" si="262"/>
        <v>0</v>
      </c>
      <c r="L234">
        <f t="shared" si="263"/>
        <v>0</v>
      </c>
      <c r="M234">
        <f t="shared" si="222"/>
        <v>0</v>
      </c>
      <c r="N234">
        <f t="shared" si="223"/>
        <v>0</v>
      </c>
      <c r="O234">
        <f t="shared" si="224"/>
        <v>0</v>
      </c>
      <c r="P234">
        <f t="shared" si="225"/>
        <v>0</v>
      </c>
      <c r="Q234">
        <f t="shared" si="226"/>
        <v>0</v>
      </c>
      <c r="R234">
        <f t="shared" si="227"/>
        <v>0</v>
      </c>
      <c r="S234">
        <f t="shared" si="228"/>
        <v>0</v>
      </c>
      <c r="T234">
        <f t="shared" si="229"/>
        <v>0</v>
      </c>
      <c r="U234">
        <f t="shared" si="230"/>
        <v>0</v>
      </c>
      <c r="V234">
        <f t="shared" si="231"/>
        <v>0</v>
      </c>
      <c r="W234">
        <f t="shared" si="232"/>
        <v>0</v>
      </c>
      <c r="X234">
        <f t="shared" si="233"/>
        <v>0</v>
      </c>
      <c r="Y234">
        <f t="shared" si="234"/>
        <v>0</v>
      </c>
      <c r="Z234">
        <f t="shared" si="235"/>
        <v>0</v>
      </c>
      <c r="AA234">
        <f t="shared" si="236"/>
        <v>0</v>
      </c>
      <c r="AB234">
        <f t="shared" si="237"/>
        <v>0</v>
      </c>
      <c r="AC234">
        <f t="shared" si="238"/>
        <v>0</v>
      </c>
      <c r="AD234">
        <f t="shared" si="239"/>
        <v>0</v>
      </c>
      <c r="AE234">
        <f t="shared" si="240"/>
        <v>0</v>
      </c>
      <c r="AF234">
        <f t="shared" si="241"/>
        <v>0</v>
      </c>
      <c r="AG234">
        <f t="shared" si="242"/>
        <v>0</v>
      </c>
      <c r="AH234">
        <f t="shared" si="243"/>
        <v>0</v>
      </c>
      <c r="AI234">
        <f t="shared" si="244"/>
        <v>0</v>
      </c>
      <c r="AJ234">
        <f t="shared" si="245"/>
        <v>0</v>
      </c>
      <c r="AK234">
        <f t="shared" si="246"/>
        <v>0</v>
      </c>
      <c r="AL234">
        <f t="shared" si="247"/>
        <v>0</v>
      </c>
      <c r="AM234">
        <f t="shared" si="248"/>
        <v>0</v>
      </c>
      <c r="AN234">
        <f t="shared" si="249"/>
        <v>0</v>
      </c>
      <c r="AO234">
        <f t="shared" si="250"/>
        <v>0</v>
      </c>
      <c r="AP234">
        <f t="shared" si="251"/>
        <v>0</v>
      </c>
      <c r="AQ234">
        <f t="shared" si="252"/>
        <v>0</v>
      </c>
      <c r="AR234">
        <f t="shared" si="253"/>
        <v>0</v>
      </c>
      <c r="AS234">
        <f t="shared" si="254"/>
        <v>0</v>
      </c>
      <c r="AT234">
        <f t="shared" si="255"/>
        <v>0</v>
      </c>
      <c r="AU234">
        <f t="shared" si="256"/>
        <v>0</v>
      </c>
      <c r="AV234">
        <f t="shared" si="257"/>
        <v>0</v>
      </c>
      <c r="AW234">
        <f t="shared" si="258"/>
        <v>0</v>
      </c>
      <c r="AX234">
        <f t="shared" si="259"/>
        <v>0</v>
      </c>
      <c r="AY234">
        <f t="shared" si="260"/>
        <v>0</v>
      </c>
      <c r="AZ234">
        <f t="shared" si="261"/>
        <v>0</v>
      </c>
    </row>
    <row r="235" spans="10:52" hidden="1" x14ac:dyDescent="0.25">
      <c r="J235">
        <f t="shared" si="262"/>
        <v>0</v>
      </c>
      <c r="L235">
        <f t="shared" si="263"/>
        <v>0</v>
      </c>
      <c r="M235">
        <f t="shared" si="222"/>
        <v>0</v>
      </c>
      <c r="N235">
        <f t="shared" si="223"/>
        <v>0</v>
      </c>
      <c r="O235">
        <f t="shared" si="224"/>
        <v>0</v>
      </c>
      <c r="P235">
        <f t="shared" si="225"/>
        <v>0</v>
      </c>
      <c r="Q235">
        <f t="shared" si="226"/>
        <v>0</v>
      </c>
      <c r="R235">
        <f t="shared" si="227"/>
        <v>0</v>
      </c>
      <c r="S235">
        <f t="shared" si="228"/>
        <v>0</v>
      </c>
      <c r="T235">
        <f t="shared" si="229"/>
        <v>0</v>
      </c>
      <c r="U235">
        <f t="shared" si="230"/>
        <v>0</v>
      </c>
      <c r="V235">
        <f t="shared" si="231"/>
        <v>0</v>
      </c>
      <c r="W235">
        <f t="shared" si="232"/>
        <v>0</v>
      </c>
      <c r="X235">
        <f t="shared" si="233"/>
        <v>0</v>
      </c>
      <c r="Y235">
        <f t="shared" si="234"/>
        <v>0</v>
      </c>
      <c r="Z235">
        <f t="shared" si="235"/>
        <v>0</v>
      </c>
      <c r="AA235">
        <f t="shared" si="236"/>
        <v>0</v>
      </c>
      <c r="AB235">
        <f t="shared" si="237"/>
        <v>0</v>
      </c>
      <c r="AC235">
        <f t="shared" si="238"/>
        <v>0</v>
      </c>
      <c r="AD235">
        <f t="shared" si="239"/>
        <v>0</v>
      </c>
      <c r="AE235">
        <f t="shared" si="240"/>
        <v>0</v>
      </c>
      <c r="AF235">
        <f t="shared" si="241"/>
        <v>0</v>
      </c>
      <c r="AG235">
        <f t="shared" si="242"/>
        <v>0</v>
      </c>
      <c r="AH235">
        <f t="shared" si="243"/>
        <v>0</v>
      </c>
      <c r="AI235">
        <f t="shared" si="244"/>
        <v>0</v>
      </c>
      <c r="AJ235">
        <f t="shared" si="245"/>
        <v>0</v>
      </c>
      <c r="AK235">
        <f t="shared" si="246"/>
        <v>0</v>
      </c>
      <c r="AL235">
        <f t="shared" si="247"/>
        <v>0</v>
      </c>
      <c r="AM235">
        <f t="shared" si="248"/>
        <v>0</v>
      </c>
      <c r="AN235">
        <f t="shared" si="249"/>
        <v>0</v>
      </c>
      <c r="AO235">
        <f t="shared" si="250"/>
        <v>0</v>
      </c>
      <c r="AP235">
        <f t="shared" si="251"/>
        <v>0</v>
      </c>
      <c r="AQ235">
        <f t="shared" si="252"/>
        <v>0</v>
      </c>
      <c r="AR235">
        <f t="shared" si="253"/>
        <v>0</v>
      </c>
      <c r="AS235">
        <f t="shared" si="254"/>
        <v>0</v>
      </c>
      <c r="AT235">
        <f t="shared" si="255"/>
        <v>0</v>
      </c>
      <c r="AU235">
        <f t="shared" si="256"/>
        <v>0</v>
      </c>
      <c r="AV235">
        <f t="shared" si="257"/>
        <v>0</v>
      </c>
      <c r="AW235">
        <f t="shared" si="258"/>
        <v>0</v>
      </c>
      <c r="AX235">
        <f t="shared" si="259"/>
        <v>0</v>
      </c>
      <c r="AY235">
        <f t="shared" si="260"/>
        <v>0</v>
      </c>
      <c r="AZ235">
        <f t="shared" si="261"/>
        <v>0</v>
      </c>
    </row>
    <row r="236" spans="10:52" hidden="1" x14ac:dyDescent="0.25">
      <c r="J236">
        <f t="shared" si="262"/>
        <v>0</v>
      </c>
      <c r="L236">
        <f t="shared" si="263"/>
        <v>0</v>
      </c>
      <c r="M236">
        <f t="shared" si="222"/>
        <v>0</v>
      </c>
      <c r="N236">
        <f t="shared" si="223"/>
        <v>0</v>
      </c>
      <c r="O236">
        <f t="shared" si="224"/>
        <v>0</v>
      </c>
      <c r="P236">
        <f t="shared" si="225"/>
        <v>0</v>
      </c>
      <c r="Q236">
        <f t="shared" si="226"/>
        <v>0</v>
      </c>
      <c r="R236">
        <f t="shared" si="227"/>
        <v>0</v>
      </c>
      <c r="S236">
        <f t="shared" si="228"/>
        <v>0</v>
      </c>
      <c r="T236">
        <f t="shared" si="229"/>
        <v>0</v>
      </c>
      <c r="U236">
        <f t="shared" si="230"/>
        <v>0</v>
      </c>
      <c r="V236">
        <f t="shared" si="231"/>
        <v>0</v>
      </c>
      <c r="W236">
        <f t="shared" si="232"/>
        <v>0</v>
      </c>
      <c r="X236">
        <f t="shared" si="233"/>
        <v>0</v>
      </c>
      <c r="Y236">
        <f t="shared" si="234"/>
        <v>0</v>
      </c>
      <c r="Z236">
        <f t="shared" si="235"/>
        <v>0</v>
      </c>
      <c r="AA236">
        <f t="shared" si="236"/>
        <v>0</v>
      </c>
      <c r="AB236">
        <f t="shared" si="237"/>
        <v>0</v>
      </c>
      <c r="AC236">
        <f t="shared" si="238"/>
        <v>0</v>
      </c>
      <c r="AD236">
        <f t="shared" si="239"/>
        <v>0</v>
      </c>
      <c r="AE236">
        <f t="shared" si="240"/>
        <v>0</v>
      </c>
      <c r="AF236">
        <f t="shared" si="241"/>
        <v>0</v>
      </c>
      <c r="AG236">
        <f t="shared" si="242"/>
        <v>0</v>
      </c>
      <c r="AH236">
        <f t="shared" si="243"/>
        <v>0</v>
      </c>
      <c r="AI236">
        <f t="shared" si="244"/>
        <v>0</v>
      </c>
      <c r="AJ236">
        <f t="shared" si="245"/>
        <v>0</v>
      </c>
      <c r="AK236">
        <f t="shared" si="246"/>
        <v>0</v>
      </c>
      <c r="AL236">
        <f t="shared" si="247"/>
        <v>0</v>
      </c>
      <c r="AM236">
        <f t="shared" si="248"/>
        <v>0</v>
      </c>
      <c r="AN236">
        <f t="shared" si="249"/>
        <v>0</v>
      </c>
      <c r="AO236">
        <f t="shared" si="250"/>
        <v>0</v>
      </c>
      <c r="AP236">
        <f t="shared" si="251"/>
        <v>0</v>
      </c>
      <c r="AQ236">
        <f t="shared" si="252"/>
        <v>0</v>
      </c>
      <c r="AR236">
        <f t="shared" si="253"/>
        <v>0</v>
      </c>
      <c r="AS236">
        <f t="shared" si="254"/>
        <v>0</v>
      </c>
      <c r="AT236">
        <f t="shared" si="255"/>
        <v>0</v>
      </c>
      <c r="AU236">
        <f t="shared" si="256"/>
        <v>0</v>
      </c>
      <c r="AV236">
        <f t="shared" si="257"/>
        <v>0</v>
      </c>
      <c r="AW236">
        <f t="shared" si="258"/>
        <v>0</v>
      </c>
      <c r="AX236">
        <f t="shared" si="259"/>
        <v>0</v>
      </c>
      <c r="AY236">
        <f t="shared" si="260"/>
        <v>0</v>
      </c>
      <c r="AZ236">
        <f t="shared" si="261"/>
        <v>0</v>
      </c>
    </row>
    <row r="237" spans="10:52" hidden="1" x14ac:dyDescent="0.25">
      <c r="J237">
        <f t="shared" si="262"/>
        <v>0</v>
      </c>
      <c r="L237">
        <f t="shared" si="263"/>
        <v>0</v>
      </c>
      <c r="M237">
        <f t="shared" si="222"/>
        <v>0</v>
      </c>
      <c r="N237">
        <f t="shared" si="223"/>
        <v>0</v>
      </c>
      <c r="O237">
        <f t="shared" si="224"/>
        <v>0</v>
      </c>
      <c r="P237">
        <f t="shared" si="225"/>
        <v>0</v>
      </c>
      <c r="Q237">
        <f t="shared" si="226"/>
        <v>0</v>
      </c>
      <c r="R237">
        <f t="shared" si="227"/>
        <v>0</v>
      </c>
      <c r="S237">
        <f t="shared" si="228"/>
        <v>0</v>
      </c>
      <c r="T237">
        <f t="shared" si="229"/>
        <v>0</v>
      </c>
      <c r="U237">
        <f t="shared" si="230"/>
        <v>0</v>
      </c>
      <c r="V237">
        <f t="shared" si="231"/>
        <v>0</v>
      </c>
      <c r="W237">
        <f t="shared" si="232"/>
        <v>0</v>
      </c>
      <c r="X237">
        <f t="shared" si="233"/>
        <v>0</v>
      </c>
      <c r="Y237">
        <f t="shared" si="234"/>
        <v>0</v>
      </c>
      <c r="Z237">
        <f t="shared" si="235"/>
        <v>0</v>
      </c>
      <c r="AA237">
        <f t="shared" si="236"/>
        <v>0</v>
      </c>
      <c r="AB237">
        <f t="shared" si="237"/>
        <v>0</v>
      </c>
      <c r="AC237">
        <f t="shared" si="238"/>
        <v>0</v>
      </c>
      <c r="AD237">
        <f t="shared" si="239"/>
        <v>0</v>
      </c>
      <c r="AE237">
        <f t="shared" si="240"/>
        <v>0</v>
      </c>
      <c r="AF237">
        <f t="shared" si="241"/>
        <v>0</v>
      </c>
      <c r="AG237">
        <f t="shared" si="242"/>
        <v>0</v>
      </c>
      <c r="AH237">
        <f t="shared" si="243"/>
        <v>0</v>
      </c>
      <c r="AI237">
        <f t="shared" si="244"/>
        <v>0</v>
      </c>
      <c r="AJ237">
        <f t="shared" si="245"/>
        <v>0</v>
      </c>
      <c r="AK237">
        <f t="shared" si="246"/>
        <v>0</v>
      </c>
      <c r="AL237">
        <f t="shared" si="247"/>
        <v>0</v>
      </c>
      <c r="AM237">
        <f t="shared" si="248"/>
        <v>0</v>
      </c>
      <c r="AN237">
        <f t="shared" si="249"/>
        <v>0</v>
      </c>
      <c r="AO237">
        <f t="shared" si="250"/>
        <v>0</v>
      </c>
      <c r="AP237">
        <f t="shared" si="251"/>
        <v>0</v>
      </c>
      <c r="AQ237">
        <f t="shared" si="252"/>
        <v>0</v>
      </c>
      <c r="AR237">
        <f t="shared" si="253"/>
        <v>0</v>
      </c>
      <c r="AS237">
        <f t="shared" si="254"/>
        <v>0</v>
      </c>
      <c r="AT237">
        <f t="shared" si="255"/>
        <v>0</v>
      </c>
      <c r="AU237">
        <f t="shared" si="256"/>
        <v>0</v>
      </c>
      <c r="AV237">
        <f t="shared" si="257"/>
        <v>0</v>
      </c>
      <c r="AW237">
        <f t="shared" si="258"/>
        <v>0</v>
      </c>
      <c r="AX237">
        <f t="shared" si="259"/>
        <v>0</v>
      </c>
      <c r="AY237">
        <f t="shared" si="260"/>
        <v>0</v>
      </c>
      <c r="AZ237">
        <f t="shared" si="261"/>
        <v>0</v>
      </c>
    </row>
    <row r="238" spans="10:52" hidden="1" x14ac:dyDescent="0.25">
      <c r="J238">
        <f t="shared" si="262"/>
        <v>0</v>
      </c>
      <c r="L238">
        <f t="shared" si="263"/>
        <v>0</v>
      </c>
      <c r="M238">
        <f t="shared" si="222"/>
        <v>0</v>
      </c>
      <c r="N238">
        <f t="shared" si="223"/>
        <v>0</v>
      </c>
      <c r="O238">
        <f t="shared" si="224"/>
        <v>0</v>
      </c>
      <c r="P238">
        <f t="shared" si="225"/>
        <v>0</v>
      </c>
      <c r="Q238">
        <f t="shared" si="226"/>
        <v>0</v>
      </c>
      <c r="R238">
        <f t="shared" si="227"/>
        <v>0</v>
      </c>
      <c r="S238">
        <f t="shared" si="228"/>
        <v>0</v>
      </c>
      <c r="T238">
        <f t="shared" si="229"/>
        <v>0</v>
      </c>
      <c r="U238">
        <f t="shared" si="230"/>
        <v>0</v>
      </c>
      <c r="V238">
        <f t="shared" si="231"/>
        <v>0</v>
      </c>
      <c r="W238">
        <f t="shared" si="232"/>
        <v>0</v>
      </c>
      <c r="X238">
        <f t="shared" si="233"/>
        <v>0</v>
      </c>
      <c r="Y238">
        <f t="shared" si="234"/>
        <v>0</v>
      </c>
      <c r="Z238">
        <f t="shared" si="235"/>
        <v>0</v>
      </c>
      <c r="AA238">
        <f t="shared" si="236"/>
        <v>0</v>
      </c>
      <c r="AB238">
        <f t="shared" si="237"/>
        <v>0</v>
      </c>
      <c r="AC238">
        <f t="shared" si="238"/>
        <v>0</v>
      </c>
      <c r="AD238">
        <f t="shared" si="239"/>
        <v>0</v>
      </c>
      <c r="AE238">
        <f t="shared" si="240"/>
        <v>0</v>
      </c>
      <c r="AF238">
        <f t="shared" si="241"/>
        <v>0</v>
      </c>
      <c r="AG238">
        <f t="shared" si="242"/>
        <v>0</v>
      </c>
      <c r="AH238">
        <f t="shared" si="243"/>
        <v>0</v>
      </c>
      <c r="AI238">
        <f t="shared" si="244"/>
        <v>0</v>
      </c>
      <c r="AJ238">
        <f t="shared" si="245"/>
        <v>0</v>
      </c>
      <c r="AK238">
        <f t="shared" si="246"/>
        <v>0</v>
      </c>
      <c r="AL238">
        <f t="shared" si="247"/>
        <v>0</v>
      </c>
      <c r="AM238">
        <f t="shared" si="248"/>
        <v>0</v>
      </c>
      <c r="AN238">
        <f t="shared" si="249"/>
        <v>0</v>
      </c>
      <c r="AO238">
        <f t="shared" si="250"/>
        <v>0</v>
      </c>
      <c r="AP238">
        <f t="shared" si="251"/>
        <v>0</v>
      </c>
      <c r="AQ238">
        <f t="shared" si="252"/>
        <v>0</v>
      </c>
      <c r="AR238">
        <f t="shared" si="253"/>
        <v>0</v>
      </c>
      <c r="AS238">
        <f t="shared" si="254"/>
        <v>0</v>
      </c>
      <c r="AT238">
        <f t="shared" si="255"/>
        <v>0</v>
      </c>
      <c r="AU238">
        <f t="shared" si="256"/>
        <v>0</v>
      </c>
      <c r="AV238">
        <f t="shared" si="257"/>
        <v>0</v>
      </c>
      <c r="AW238">
        <f t="shared" si="258"/>
        <v>0</v>
      </c>
      <c r="AX238">
        <f t="shared" si="259"/>
        <v>0</v>
      </c>
      <c r="AY238">
        <f t="shared" si="260"/>
        <v>0</v>
      </c>
      <c r="AZ238">
        <f t="shared" si="261"/>
        <v>0</v>
      </c>
    </row>
    <row r="239" spans="10:52" hidden="1" x14ac:dyDescent="0.25">
      <c r="J239">
        <f t="shared" si="262"/>
        <v>0</v>
      </c>
      <c r="L239">
        <f t="shared" si="263"/>
        <v>0</v>
      </c>
      <c r="M239">
        <f t="shared" si="222"/>
        <v>0</v>
      </c>
      <c r="N239">
        <f t="shared" si="223"/>
        <v>0</v>
      </c>
      <c r="O239">
        <f t="shared" si="224"/>
        <v>0</v>
      </c>
      <c r="P239">
        <f t="shared" si="225"/>
        <v>0</v>
      </c>
      <c r="Q239">
        <f t="shared" si="226"/>
        <v>0</v>
      </c>
      <c r="R239">
        <f t="shared" si="227"/>
        <v>0</v>
      </c>
      <c r="S239">
        <f t="shared" si="228"/>
        <v>0</v>
      </c>
      <c r="T239">
        <f t="shared" si="229"/>
        <v>0</v>
      </c>
      <c r="U239">
        <f t="shared" si="230"/>
        <v>0</v>
      </c>
      <c r="V239">
        <f t="shared" si="231"/>
        <v>0</v>
      </c>
      <c r="W239">
        <f t="shared" si="232"/>
        <v>0</v>
      </c>
      <c r="X239">
        <f t="shared" si="233"/>
        <v>0</v>
      </c>
      <c r="Y239">
        <f t="shared" si="234"/>
        <v>0</v>
      </c>
      <c r="Z239">
        <f t="shared" si="235"/>
        <v>0</v>
      </c>
      <c r="AA239">
        <f t="shared" si="236"/>
        <v>0</v>
      </c>
      <c r="AB239">
        <f t="shared" si="237"/>
        <v>0</v>
      </c>
      <c r="AC239">
        <f t="shared" si="238"/>
        <v>0</v>
      </c>
      <c r="AD239">
        <f t="shared" si="239"/>
        <v>0</v>
      </c>
      <c r="AE239">
        <f t="shared" si="240"/>
        <v>0</v>
      </c>
      <c r="AF239">
        <f t="shared" si="241"/>
        <v>0</v>
      </c>
      <c r="AG239">
        <f t="shared" si="242"/>
        <v>0</v>
      </c>
      <c r="AH239">
        <f t="shared" si="243"/>
        <v>0</v>
      </c>
      <c r="AI239">
        <f t="shared" si="244"/>
        <v>0</v>
      </c>
      <c r="AJ239">
        <f t="shared" si="245"/>
        <v>0</v>
      </c>
      <c r="AK239">
        <f t="shared" si="246"/>
        <v>0</v>
      </c>
      <c r="AL239">
        <f t="shared" si="247"/>
        <v>0</v>
      </c>
      <c r="AM239">
        <f t="shared" si="248"/>
        <v>0</v>
      </c>
      <c r="AN239">
        <f t="shared" si="249"/>
        <v>0</v>
      </c>
      <c r="AO239">
        <f t="shared" si="250"/>
        <v>0</v>
      </c>
      <c r="AP239">
        <f t="shared" si="251"/>
        <v>0</v>
      </c>
      <c r="AQ239">
        <f t="shared" si="252"/>
        <v>0</v>
      </c>
      <c r="AR239">
        <f t="shared" si="253"/>
        <v>0</v>
      </c>
      <c r="AS239">
        <f t="shared" si="254"/>
        <v>0</v>
      </c>
      <c r="AT239">
        <f t="shared" si="255"/>
        <v>0</v>
      </c>
      <c r="AU239">
        <f t="shared" si="256"/>
        <v>0</v>
      </c>
      <c r="AV239">
        <f t="shared" si="257"/>
        <v>0</v>
      </c>
      <c r="AW239">
        <f t="shared" si="258"/>
        <v>0</v>
      </c>
      <c r="AX239">
        <f t="shared" si="259"/>
        <v>0</v>
      </c>
      <c r="AY239">
        <f t="shared" si="260"/>
        <v>0</v>
      </c>
      <c r="AZ239">
        <f t="shared" si="261"/>
        <v>0</v>
      </c>
    </row>
    <row r="240" spans="10:52" hidden="1" x14ac:dyDescent="0.25">
      <c r="J240">
        <f t="shared" si="262"/>
        <v>0</v>
      </c>
      <c r="L240">
        <f t="shared" si="263"/>
        <v>0</v>
      </c>
      <c r="M240">
        <f t="shared" si="222"/>
        <v>0</v>
      </c>
      <c r="N240">
        <f t="shared" si="223"/>
        <v>0</v>
      </c>
      <c r="O240">
        <f t="shared" si="224"/>
        <v>0</v>
      </c>
      <c r="P240">
        <f t="shared" si="225"/>
        <v>0</v>
      </c>
      <c r="Q240">
        <f t="shared" si="226"/>
        <v>0</v>
      </c>
      <c r="R240">
        <f t="shared" si="227"/>
        <v>0</v>
      </c>
      <c r="S240">
        <f t="shared" si="228"/>
        <v>0</v>
      </c>
      <c r="T240">
        <f t="shared" si="229"/>
        <v>0</v>
      </c>
      <c r="U240">
        <f t="shared" si="230"/>
        <v>0</v>
      </c>
      <c r="V240">
        <f t="shared" si="231"/>
        <v>0</v>
      </c>
      <c r="W240">
        <f t="shared" si="232"/>
        <v>0</v>
      </c>
      <c r="X240">
        <f t="shared" si="233"/>
        <v>0</v>
      </c>
      <c r="Y240">
        <f t="shared" si="234"/>
        <v>0</v>
      </c>
      <c r="Z240">
        <f t="shared" si="235"/>
        <v>0</v>
      </c>
      <c r="AA240">
        <f t="shared" si="236"/>
        <v>0</v>
      </c>
      <c r="AB240">
        <f t="shared" si="237"/>
        <v>0</v>
      </c>
      <c r="AC240">
        <f t="shared" si="238"/>
        <v>0</v>
      </c>
      <c r="AD240">
        <f t="shared" si="239"/>
        <v>0</v>
      </c>
      <c r="AE240">
        <f t="shared" si="240"/>
        <v>0</v>
      </c>
      <c r="AF240">
        <f t="shared" si="241"/>
        <v>0</v>
      </c>
      <c r="AG240">
        <f t="shared" si="242"/>
        <v>0</v>
      </c>
      <c r="AH240">
        <f t="shared" si="243"/>
        <v>0</v>
      </c>
      <c r="AI240">
        <f t="shared" si="244"/>
        <v>0</v>
      </c>
      <c r="AJ240">
        <f t="shared" si="245"/>
        <v>0</v>
      </c>
      <c r="AK240">
        <f t="shared" si="246"/>
        <v>0</v>
      </c>
      <c r="AL240">
        <f t="shared" si="247"/>
        <v>0</v>
      </c>
      <c r="AM240">
        <f t="shared" si="248"/>
        <v>0</v>
      </c>
      <c r="AN240">
        <f t="shared" si="249"/>
        <v>0</v>
      </c>
      <c r="AO240">
        <f t="shared" si="250"/>
        <v>0</v>
      </c>
      <c r="AP240">
        <f t="shared" si="251"/>
        <v>0</v>
      </c>
      <c r="AQ240">
        <f t="shared" si="252"/>
        <v>0</v>
      </c>
      <c r="AR240">
        <f t="shared" si="253"/>
        <v>0</v>
      </c>
      <c r="AS240">
        <f t="shared" si="254"/>
        <v>0</v>
      </c>
      <c r="AT240">
        <f t="shared" si="255"/>
        <v>0</v>
      </c>
      <c r="AU240">
        <f t="shared" si="256"/>
        <v>0</v>
      </c>
      <c r="AV240">
        <f t="shared" si="257"/>
        <v>0</v>
      </c>
      <c r="AW240">
        <f t="shared" si="258"/>
        <v>0</v>
      </c>
      <c r="AX240">
        <f t="shared" si="259"/>
        <v>0</v>
      </c>
      <c r="AY240">
        <f t="shared" si="260"/>
        <v>0</v>
      </c>
      <c r="AZ240">
        <f t="shared" si="261"/>
        <v>0</v>
      </c>
    </row>
    <row r="241" spans="10:52" hidden="1" x14ac:dyDescent="0.25">
      <c r="J241">
        <f t="shared" si="262"/>
        <v>0</v>
      </c>
      <c r="L241">
        <f t="shared" si="263"/>
        <v>0</v>
      </c>
      <c r="M241">
        <f t="shared" si="222"/>
        <v>0</v>
      </c>
      <c r="N241">
        <f t="shared" si="223"/>
        <v>0</v>
      </c>
      <c r="O241">
        <f t="shared" si="224"/>
        <v>0</v>
      </c>
      <c r="P241">
        <f t="shared" si="225"/>
        <v>0</v>
      </c>
      <c r="Q241">
        <f t="shared" si="226"/>
        <v>0</v>
      </c>
      <c r="R241">
        <f t="shared" si="227"/>
        <v>0</v>
      </c>
      <c r="S241">
        <f t="shared" si="228"/>
        <v>0</v>
      </c>
      <c r="T241">
        <f t="shared" si="229"/>
        <v>0</v>
      </c>
      <c r="U241">
        <f t="shared" si="230"/>
        <v>0</v>
      </c>
      <c r="V241">
        <f t="shared" si="231"/>
        <v>0</v>
      </c>
      <c r="W241">
        <f t="shared" si="232"/>
        <v>0</v>
      </c>
      <c r="X241">
        <f t="shared" si="233"/>
        <v>0</v>
      </c>
      <c r="Y241">
        <f t="shared" si="234"/>
        <v>0</v>
      </c>
      <c r="Z241">
        <f t="shared" si="235"/>
        <v>0</v>
      </c>
      <c r="AA241">
        <f t="shared" si="236"/>
        <v>0</v>
      </c>
      <c r="AB241">
        <f t="shared" si="237"/>
        <v>0</v>
      </c>
      <c r="AC241">
        <f t="shared" si="238"/>
        <v>0</v>
      </c>
      <c r="AD241">
        <f t="shared" si="239"/>
        <v>0</v>
      </c>
      <c r="AE241">
        <f t="shared" si="240"/>
        <v>0</v>
      </c>
      <c r="AF241">
        <f t="shared" si="241"/>
        <v>0</v>
      </c>
      <c r="AG241">
        <f t="shared" si="242"/>
        <v>0</v>
      </c>
      <c r="AH241">
        <f t="shared" si="243"/>
        <v>0</v>
      </c>
      <c r="AI241">
        <f t="shared" si="244"/>
        <v>0</v>
      </c>
      <c r="AJ241">
        <f t="shared" si="245"/>
        <v>0</v>
      </c>
      <c r="AK241">
        <f t="shared" si="246"/>
        <v>0</v>
      </c>
      <c r="AL241">
        <f t="shared" si="247"/>
        <v>0</v>
      </c>
      <c r="AM241">
        <f t="shared" si="248"/>
        <v>0</v>
      </c>
      <c r="AN241">
        <f t="shared" si="249"/>
        <v>0</v>
      </c>
      <c r="AO241">
        <f t="shared" si="250"/>
        <v>0</v>
      </c>
      <c r="AP241">
        <f t="shared" si="251"/>
        <v>0</v>
      </c>
      <c r="AQ241">
        <f t="shared" si="252"/>
        <v>0</v>
      </c>
      <c r="AR241">
        <f t="shared" si="253"/>
        <v>0</v>
      </c>
      <c r="AS241">
        <f t="shared" si="254"/>
        <v>0</v>
      </c>
      <c r="AT241">
        <f t="shared" si="255"/>
        <v>0</v>
      </c>
      <c r="AU241">
        <f t="shared" si="256"/>
        <v>0</v>
      </c>
      <c r="AV241">
        <f t="shared" si="257"/>
        <v>0</v>
      </c>
      <c r="AW241">
        <f t="shared" si="258"/>
        <v>0</v>
      </c>
      <c r="AX241">
        <f t="shared" si="259"/>
        <v>0</v>
      </c>
      <c r="AY241">
        <f t="shared" si="260"/>
        <v>0</v>
      </c>
      <c r="AZ241">
        <f t="shared" si="261"/>
        <v>0</v>
      </c>
    </row>
    <row r="242" spans="10:52" hidden="1" x14ac:dyDescent="0.25">
      <c r="J242">
        <f t="shared" si="262"/>
        <v>0</v>
      </c>
      <c r="L242">
        <f t="shared" si="263"/>
        <v>0</v>
      </c>
      <c r="M242">
        <f t="shared" si="222"/>
        <v>0</v>
      </c>
      <c r="N242">
        <f t="shared" si="223"/>
        <v>0</v>
      </c>
      <c r="O242">
        <f t="shared" si="224"/>
        <v>0</v>
      </c>
      <c r="P242">
        <f t="shared" si="225"/>
        <v>0</v>
      </c>
      <c r="Q242">
        <f t="shared" si="226"/>
        <v>0</v>
      </c>
      <c r="R242">
        <f t="shared" si="227"/>
        <v>0</v>
      </c>
      <c r="S242">
        <f t="shared" si="228"/>
        <v>0</v>
      </c>
      <c r="T242">
        <f t="shared" si="229"/>
        <v>0</v>
      </c>
      <c r="U242">
        <f t="shared" si="230"/>
        <v>0</v>
      </c>
      <c r="V242">
        <f t="shared" si="231"/>
        <v>0</v>
      </c>
      <c r="W242">
        <f t="shared" si="232"/>
        <v>0</v>
      </c>
      <c r="X242">
        <f t="shared" si="233"/>
        <v>0</v>
      </c>
      <c r="Y242">
        <f t="shared" si="234"/>
        <v>0</v>
      </c>
      <c r="Z242">
        <f t="shared" si="235"/>
        <v>0</v>
      </c>
      <c r="AA242">
        <f t="shared" si="236"/>
        <v>0</v>
      </c>
      <c r="AB242">
        <f t="shared" si="237"/>
        <v>0</v>
      </c>
      <c r="AC242">
        <f t="shared" si="238"/>
        <v>0</v>
      </c>
      <c r="AD242">
        <f t="shared" si="239"/>
        <v>0</v>
      </c>
      <c r="AE242">
        <f t="shared" si="240"/>
        <v>0</v>
      </c>
      <c r="AF242">
        <f t="shared" si="241"/>
        <v>0</v>
      </c>
      <c r="AG242">
        <f t="shared" si="242"/>
        <v>0</v>
      </c>
      <c r="AH242">
        <f t="shared" si="243"/>
        <v>0</v>
      </c>
      <c r="AI242">
        <f t="shared" si="244"/>
        <v>0</v>
      </c>
      <c r="AJ242">
        <f t="shared" si="245"/>
        <v>0</v>
      </c>
      <c r="AK242">
        <f t="shared" si="246"/>
        <v>0</v>
      </c>
      <c r="AL242">
        <f t="shared" si="247"/>
        <v>0</v>
      </c>
      <c r="AM242">
        <f t="shared" si="248"/>
        <v>0</v>
      </c>
      <c r="AN242">
        <f t="shared" si="249"/>
        <v>0</v>
      </c>
      <c r="AO242">
        <f t="shared" si="250"/>
        <v>0</v>
      </c>
      <c r="AP242">
        <f t="shared" si="251"/>
        <v>0</v>
      </c>
      <c r="AQ242">
        <f t="shared" si="252"/>
        <v>0</v>
      </c>
      <c r="AR242">
        <f t="shared" si="253"/>
        <v>0</v>
      </c>
      <c r="AS242">
        <f t="shared" si="254"/>
        <v>0</v>
      </c>
      <c r="AT242">
        <f t="shared" si="255"/>
        <v>0</v>
      </c>
      <c r="AU242">
        <f t="shared" si="256"/>
        <v>0</v>
      </c>
      <c r="AV242">
        <f t="shared" si="257"/>
        <v>0</v>
      </c>
      <c r="AW242">
        <f t="shared" si="258"/>
        <v>0</v>
      </c>
      <c r="AX242">
        <f t="shared" si="259"/>
        <v>0</v>
      </c>
      <c r="AY242">
        <f t="shared" si="260"/>
        <v>0</v>
      </c>
      <c r="AZ242">
        <f t="shared" si="261"/>
        <v>0</v>
      </c>
    </row>
    <row r="243" spans="10:52" hidden="1" x14ac:dyDescent="0.25">
      <c r="J243">
        <f t="shared" si="262"/>
        <v>0</v>
      </c>
      <c r="L243">
        <f t="shared" si="263"/>
        <v>0</v>
      </c>
      <c r="M243">
        <f t="shared" si="222"/>
        <v>0</v>
      </c>
      <c r="N243">
        <f t="shared" si="223"/>
        <v>0</v>
      </c>
      <c r="O243">
        <f t="shared" si="224"/>
        <v>0</v>
      </c>
      <c r="P243">
        <f t="shared" si="225"/>
        <v>0</v>
      </c>
      <c r="Q243">
        <f t="shared" si="226"/>
        <v>0</v>
      </c>
      <c r="R243">
        <f t="shared" si="227"/>
        <v>0</v>
      </c>
      <c r="S243">
        <f t="shared" si="228"/>
        <v>0</v>
      </c>
      <c r="T243">
        <f t="shared" si="229"/>
        <v>0</v>
      </c>
      <c r="U243">
        <f t="shared" si="230"/>
        <v>0</v>
      </c>
      <c r="V243">
        <f t="shared" si="231"/>
        <v>0</v>
      </c>
      <c r="W243">
        <f t="shared" si="232"/>
        <v>0</v>
      </c>
      <c r="X243">
        <f t="shared" si="233"/>
        <v>0</v>
      </c>
      <c r="Y243">
        <f t="shared" si="234"/>
        <v>0</v>
      </c>
      <c r="Z243">
        <f t="shared" si="235"/>
        <v>0</v>
      </c>
      <c r="AA243">
        <f t="shared" si="236"/>
        <v>0</v>
      </c>
      <c r="AB243">
        <f t="shared" si="237"/>
        <v>0</v>
      </c>
      <c r="AC243">
        <f t="shared" si="238"/>
        <v>0</v>
      </c>
      <c r="AD243">
        <f t="shared" si="239"/>
        <v>0</v>
      </c>
      <c r="AE243">
        <f t="shared" si="240"/>
        <v>0</v>
      </c>
      <c r="AF243">
        <f t="shared" si="241"/>
        <v>0</v>
      </c>
      <c r="AG243">
        <f t="shared" si="242"/>
        <v>0</v>
      </c>
      <c r="AH243">
        <f t="shared" si="243"/>
        <v>0</v>
      </c>
      <c r="AI243">
        <f t="shared" si="244"/>
        <v>0</v>
      </c>
      <c r="AJ243">
        <f t="shared" si="245"/>
        <v>0</v>
      </c>
      <c r="AK243">
        <f t="shared" si="246"/>
        <v>0</v>
      </c>
      <c r="AL243">
        <f t="shared" si="247"/>
        <v>0</v>
      </c>
      <c r="AM243">
        <f t="shared" si="248"/>
        <v>0</v>
      </c>
      <c r="AN243">
        <f t="shared" si="249"/>
        <v>0</v>
      </c>
      <c r="AO243">
        <f t="shared" si="250"/>
        <v>0</v>
      </c>
      <c r="AP243">
        <f t="shared" si="251"/>
        <v>0</v>
      </c>
      <c r="AQ243">
        <f t="shared" si="252"/>
        <v>0</v>
      </c>
      <c r="AR243">
        <f t="shared" si="253"/>
        <v>0</v>
      </c>
      <c r="AS243">
        <f t="shared" si="254"/>
        <v>0</v>
      </c>
      <c r="AT243">
        <f t="shared" si="255"/>
        <v>0</v>
      </c>
      <c r="AU243">
        <f t="shared" si="256"/>
        <v>0</v>
      </c>
      <c r="AV243">
        <f t="shared" si="257"/>
        <v>0</v>
      </c>
      <c r="AW243">
        <f t="shared" si="258"/>
        <v>0</v>
      </c>
      <c r="AX243">
        <f t="shared" si="259"/>
        <v>0</v>
      </c>
      <c r="AY243">
        <f t="shared" si="260"/>
        <v>0</v>
      </c>
      <c r="AZ243">
        <f t="shared" si="261"/>
        <v>0</v>
      </c>
    </row>
    <row r="244" spans="10:52" hidden="1" x14ac:dyDescent="0.25">
      <c r="J244">
        <f t="shared" si="262"/>
        <v>0</v>
      </c>
      <c r="L244">
        <f t="shared" si="263"/>
        <v>0</v>
      </c>
      <c r="M244">
        <f t="shared" si="222"/>
        <v>0</v>
      </c>
      <c r="N244">
        <f t="shared" si="223"/>
        <v>0</v>
      </c>
      <c r="O244">
        <f t="shared" si="224"/>
        <v>0</v>
      </c>
      <c r="P244">
        <f t="shared" si="225"/>
        <v>0</v>
      </c>
      <c r="Q244">
        <f t="shared" si="226"/>
        <v>0</v>
      </c>
      <c r="R244">
        <f t="shared" si="227"/>
        <v>0</v>
      </c>
      <c r="S244">
        <f t="shared" si="228"/>
        <v>0</v>
      </c>
      <c r="T244">
        <f t="shared" si="229"/>
        <v>0</v>
      </c>
      <c r="U244">
        <f t="shared" si="230"/>
        <v>0</v>
      </c>
      <c r="V244">
        <f t="shared" si="231"/>
        <v>0</v>
      </c>
      <c r="W244">
        <f t="shared" si="232"/>
        <v>0</v>
      </c>
      <c r="X244">
        <f t="shared" si="233"/>
        <v>0</v>
      </c>
      <c r="Y244">
        <f t="shared" si="234"/>
        <v>0</v>
      </c>
      <c r="Z244">
        <f t="shared" si="235"/>
        <v>0</v>
      </c>
      <c r="AA244">
        <f t="shared" si="236"/>
        <v>0</v>
      </c>
      <c r="AB244">
        <f t="shared" si="237"/>
        <v>0</v>
      </c>
      <c r="AC244">
        <f t="shared" si="238"/>
        <v>0</v>
      </c>
      <c r="AD244">
        <f t="shared" si="239"/>
        <v>0</v>
      </c>
      <c r="AE244">
        <f t="shared" si="240"/>
        <v>0</v>
      </c>
      <c r="AF244">
        <f t="shared" si="241"/>
        <v>0</v>
      </c>
      <c r="AG244">
        <f t="shared" si="242"/>
        <v>0</v>
      </c>
      <c r="AH244">
        <f t="shared" si="243"/>
        <v>0</v>
      </c>
      <c r="AI244">
        <f t="shared" si="244"/>
        <v>0</v>
      </c>
      <c r="AJ244">
        <f t="shared" si="245"/>
        <v>0</v>
      </c>
      <c r="AK244">
        <f t="shared" si="246"/>
        <v>0</v>
      </c>
      <c r="AL244">
        <f t="shared" si="247"/>
        <v>0</v>
      </c>
      <c r="AM244">
        <f t="shared" si="248"/>
        <v>0</v>
      </c>
      <c r="AN244">
        <f t="shared" si="249"/>
        <v>0</v>
      </c>
      <c r="AO244">
        <f t="shared" si="250"/>
        <v>0</v>
      </c>
      <c r="AP244">
        <f t="shared" si="251"/>
        <v>0</v>
      </c>
      <c r="AQ244">
        <f t="shared" si="252"/>
        <v>0</v>
      </c>
      <c r="AR244">
        <f t="shared" si="253"/>
        <v>0</v>
      </c>
      <c r="AS244">
        <f t="shared" si="254"/>
        <v>0</v>
      </c>
      <c r="AT244">
        <f t="shared" si="255"/>
        <v>0</v>
      </c>
      <c r="AU244">
        <f t="shared" si="256"/>
        <v>0</v>
      </c>
      <c r="AV244">
        <f t="shared" si="257"/>
        <v>0</v>
      </c>
      <c r="AW244">
        <f t="shared" si="258"/>
        <v>0</v>
      </c>
      <c r="AX244">
        <f t="shared" si="259"/>
        <v>0</v>
      </c>
      <c r="AY244">
        <f t="shared" si="260"/>
        <v>0</v>
      </c>
      <c r="AZ244">
        <f t="shared" si="261"/>
        <v>0</v>
      </c>
    </row>
    <row r="245" spans="10:52" hidden="1" x14ac:dyDescent="0.25">
      <c r="J245">
        <f t="shared" si="262"/>
        <v>0</v>
      </c>
      <c r="L245">
        <f t="shared" si="263"/>
        <v>0</v>
      </c>
      <c r="M245">
        <f t="shared" si="222"/>
        <v>0</v>
      </c>
      <c r="N245">
        <f t="shared" si="223"/>
        <v>0</v>
      </c>
      <c r="O245">
        <f t="shared" si="224"/>
        <v>0</v>
      </c>
      <c r="P245">
        <f t="shared" si="225"/>
        <v>0</v>
      </c>
      <c r="Q245">
        <f t="shared" si="226"/>
        <v>0</v>
      </c>
      <c r="R245">
        <f t="shared" si="227"/>
        <v>0</v>
      </c>
      <c r="S245">
        <f t="shared" si="228"/>
        <v>0</v>
      </c>
      <c r="T245">
        <f t="shared" si="229"/>
        <v>0</v>
      </c>
      <c r="U245">
        <f t="shared" si="230"/>
        <v>0</v>
      </c>
      <c r="V245">
        <f t="shared" si="231"/>
        <v>0</v>
      </c>
      <c r="W245">
        <f t="shared" si="232"/>
        <v>0</v>
      </c>
      <c r="X245">
        <f t="shared" si="233"/>
        <v>0</v>
      </c>
      <c r="Y245">
        <f t="shared" si="234"/>
        <v>0</v>
      </c>
      <c r="Z245">
        <f t="shared" si="235"/>
        <v>0</v>
      </c>
      <c r="AA245">
        <f t="shared" si="236"/>
        <v>0</v>
      </c>
      <c r="AB245">
        <f t="shared" si="237"/>
        <v>0</v>
      </c>
      <c r="AC245">
        <f t="shared" si="238"/>
        <v>0</v>
      </c>
      <c r="AD245">
        <f t="shared" si="239"/>
        <v>0</v>
      </c>
      <c r="AE245">
        <f t="shared" si="240"/>
        <v>0</v>
      </c>
      <c r="AF245">
        <f t="shared" si="241"/>
        <v>0</v>
      </c>
      <c r="AG245">
        <f t="shared" si="242"/>
        <v>0</v>
      </c>
      <c r="AH245">
        <f t="shared" si="243"/>
        <v>0</v>
      </c>
      <c r="AI245">
        <f t="shared" si="244"/>
        <v>0</v>
      </c>
      <c r="AJ245">
        <f t="shared" si="245"/>
        <v>0</v>
      </c>
      <c r="AK245">
        <f t="shared" si="246"/>
        <v>0</v>
      </c>
      <c r="AL245">
        <f t="shared" si="247"/>
        <v>0</v>
      </c>
      <c r="AM245">
        <f t="shared" si="248"/>
        <v>0</v>
      </c>
      <c r="AN245">
        <f t="shared" si="249"/>
        <v>0</v>
      </c>
      <c r="AO245">
        <f t="shared" si="250"/>
        <v>0</v>
      </c>
      <c r="AP245">
        <f t="shared" si="251"/>
        <v>0</v>
      </c>
      <c r="AQ245">
        <f t="shared" si="252"/>
        <v>0</v>
      </c>
      <c r="AR245">
        <f t="shared" si="253"/>
        <v>0</v>
      </c>
      <c r="AS245">
        <f t="shared" si="254"/>
        <v>0</v>
      </c>
      <c r="AT245">
        <f t="shared" si="255"/>
        <v>0</v>
      </c>
      <c r="AU245">
        <f t="shared" si="256"/>
        <v>0</v>
      </c>
      <c r="AV245">
        <f t="shared" si="257"/>
        <v>0</v>
      </c>
      <c r="AW245">
        <f t="shared" si="258"/>
        <v>0</v>
      </c>
      <c r="AX245">
        <f t="shared" si="259"/>
        <v>0</v>
      </c>
      <c r="AY245">
        <f t="shared" si="260"/>
        <v>0</v>
      </c>
      <c r="AZ245">
        <f t="shared" si="261"/>
        <v>0</v>
      </c>
    </row>
    <row r="246" spans="10:52" hidden="1" x14ac:dyDescent="0.25">
      <c r="J246">
        <f t="shared" si="262"/>
        <v>0</v>
      </c>
      <c r="L246">
        <f t="shared" si="263"/>
        <v>0</v>
      </c>
      <c r="M246">
        <f t="shared" si="222"/>
        <v>0</v>
      </c>
      <c r="N246">
        <f t="shared" si="223"/>
        <v>0</v>
      </c>
      <c r="O246">
        <f t="shared" si="224"/>
        <v>0</v>
      </c>
      <c r="P246">
        <f t="shared" si="225"/>
        <v>0</v>
      </c>
      <c r="Q246">
        <f t="shared" si="226"/>
        <v>0</v>
      </c>
      <c r="R246">
        <f t="shared" si="227"/>
        <v>0</v>
      </c>
      <c r="S246">
        <f t="shared" si="228"/>
        <v>0</v>
      </c>
      <c r="T246">
        <f t="shared" si="229"/>
        <v>0</v>
      </c>
      <c r="U246">
        <f t="shared" si="230"/>
        <v>0</v>
      </c>
      <c r="V246">
        <f t="shared" si="231"/>
        <v>0</v>
      </c>
      <c r="W246">
        <f t="shared" si="232"/>
        <v>0</v>
      </c>
      <c r="X246">
        <f t="shared" si="233"/>
        <v>0</v>
      </c>
      <c r="Y246">
        <f t="shared" si="234"/>
        <v>0</v>
      </c>
      <c r="Z246">
        <f t="shared" si="235"/>
        <v>0</v>
      </c>
      <c r="AA246">
        <f t="shared" si="236"/>
        <v>0</v>
      </c>
      <c r="AB246">
        <f t="shared" si="237"/>
        <v>0</v>
      </c>
      <c r="AC246">
        <f t="shared" si="238"/>
        <v>0</v>
      </c>
      <c r="AD246">
        <f t="shared" si="239"/>
        <v>0</v>
      </c>
      <c r="AE246">
        <f t="shared" si="240"/>
        <v>0</v>
      </c>
      <c r="AF246">
        <f t="shared" si="241"/>
        <v>0</v>
      </c>
      <c r="AG246">
        <f t="shared" si="242"/>
        <v>0</v>
      </c>
      <c r="AH246">
        <f t="shared" si="243"/>
        <v>0</v>
      </c>
      <c r="AI246">
        <f t="shared" si="244"/>
        <v>0</v>
      </c>
      <c r="AJ246">
        <f t="shared" si="245"/>
        <v>0</v>
      </c>
      <c r="AK246">
        <f t="shared" si="246"/>
        <v>0</v>
      </c>
      <c r="AL246">
        <f t="shared" si="247"/>
        <v>0</v>
      </c>
      <c r="AM246">
        <f t="shared" si="248"/>
        <v>0</v>
      </c>
      <c r="AN246">
        <f t="shared" si="249"/>
        <v>0</v>
      </c>
      <c r="AO246">
        <f t="shared" si="250"/>
        <v>0</v>
      </c>
      <c r="AP246">
        <f t="shared" si="251"/>
        <v>0</v>
      </c>
      <c r="AQ246">
        <f t="shared" si="252"/>
        <v>0</v>
      </c>
      <c r="AR246">
        <f t="shared" si="253"/>
        <v>0</v>
      </c>
      <c r="AS246">
        <f t="shared" si="254"/>
        <v>0</v>
      </c>
      <c r="AT246">
        <f t="shared" si="255"/>
        <v>0</v>
      </c>
      <c r="AU246">
        <f t="shared" si="256"/>
        <v>0</v>
      </c>
      <c r="AV246">
        <f t="shared" si="257"/>
        <v>0</v>
      </c>
      <c r="AW246">
        <f t="shared" si="258"/>
        <v>0</v>
      </c>
      <c r="AX246">
        <f t="shared" si="259"/>
        <v>0</v>
      </c>
      <c r="AY246">
        <f t="shared" si="260"/>
        <v>0</v>
      </c>
      <c r="AZ246">
        <f t="shared" si="261"/>
        <v>0</v>
      </c>
    </row>
    <row r="247" spans="10:52" hidden="1" x14ac:dyDescent="0.25">
      <c r="J247">
        <f t="shared" si="262"/>
        <v>0</v>
      </c>
      <c r="L247">
        <f t="shared" si="263"/>
        <v>0</v>
      </c>
      <c r="M247">
        <f t="shared" si="222"/>
        <v>0</v>
      </c>
      <c r="N247">
        <f t="shared" si="223"/>
        <v>0</v>
      </c>
      <c r="O247">
        <f t="shared" si="224"/>
        <v>0</v>
      </c>
      <c r="P247">
        <f t="shared" si="225"/>
        <v>0</v>
      </c>
      <c r="Q247">
        <f t="shared" si="226"/>
        <v>0</v>
      </c>
      <c r="R247">
        <f t="shared" si="227"/>
        <v>0</v>
      </c>
      <c r="S247">
        <f t="shared" si="228"/>
        <v>0</v>
      </c>
      <c r="T247">
        <f t="shared" si="229"/>
        <v>0</v>
      </c>
      <c r="U247">
        <f t="shared" si="230"/>
        <v>0</v>
      </c>
      <c r="V247">
        <f t="shared" si="231"/>
        <v>0</v>
      </c>
      <c r="W247">
        <f t="shared" si="232"/>
        <v>0</v>
      </c>
      <c r="X247">
        <f t="shared" si="233"/>
        <v>0</v>
      </c>
      <c r="Y247">
        <f t="shared" si="234"/>
        <v>0</v>
      </c>
      <c r="Z247">
        <f t="shared" si="235"/>
        <v>0</v>
      </c>
      <c r="AA247">
        <f t="shared" si="236"/>
        <v>0</v>
      </c>
      <c r="AB247">
        <f t="shared" si="237"/>
        <v>0</v>
      </c>
      <c r="AC247">
        <f t="shared" si="238"/>
        <v>0</v>
      </c>
      <c r="AD247">
        <f t="shared" si="239"/>
        <v>0</v>
      </c>
      <c r="AE247">
        <f t="shared" si="240"/>
        <v>0</v>
      </c>
      <c r="AF247">
        <f t="shared" si="241"/>
        <v>0</v>
      </c>
      <c r="AG247">
        <f t="shared" si="242"/>
        <v>0</v>
      </c>
      <c r="AH247">
        <f t="shared" si="243"/>
        <v>0</v>
      </c>
      <c r="AI247">
        <f t="shared" si="244"/>
        <v>0</v>
      </c>
      <c r="AJ247">
        <f t="shared" si="245"/>
        <v>0</v>
      </c>
      <c r="AK247">
        <f t="shared" si="246"/>
        <v>0</v>
      </c>
      <c r="AL247">
        <f t="shared" si="247"/>
        <v>0</v>
      </c>
      <c r="AM247">
        <f t="shared" si="248"/>
        <v>0</v>
      </c>
      <c r="AN247">
        <f t="shared" si="249"/>
        <v>0</v>
      </c>
      <c r="AO247">
        <f t="shared" si="250"/>
        <v>0</v>
      </c>
      <c r="AP247">
        <f t="shared" si="251"/>
        <v>0</v>
      </c>
      <c r="AQ247">
        <f t="shared" si="252"/>
        <v>0</v>
      </c>
      <c r="AR247">
        <f t="shared" si="253"/>
        <v>0</v>
      </c>
      <c r="AS247">
        <f t="shared" si="254"/>
        <v>0</v>
      </c>
      <c r="AT247">
        <f t="shared" si="255"/>
        <v>0</v>
      </c>
      <c r="AU247">
        <f t="shared" si="256"/>
        <v>0</v>
      </c>
      <c r="AV247">
        <f t="shared" si="257"/>
        <v>0</v>
      </c>
      <c r="AW247">
        <f t="shared" si="258"/>
        <v>0</v>
      </c>
      <c r="AX247">
        <f t="shared" si="259"/>
        <v>0</v>
      </c>
      <c r="AY247">
        <f t="shared" si="260"/>
        <v>0</v>
      </c>
      <c r="AZ247">
        <f t="shared" si="261"/>
        <v>0</v>
      </c>
    </row>
    <row r="248" spans="10:52" hidden="1" x14ac:dyDescent="0.25">
      <c r="J248">
        <f t="shared" si="262"/>
        <v>0</v>
      </c>
      <c r="L248">
        <f t="shared" si="263"/>
        <v>0</v>
      </c>
      <c r="M248">
        <f t="shared" si="222"/>
        <v>0</v>
      </c>
      <c r="N248">
        <f t="shared" si="223"/>
        <v>0</v>
      </c>
      <c r="O248">
        <f t="shared" si="224"/>
        <v>0</v>
      </c>
      <c r="P248">
        <f t="shared" si="225"/>
        <v>0</v>
      </c>
      <c r="Q248">
        <f t="shared" si="226"/>
        <v>0</v>
      </c>
      <c r="R248">
        <f t="shared" si="227"/>
        <v>0</v>
      </c>
      <c r="S248">
        <f t="shared" si="228"/>
        <v>0</v>
      </c>
      <c r="T248">
        <f t="shared" si="229"/>
        <v>0</v>
      </c>
      <c r="U248">
        <f t="shared" si="230"/>
        <v>0</v>
      </c>
      <c r="V248">
        <f t="shared" si="231"/>
        <v>0</v>
      </c>
      <c r="W248">
        <f t="shared" si="232"/>
        <v>0</v>
      </c>
      <c r="X248">
        <f t="shared" si="233"/>
        <v>0</v>
      </c>
      <c r="Y248">
        <f t="shared" si="234"/>
        <v>0</v>
      </c>
      <c r="Z248">
        <f t="shared" si="235"/>
        <v>0</v>
      </c>
      <c r="AA248">
        <f t="shared" si="236"/>
        <v>0</v>
      </c>
      <c r="AB248">
        <f t="shared" si="237"/>
        <v>0</v>
      </c>
      <c r="AC248">
        <f t="shared" si="238"/>
        <v>0</v>
      </c>
      <c r="AD248">
        <f t="shared" si="239"/>
        <v>0</v>
      </c>
      <c r="AE248">
        <f t="shared" si="240"/>
        <v>0</v>
      </c>
      <c r="AF248">
        <f t="shared" si="241"/>
        <v>0</v>
      </c>
      <c r="AG248">
        <f t="shared" si="242"/>
        <v>0</v>
      </c>
      <c r="AH248">
        <f t="shared" si="243"/>
        <v>0</v>
      </c>
      <c r="AI248">
        <f t="shared" si="244"/>
        <v>0</v>
      </c>
      <c r="AJ248">
        <f t="shared" si="245"/>
        <v>0</v>
      </c>
      <c r="AK248">
        <f t="shared" si="246"/>
        <v>0</v>
      </c>
      <c r="AL248">
        <f t="shared" si="247"/>
        <v>0</v>
      </c>
      <c r="AM248">
        <f t="shared" si="248"/>
        <v>0</v>
      </c>
      <c r="AN248">
        <f t="shared" si="249"/>
        <v>0</v>
      </c>
      <c r="AO248">
        <f t="shared" si="250"/>
        <v>0</v>
      </c>
      <c r="AP248">
        <f t="shared" si="251"/>
        <v>0</v>
      </c>
      <c r="AQ248">
        <f t="shared" si="252"/>
        <v>0</v>
      </c>
      <c r="AR248">
        <f t="shared" si="253"/>
        <v>0</v>
      </c>
      <c r="AS248">
        <f t="shared" si="254"/>
        <v>0</v>
      </c>
      <c r="AT248">
        <f t="shared" si="255"/>
        <v>0</v>
      </c>
      <c r="AU248">
        <f t="shared" si="256"/>
        <v>0</v>
      </c>
      <c r="AV248">
        <f t="shared" si="257"/>
        <v>0</v>
      </c>
      <c r="AW248">
        <f t="shared" si="258"/>
        <v>0</v>
      </c>
      <c r="AX248">
        <f t="shared" si="259"/>
        <v>0</v>
      </c>
      <c r="AY248">
        <f t="shared" si="260"/>
        <v>0</v>
      </c>
      <c r="AZ248">
        <f t="shared" si="261"/>
        <v>0</v>
      </c>
    </row>
    <row r="249" spans="10:52" hidden="1" x14ac:dyDescent="0.25">
      <c r="J249">
        <f t="shared" si="262"/>
        <v>0</v>
      </c>
      <c r="L249">
        <f t="shared" si="263"/>
        <v>0</v>
      </c>
      <c r="M249">
        <f t="shared" si="222"/>
        <v>0</v>
      </c>
      <c r="N249">
        <f t="shared" si="223"/>
        <v>0</v>
      </c>
      <c r="O249">
        <f t="shared" si="224"/>
        <v>0</v>
      </c>
      <c r="P249">
        <f t="shared" si="225"/>
        <v>0</v>
      </c>
      <c r="Q249">
        <f t="shared" si="226"/>
        <v>0</v>
      </c>
      <c r="R249">
        <f t="shared" si="227"/>
        <v>0</v>
      </c>
      <c r="S249">
        <f t="shared" si="228"/>
        <v>0</v>
      </c>
      <c r="T249">
        <f t="shared" si="229"/>
        <v>0</v>
      </c>
      <c r="U249">
        <f t="shared" si="230"/>
        <v>0</v>
      </c>
      <c r="V249">
        <f t="shared" si="231"/>
        <v>0</v>
      </c>
      <c r="W249">
        <f t="shared" si="232"/>
        <v>0</v>
      </c>
      <c r="X249">
        <f t="shared" si="233"/>
        <v>0</v>
      </c>
      <c r="Y249">
        <f t="shared" si="234"/>
        <v>0</v>
      </c>
      <c r="Z249">
        <f t="shared" si="235"/>
        <v>0</v>
      </c>
      <c r="AA249">
        <f t="shared" si="236"/>
        <v>0</v>
      </c>
      <c r="AB249">
        <f t="shared" si="237"/>
        <v>0</v>
      </c>
      <c r="AC249">
        <f t="shared" si="238"/>
        <v>0</v>
      </c>
      <c r="AD249">
        <f t="shared" si="239"/>
        <v>0</v>
      </c>
      <c r="AE249">
        <f t="shared" si="240"/>
        <v>0</v>
      </c>
      <c r="AF249">
        <f t="shared" si="241"/>
        <v>0</v>
      </c>
      <c r="AG249">
        <f t="shared" si="242"/>
        <v>0</v>
      </c>
      <c r="AH249">
        <f t="shared" si="243"/>
        <v>0</v>
      </c>
      <c r="AI249">
        <f t="shared" si="244"/>
        <v>0</v>
      </c>
      <c r="AJ249">
        <f t="shared" si="245"/>
        <v>0</v>
      </c>
      <c r="AK249">
        <f t="shared" si="246"/>
        <v>0</v>
      </c>
      <c r="AL249">
        <f t="shared" si="247"/>
        <v>0</v>
      </c>
      <c r="AM249">
        <f t="shared" si="248"/>
        <v>0</v>
      </c>
      <c r="AN249">
        <f t="shared" si="249"/>
        <v>0</v>
      </c>
      <c r="AO249">
        <f t="shared" si="250"/>
        <v>0</v>
      </c>
      <c r="AP249">
        <f t="shared" si="251"/>
        <v>0</v>
      </c>
      <c r="AQ249">
        <f t="shared" si="252"/>
        <v>0</v>
      </c>
      <c r="AR249">
        <f t="shared" si="253"/>
        <v>0</v>
      </c>
      <c r="AS249">
        <f t="shared" si="254"/>
        <v>0</v>
      </c>
      <c r="AT249">
        <f t="shared" si="255"/>
        <v>0</v>
      </c>
      <c r="AU249">
        <f t="shared" si="256"/>
        <v>0</v>
      </c>
      <c r="AV249">
        <f t="shared" si="257"/>
        <v>0</v>
      </c>
      <c r="AW249">
        <f t="shared" si="258"/>
        <v>0</v>
      </c>
      <c r="AX249">
        <f t="shared" si="259"/>
        <v>0</v>
      </c>
      <c r="AY249">
        <f t="shared" si="260"/>
        <v>0</v>
      </c>
      <c r="AZ249">
        <f t="shared" si="261"/>
        <v>0</v>
      </c>
    </row>
    <row r="250" spans="10:52" hidden="1" x14ac:dyDescent="0.25">
      <c r="J250">
        <f t="shared" si="262"/>
        <v>0</v>
      </c>
      <c r="L250">
        <f t="shared" si="263"/>
        <v>0</v>
      </c>
      <c r="M250">
        <f t="shared" si="222"/>
        <v>0</v>
      </c>
      <c r="N250">
        <f t="shared" si="223"/>
        <v>0</v>
      </c>
      <c r="O250">
        <f t="shared" si="224"/>
        <v>0</v>
      </c>
      <c r="P250">
        <f t="shared" si="225"/>
        <v>0</v>
      </c>
      <c r="Q250">
        <f t="shared" si="226"/>
        <v>0</v>
      </c>
      <c r="R250">
        <f t="shared" si="227"/>
        <v>0</v>
      </c>
      <c r="S250">
        <f t="shared" si="228"/>
        <v>0</v>
      </c>
      <c r="T250">
        <f t="shared" si="229"/>
        <v>0</v>
      </c>
      <c r="U250">
        <f t="shared" si="230"/>
        <v>0</v>
      </c>
      <c r="V250">
        <f t="shared" si="231"/>
        <v>0</v>
      </c>
      <c r="W250">
        <f t="shared" si="232"/>
        <v>0</v>
      </c>
      <c r="X250">
        <f t="shared" si="233"/>
        <v>0</v>
      </c>
      <c r="Y250">
        <f t="shared" si="234"/>
        <v>0</v>
      </c>
      <c r="Z250">
        <f t="shared" si="235"/>
        <v>0</v>
      </c>
      <c r="AA250">
        <f t="shared" si="236"/>
        <v>0</v>
      </c>
      <c r="AB250">
        <f t="shared" si="237"/>
        <v>0</v>
      </c>
      <c r="AC250">
        <f t="shared" si="238"/>
        <v>0</v>
      </c>
      <c r="AD250">
        <f t="shared" si="239"/>
        <v>0</v>
      </c>
      <c r="AE250">
        <f t="shared" si="240"/>
        <v>0</v>
      </c>
      <c r="AF250">
        <f t="shared" si="241"/>
        <v>0</v>
      </c>
      <c r="AG250">
        <f t="shared" si="242"/>
        <v>0</v>
      </c>
      <c r="AH250">
        <f t="shared" si="243"/>
        <v>0</v>
      </c>
      <c r="AI250">
        <f t="shared" si="244"/>
        <v>0</v>
      </c>
      <c r="AJ250">
        <f t="shared" si="245"/>
        <v>0</v>
      </c>
      <c r="AK250">
        <f t="shared" si="246"/>
        <v>0</v>
      </c>
      <c r="AL250">
        <f t="shared" si="247"/>
        <v>0</v>
      </c>
      <c r="AM250">
        <f t="shared" si="248"/>
        <v>0</v>
      </c>
      <c r="AN250">
        <f t="shared" si="249"/>
        <v>0</v>
      </c>
      <c r="AO250">
        <f t="shared" si="250"/>
        <v>0</v>
      </c>
      <c r="AP250">
        <f t="shared" si="251"/>
        <v>0</v>
      </c>
      <c r="AQ250">
        <f t="shared" si="252"/>
        <v>0</v>
      </c>
      <c r="AR250">
        <f t="shared" si="253"/>
        <v>0</v>
      </c>
      <c r="AS250">
        <f t="shared" si="254"/>
        <v>0</v>
      </c>
      <c r="AT250">
        <f t="shared" si="255"/>
        <v>0</v>
      </c>
      <c r="AU250">
        <f t="shared" si="256"/>
        <v>0</v>
      </c>
      <c r="AV250">
        <f t="shared" si="257"/>
        <v>0</v>
      </c>
      <c r="AW250">
        <f t="shared" si="258"/>
        <v>0</v>
      </c>
      <c r="AX250">
        <f t="shared" si="259"/>
        <v>0</v>
      </c>
      <c r="AY250">
        <f t="shared" si="260"/>
        <v>0</v>
      </c>
      <c r="AZ250">
        <f t="shared" si="261"/>
        <v>0</v>
      </c>
    </row>
    <row r="251" spans="10:52" hidden="1" x14ac:dyDescent="0.25">
      <c r="J251">
        <f t="shared" si="262"/>
        <v>0</v>
      </c>
      <c r="L251">
        <f t="shared" si="263"/>
        <v>0</v>
      </c>
      <c r="M251">
        <f t="shared" si="222"/>
        <v>0</v>
      </c>
      <c r="N251">
        <f t="shared" si="223"/>
        <v>0</v>
      </c>
      <c r="O251">
        <f t="shared" si="224"/>
        <v>0</v>
      </c>
      <c r="P251">
        <f t="shared" si="225"/>
        <v>0</v>
      </c>
      <c r="Q251">
        <f t="shared" si="226"/>
        <v>0</v>
      </c>
      <c r="R251">
        <f t="shared" si="227"/>
        <v>0</v>
      </c>
      <c r="S251">
        <f t="shared" si="228"/>
        <v>0</v>
      </c>
      <c r="T251">
        <f t="shared" si="229"/>
        <v>0</v>
      </c>
      <c r="U251">
        <f t="shared" si="230"/>
        <v>0</v>
      </c>
      <c r="V251">
        <f t="shared" si="231"/>
        <v>0</v>
      </c>
      <c r="W251">
        <f t="shared" si="232"/>
        <v>0</v>
      </c>
      <c r="X251">
        <f t="shared" si="233"/>
        <v>0</v>
      </c>
      <c r="Y251">
        <f t="shared" si="234"/>
        <v>0</v>
      </c>
      <c r="Z251">
        <f t="shared" si="235"/>
        <v>0</v>
      </c>
      <c r="AA251">
        <f t="shared" si="236"/>
        <v>0</v>
      </c>
      <c r="AB251">
        <f t="shared" si="237"/>
        <v>0</v>
      </c>
      <c r="AC251">
        <f t="shared" si="238"/>
        <v>0</v>
      </c>
      <c r="AD251">
        <f t="shared" si="239"/>
        <v>0</v>
      </c>
      <c r="AE251">
        <f t="shared" si="240"/>
        <v>0</v>
      </c>
      <c r="AF251">
        <f t="shared" si="241"/>
        <v>0</v>
      </c>
      <c r="AG251">
        <f t="shared" si="242"/>
        <v>0</v>
      </c>
      <c r="AH251">
        <f t="shared" si="243"/>
        <v>0</v>
      </c>
      <c r="AI251">
        <f t="shared" si="244"/>
        <v>0</v>
      </c>
      <c r="AJ251">
        <f t="shared" si="245"/>
        <v>0</v>
      </c>
      <c r="AK251">
        <f t="shared" si="246"/>
        <v>0</v>
      </c>
      <c r="AL251">
        <f t="shared" si="247"/>
        <v>0</v>
      </c>
      <c r="AM251">
        <f t="shared" si="248"/>
        <v>0</v>
      </c>
      <c r="AN251">
        <f t="shared" si="249"/>
        <v>0</v>
      </c>
      <c r="AO251">
        <f t="shared" si="250"/>
        <v>0</v>
      </c>
      <c r="AP251">
        <f t="shared" si="251"/>
        <v>0</v>
      </c>
      <c r="AQ251">
        <f t="shared" si="252"/>
        <v>0</v>
      </c>
      <c r="AR251">
        <f t="shared" si="253"/>
        <v>0</v>
      </c>
      <c r="AS251">
        <f t="shared" si="254"/>
        <v>0</v>
      </c>
      <c r="AT251">
        <f t="shared" si="255"/>
        <v>0</v>
      </c>
      <c r="AU251">
        <f t="shared" si="256"/>
        <v>0</v>
      </c>
      <c r="AV251">
        <f t="shared" si="257"/>
        <v>0</v>
      </c>
      <c r="AW251">
        <f t="shared" si="258"/>
        <v>0</v>
      </c>
      <c r="AX251">
        <f t="shared" si="259"/>
        <v>0</v>
      </c>
      <c r="AY251">
        <f t="shared" si="260"/>
        <v>0</v>
      </c>
      <c r="AZ251">
        <f t="shared" si="261"/>
        <v>0</v>
      </c>
    </row>
    <row r="252" spans="10:52" hidden="1" x14ac:dyDescent="0.25">
      <c r="J252">
        <f t="shared" si="262"/>
        <v>0</v>
      </c>
      <c r="L252">
        <f t="shared" si="263"/>
        <v>0</v>
      </c>
      <c r="M252">
        <f t="shared" si="222"/>
        <v>0</v>
      </c>
      <c r="N252">
        <f t="shared" si="223"/>
        <v>0</v>
      </c>
      <c r="O252">
        <f t="shared" si="224"/>
        <v>0</v>
      </c>
      <c r="P252">
        <f t="shared" si="225"/>
        <v>0</v>
      </c>
      <c r="Q252">
        <f t="shared" si="226"/>
        <v>0</v>
      </c>
      <c r="R252">
        <f t="shared" si="227"/>
        <v>0</v>
      </c>
      <c r="S252">
        <f t="shared" si="228"/>
        <v>0</v>
      </c>
      <c r="T252">
        <f t="shared" si="229"/>
        <v>0</v>
      </c>
      <c r="U252">
        <f t="shared" si="230"/>
        <v>0</v>
      </c>
      <c r="V252">
        <f t="shared" si="231"/>
        <v>0</v>
      </c>
      <c r="W252">
        <f t="shared" si="232"/>
        <v>0</v>
      </c>
      <c r="X252">
        <f t="shared" si="233"/>
        <v>0</v>
      </c>
      <c r="Y252">
        <f t="shared" si="234"/>
        <v>0</v>
      </c>
      <c r="Z252">
        <f t="shared" si="235"/>
        <v>0</v>
      </c>
      <c r="AA252">
        <f t="shared" si="236"/>
        <v>0</v>
      </c>
      <c r="AB252">
        <f t="shared" si="237"/>
        <v>0</v>
      </c>
      <c r="AC252">
        <f t="shared" si="238"/>
        <v>0</v>
      </c>
      <c r="AD252">
        <f t="shared" si="239"/>
        <v>0</v>
      </c>
      <c r="AE252">
        <f t="shared" si="240"/>
        <v>0</v>
      </c>
      <c r="AF252">
        <f t="shared" si="241"/>
        <v>0</v>
      </c>
      <c r="AG252">
        <f t="shared" si="242"/>
        <v>0</v>
      </c>
      <c r="AH252">
        <f t="shared" si="243"/>
        <v>0</v>
      </c>
      <c r="AI252">
        <f t="shared" si="244"/>
        <v>0</v>
      </c>
      <c r="AJ252">
        <f t="shared" si="245"/>
        <v>0</v>
      </c>
      <c r="AK252">
        <f t="shared" si="246"/>
        <v>0</v>
      </c>
      <c r="AL252">
        <f t="shared" si="247"/>
        <v>0</v>
      </c>
      <c r="AM252">
        <f t="shared" si="248"/>
        <v>0</v>
      </c>
      <c r="AN252">
        <f t="shared" si="249"/>
        <v>0</v>
      </c>
      <c r="AO252">
        <f t="shared" si="250"/>
        <v>0</v>
      </c>
      <c r="AP252">
        <f t="shared" si="251"/>
        <v>0</v>
      </c>
      <c r="AQ252">
        <f t="shared" si="252"/>
        <v>0</v>
      </c>
      <c r="AR252">
        <f t="shared" si="253"/>
        <v>0</v>
      </c>
      <c r="AS252">
        <f t="shared" si="254"/>
        <v>0</v>
      </c>
      <c r="AT252">
        <f t="shared" si="255"/>
        <v>0</v>
      </c>
      <c r="AU252">
        <f t="shared" si="256"/>
        <v>0</v>
      </c>
      <c r="AV252">
        <f t="shared" si="257"/>
        <v>0</v>
      </c>
      <c r="AW252">
        <f t="shared" si="258"/>
        <v>0</v>
      </c>
      <c r="AX252">
        <f t="shared" si="259"/>
        <v>0</v>
      </c>
      <c r="AY252">
        <f t="shared" si="260"/>
        <v>0</v>
      </c>
      <c r="AZ252">
        <f t="shared" si="261"/>
        <v>0</v>
      </c>
    </row>
    <row r="253" spans="10:52" hidden="1" x14ac:dyDescent="0.25"/>
    <row r="254" spans="10:52" hidden="1" x14ac:dyDescent="0.25"/>
    <row r="255" spans="10:52" hidden="1" x14ac:dyDescent="0.25">
      <c r="L255" s="6" t="str">
        <f>instellingen!A14</f>
        <v>bepaal</v>
      </c>
      <c r="M255" s="6">
        <v>1</v>
      </c>
      <c r="N255" s="6">
        <v>2</v>
      </c>
      <c r="O255" s="6">
        <v>3</v>
      </c>
      <c r="P255" s="6">
        <v>4</v>
      </c>
      <c r="Q255" s="6">
        <v>5</v>
      </c>
      <c r="R255" s="6">
        <v>6</v>
      </c>
      <c r="S255" s="6">
        <v>7</v>
      </c>
      <c r="T255" s="6">
        <v>8</v>
      </c>
      <c r="U255" s="6">
        <v>9</v>
      </c>
      <c r="V255" s="6">
        <v>10</v>
      </c>
      <c r="W255" s="6">
        <v>11</v>
      </c>
      <c r="X255" s="6">
        <v>12</v>
      </c>
      <c r="Y255" s="6">
        <v>13</v>
      </c>
      <c r="Z255" s="6">
        <v>14</v>
      </c>
      <c r="AA255" s="6">
        <v>15</v>
      </c>
      <c r="AB255" s="6">
        <v>16</v>
      </c>
      <c r="AC255" s="6">
        <v>17</v>
      </c>
      <c r="AD255" s="6">
        <v>18</v>
      </c>
      <c r="AE255" s="6">
        <v>19</v>
      </c>
      <c r="AF255" s="6">
        <v>20</v>
      </c>
      <c r="AG255" s="6">
        <v>21</v>
      </c>
      <c r="AH255" s="6">
        <v>22</v>
      </c>
      <c r="AI255" s="6">
        <v>23</v>
      </c>
      <c r="AJ255" s="6">
        <v>24</v>
      </c>
      <c r="AK255" s="6">
        <v>25</v>
      </c>
      <c r="AL255" s="6">
        <v>26</v>
      </c>
      <c r="AM255" s="6">
        <v>27</v>
      </c>
      <c r="AN255" s="6">
        <v>28</v>
      </c>
      <c r="AO255" s="6">
        <v>29</v>
      </c>
      <c r="AP255" s="6">
        <v>30</v>
      </c>
      <c r="AQ255" s="6">
        <v>31</v>
      </c>
      <c r="AR255" s="6">
        <v>32</v>
      </c>
      <c r="AS255" s="6">
        <v>33</v>
      </c>
      <c r="AT255" s="6">
        <v>34</v>
      </c>
      <c r="AU255" s="6">
        <v>35</v>
      </c>
      <c r="AV255" s="6">
        <v>36</v>
      </c>
      <c r="AW255" s="6">
        <v>37</v>
      </c>
      <c r="AX255" s="6">
        <v>38</v>
      </c>
      <c r="AY255" s="6">
        <v>39</v>
      </c>
      <c r="AZ255" s="6">
        <v>40</v>
      </c>
    </row>
    <row r="256" spans="10:52" hidden="1" x14ac:dyDescent="0.25">
      <c r="J256">
        <f>J219</f>
        <v>0</v>
      </c>
      <c r="L256">
        <f>SUM(M256:AZ256)</f>
        <v>0</v>
      </c>
      <c r="M256">
        <f t="shared" ref="M256:M289" si="264">$M$66*$M7</f>
        <v>0</v>
      </c>
      <c r="N256">
        <f t="shared" ref="N256:N289" si="265">$N$66*$N7</f>
        <v>0</v>
      </c>
      <c r="O256">
        <f t="shared" ref="O256:O289" si="266">$O$66*$O7</f>
        <v>0</v>
      </c>
      <c r="P256">
        <f t="shared" ref="P256:P289" si="267">$P$66*$P7</f>
        <v>0</v>
      </c>
      <c r="Q256">
        <f t="shared" ref="Q256:Q289" si="268">$Q$66*$Q7</f>
        <v>0</v>
      </c>
      <c r="R256">
        <f t="shared" ref="R256:R289" si="269">$R$66*$R7</f>
        <v>0</v>
      </c>
      <c r="S256">
        <f t="shared" ref="S256:S289" si="270">$S$66*$S7</f>
        <v>0</v>
      </c>
      <c r="T256">
        <f t="shared" ref="T256:T289" si="271">$T$66*$T7</f>
        <v>0</v>
      </c>
      <c r="U256">
        <f t="shared" ref="U256:U289" si="272">$U$66*$U7</f>
        <v>0</v>
      </c>
      <c r="V256">
        <f t="shared" ref="V256:V289" si="273">$V$66*$V7</f>
        <v>0</v>
      </c>
      <c r="W256">
        <f t="shared" ref="W256:W289" si="274">$W$66*$W7</f>
        <v>0</v>
      </c>
      <c r="X256">
        <f t="shared" ref="X256:X289" si="275">$X$66*$X7</f>
        <v>0</v>
      </c>
      <c r="Y256">
        <f t="shared" ref="Y256:Y289" si="276">$Y$66*$Y7</f>
        <v>0</v>
      </c>
      <c r="Z256">
        <f t="shared" ref="Z256:Z289" si="277">$Z$66*$Z7</f>
        <v>0</v>
      </c>
      <c r="AA256">
        <f t="shared" ref="AA256:AA289" si="278">$AA$66*$AA7</f>
        <v>0</v>
      </c>
      <c r="AB256">
        <f t="shared" ref="AB256:AB289" si="279">$AB$66*$AB7</f>
        <v>0</v>
      </c>
      <c r="AC256">
        <f t="shared" ref="AC256:AC289" si="280">$AC$66*$AC7</f>
        <v>0</v>
      </c>
      <c r="AD256">
        <f t="shared" ref="AD256:AD289" si="281">$AD$66*$AD7</f>
        <v>0</v>
      </c>
      <c r="AE256">
        <f t="shared" ref="AE256:AE289" si="282">$AE$66*$AE7</f>
        <v>0</v>
      </c>
      <c r="AF256">
        <f t="shared" ref="AF256:AF289" si="283">$AF$66*$AF7</f>
        <v>0</v>
      </c>
      <c r="AG256">
        <f t="shared" ref="AG256:AG289" si="284">$AG$66*$AG7</f>
        <v>0</v>
      </c>
      <c r="AH256">
        <f t="shared" ref="AH256:AH289" si="285">$AH$66*$AH7</f>
        <v>0</v>
      </c>
      <c r="AI256">
        <f t="shared" ref="AI256:AI289" si="286">$AI$66*$AI7</f>
        <v>0</v>
      </c>
      <c r="AJ256">
        <f t="shared" ref="AJ256:AJ289" si="287">$AJ$66*$AJ7</f>
        <v>0</v>
      </c>
      <c r="AK256">
        <f t="shared" ref="AK256:AK289" si="288">$AK$66*$AK7</f>
        <v>0</v>
      </c>
      <c r="AL256">
        <f t="shared" ref="AL256:AL289" si="289">$AL$66*$AL7</f>
        <v>0</v>
      </c>
      <c r="AM256">
        <f t="shared" ref="AM256:AM289" si="290">$AM$66*$AM7</f>
        <v>0</v>
      </c>
      <c r="AN256">
        <f t="shared" ref="AN256:AN289" si="291">$AN$66*$AN7</f>
        <v>0</v>
      </c>
      <c r="AO256">
        <f t="shared" ref="AO256:AO289" si="292">$AO$66*$AO7</f>
        <v>0</v>
      </c>
      <c r="AP256">
        <f t="shared" ref="AP256:AP289" si="293">$AP$66*$AP7</f>
        <v>0</v>
      </c>
      <c r="AQ256">
        <f t="shared" ref="AQ256:AQ289" si="294">$AQ$66*$AQ7</f>
        <v>0</v>
      </c>
      <c r="AR256">
        <f t="shared" ref="AR256:AR289" si="295">$AR$66*$AR7</f>
        <v>0</v>
      </c>
      <c r="AS256">
        <f t="shared" ref="AS256:AS289" si="296">$AS$66*$AS7</f>
        <v>0</v>
      </c>
      <c r="AT256">
        <f t="shared" ref="AT256:AT289" si="297">$AT$66*$AT7</f>
        <v>0</v>
      </c>
      <c r="AU256">
        <f t="shared" ref="AU256:AU289" si="298">$AU$66*$AU7</f>
        <v>0</v>
      </c>
      <c r="AV256">
        <f t="shared" ref="AV256:AV289" si="299">$AV$66*$AV7</f>
        <v>0</v>
      </c>
      <c r="AW256">
        <f t="shared" ref="AW256:AW289" si="300">$AW$66*$AW7</f>
        <v>0</v>
      </c>
      <c r="AX256">
        <f t="shared" ref="AX256:AX289" si="301">$AX$66*$AX7</f>
        <v>0</v>
      </c>
      <c r="AY256">
        <f t="shared" ref="AY256:AY289" si="302">$AY$66*$AY7</f>
        <v>0</v>
      </c>
      <c r="AZ256">
        <f t="shared" ref="AZ256:AZ289" si="303">$AZ$66*$AZ7</f>
        <v>0</v>
      </c>
    </row>
    <row r="257" spans="10:52" hidden="1" x14ac:dyDescent="0.25">
      <c r="J257">
        <f t="shared" ref="J257:J289" si="304">J220</f>
        <v>0</v>
      </c>
      <c r="L257">
        <f t="shared" ref="L257:L289" si="305">SUM(M257:AZ257)</f>
        <v>0</v>
      </c>
      <c r="M257">
        <f t="shared" si="264"/>
        <v>0</v>
      </c>
      <c r="N257">
        <f t="shared" si="265"/>
        <v>0</v>
      </c>
      <c r="O257">
        <f t="shared" si="266"/>
        <v>0</v>
      </c>
      <c r="P257">
        <f t="shared" si="267"/>
        <v>0</v>
      </c>
      <c r="Q257">
        <f t="shared" si="268"/>
        <v>0</v>
      </c>
      <c r="R257">
        <f t="shared" si="269"/>
        <v>0</v>
      </c>
      <c r="S257">
        <f t="shared" si="270"/>
        <v>0</v>
      </c>
      <c r="T257">
        <f t="shared" si="271"/>
        <v>0</v>
      </c>
      <c r="U257">
        <f t="shared" si="272"/>
        <v>0</v>
      </c>
      <c r="V257">
        <f t="shared" si="273"/>
        <v>0</v>
      </c>
      <c r="W257">
        <f t="shared" si="274"/>
        <v>0</v>
      </c>
      <c r="X257">
        <f t="shared" si="275"/>
        <v>0</v>
      </c>
      <c r="Y257">
        <f t="shared" si="276"/>
        <v>0</v>
      </c>
      <c r="Z257">
        <f t="shared" si="277"/>
        <v>0</v>
      </c>
      <c r="AA257">
        <f t="shared" si="278"/>
        <v>0</v>
      </c>
      <c r="AB257">
        <f t="shared" si="279"/>
        <v>0</v>
      </c>
      <c r="AC257">
        <f t="shared" si="280"/>
        <v>0</v>
      </c>
      <c r="AD257">
        <f t="shared" si="281"/>
        <v>0</v>
      </c>
      <c r="AE257">
        <f t="shared" si="282"/>
        <v>0</v>
      </c>
      <c r="AF257">
        <f t="shared" si="283"/>
        <v>0</v>
      </c>
      <c r="AG257">
        <f t="shared" si="284"/>
        <v>0</v>
      </c>
      <c r="AH257">
        <f t="shared" si="285"/>
        <v>0</v>
      </c>
      <c r="AI257">
        <f t="shared" si="286"/>
        <v>0</v>
      </c>
      <c r="AJ257">
        <f t="shared" si="287"/>
        <v>0</v>
      </c>
      <c r="AK257">
        <f t="shared" si="288"/>
        <v>0</v>
      </c>
      <c r="AL257">
        <f t="shared" si="289"/>
        <v>0</v>
      </c>
      <c r="AM257">
        <f t="shared" si="290"/>
        <v>0</v>
      </c>
      <c r="AN257">
        <f t="shared" si="291"/>
        <v>0</v>
      </c>
      <c r="AO257">
        <f t="shared" si="292"/>
        <v>0</v>
      </c>
      <c r="AP257">
        <f t="shared" si="293"/>
        <v>0</v>
      </c>
      <c r="AQ257">
        <f t="shared" si="294"/>
        <v>0</v>
      </c>
      <c r="AR257">
        <f t="shared" si="295"/>
        <v>0</v>
      </c>
      <c r="AS257">
        <f t="shared" si="296"/>
        <v>0</v>
      </c>
      <c r="AT257">
        <f t="shared" si="297"/>
        <v>0</v>
      </c>
      <c r="AU257">
        <f t="shared" si="298"/>
        <v>0</v>
      </c>
      <c r="AV257">
        <f t="shared" si="299"/>
        <v>0</v>
      </c>
      <c r="AW257">
        <f t="shared" si="300"/>
        <v>0</v>
      </c>
      <c r="AX257">
        <f t="shared" si="301"/>
        <v>0</v>
      </c>
      <c r="AY257">
        <f t="shared" si="302"/>
        <v>0</v>
      </c>
      <c r="AZ257">
        <f t="shared" si="303"/>
        <v>0</v>
      </c>
    </row>
    <row r="258" spans="10:52" hidden="1" x14ac:dyDescent="0.25">
      <c r="J258">
        <f t="shared" si="304"/>
        <v>0</v>
      </c>
      <c r="L258">
        <f t="shared" si="305"/>
        <v>0</v>
      </c>
      <c r="M258">
        <f t="shared" si="264"/>
        <v>0</v>
      </c>
      <c r="N258">
        <f t="shared" si="265"/>
        <v>0</v>
      </c>
      <c r="O258">
        <f t="shared" si="266"/>
        <v>0</v>
      </c>
      <c r="P258">
        <f t="shared" si="267"/>
        <v>0</v>
      </c>
      <c r="Q258">
        <f t="shared" si="268"/>
        <v>0</v>
      </c>
      <c r="R258">
        <f t="shared" si="269"/>
        <v>0</v>
      </c>
      <c r="S258">
        <f t="shared" si="270"/>
        <v>0</v>
      </c>
      <c r="T258">
        <f t="shared" si="271"/>
        <v>0</v>
      </c>
      <c r="U258">
        <f t="shared" si="272"/>
        <v>0</v>
      </c>
      <c r="V258">
        <f t="shared" si="273"/>
        <v>0</v>
      </c>
      <c r="W258">
        <f t="shared" si="274"/>
        <v>0</v>
      </c>
      <c r="X258">
        <f t="shared" si="275"/>
        <v>0</v>
      </c>
      <c r="Y258">
        <f t="shared" si="276"/>
        <v>0</v>
      </c>
      <c r="Z258">
        <f t="shared" si="277"/>
        <v>0</v>
      </c>
      <c r="AA258">
        <f t="shared" si="278"/>
        <v>0</v>
      </c>
      <c r="AB258">
        <f t="shared" si="279"/>
        <v>0</v>
      </c>
      <c r="AC258">
        <f t="shared" si="280"/>
        <v>0</v>
      </c>
      <c r="AD258">
        <f t="shared" si="281"/>
        <v>0</v>
      </c>
      <c r="AE258">
        <f t="shared" si="282"/>
        <v>0</v>
      </c>
      <c r="AF258">
        <f t="shared" si="283"/>
        <v>0</v>
      </c>
      <c r="AG258">
        <f t="shared" si="284"/>
        <v>0</v>
      </c>
      <c r="AH258">
        <f t="shared" si="285"/>
        <v>0</v>
      </c>
      <c r="AI258">
        <f t="shared" si="286"/>
        <v>0</v>
      </c>
      <c r="AJ258">
        <f t="shared" si="287"/>
        <v>0</v>
      </c>
      <c r="AK258">
        <f t="shared" si="288"/>
        <v>0</v>
      </c>
      <c r="AL258">
        <f t="shared" si="289"/>
        <v>0</v>
      </c>
      <c r="AM258">
        <f t="shared" si="290"/>
        <v>0</v>
      </c>
      <c r="AN258">
        <f t="shared" si="291"/>
        <v>0</v>
      </c>
      <c r="AO258">
        <f t="shared" si="292"/>
        <v>0</v>
      </c>
      <c r="AP258">
        <f t="shared" si="293"/>
        <v>0</v>
      </c>
      <c r="AQ258">
        <f t="shared" si="294"/>
        <v>0</v>
      </c>
      <c r="AR258">
        <f t="shared" si="295"/>
        <v>0</v>
      </c>
      <c r="AS258">
        <f t="shared" si="296"/>
        <v>0</v>
      </c>
      <c r="AT258">
        <f t="shared" si="297"/>
        <v>0</v>
      </c>
      <c r="AU258">
        <f t="shared" si="298"/>
        <v>0</v>
      </c>
      <c r="AV258">
        <f t="shared" si="299"/>
        <v>0</v>
      </c>
      <c r="AW258">
        <f t="shared" si="300"/>
        <v>0</v>
      </c>
      <c r="AX258">
        <f t="shared" si="301"/>
        <v>0</v>
      </c>
      <c r="AY258">
        <f t="shared" si="302"/>
        <v>0</v>
      </c>
      <c r="AZ258">
        <f t="shared" si="303"/>
        <v>0</v>
      </c>
    </row>
    <row r="259" spans="10:52" hidden="1" x14ac:dyDescent="0.25">
      <c r="J259">
        <f t="shared" si="304"/>
        <v>0</v>
      </c>
      <c r="L259">
        <f t="shared" si="305"/>
        <v>0</v>
      </c>
      <c r="M259">
        <f t="shared" si="264"/>
        <v>0</v>
      </c>
      <c r="N259">
        <f t="shared" si="265"/>
        <v>0</v>
      </c>
      <c r="O259">
        <f t="shared" si="266"/>
        <v>0</v>
      </c>
      <c r="P259">
        <f t="shared" si="267"/>
        <v>0</v>
      </c>
      <c r="Q259">
        <f t="shared" si="268"/>
        <v>0</v>
      </c>
      <c r="R259">
        <f t="shared" si="269"/>
        <v>0</v>
      </c>
      <c r="S259">
        <f t="shared" si="270"/>
        <v>0</v>
      </c>
      <c r="T259">
        <f t="shared" si="271"/>
        <v>0</v>
      </c>
      <c r="U259">
        <f t="shared" si="272"/>
        <v>0</v>
      </c>
      <c r="V259">
        <f t="shared" si="273"/>
        <v>0</v>
      </c>
      <c r="W259">
        <f t="shared" si="274"/>
        <v>0</v>
      </c>
      <c r="X259">
        <f t="shared" si="275"/>
        <v>0</v>
      </c>
      <c r="Y259">
        <f t="shared" si="276"/>
        <v>0</v>
      </c>
      <c r="Z259">
        <f t="shared" si="277"/>
        <v>0</v>
      </c>
      <c r="AA259">
        <f t="shared" si="278"/>
        <v>0</v>
      </c>
      <c r="AB259">
        <f t="shared" si="279"/>
        <v>0</v>
      </c>
      <c r="AC259">
        <f t="shared" si="280"/>
        <v>0</v>
      </c>
      <c r="AD259">
        <f t="shared" si="281"/>
        <v>0</v>
      </c>
      <c r="AE259">
        <f t="shared" si="282"/>
        <v>0</v>
      </c>
      <c r="AF259">
        <f t="shared" si="283"/>
        <v>0</v>
      </c>
      <c r="AG259">
        <f t="shared" si="284"/>
        <v>0</v>
      </c>
      <c r="AH259">
        <f t="shared" si="285"/>
        <v>0</v>
      </c>
      <c r="AI259">
        <f t="shared" si="286"/>
        <v>0</v>
      </c>
      <c r="AJ259">
        <f t="shared" si="287"/>
        <v>0</v>
      </c>
      <c r="AK259">
        <f t="shared" si="288"/>
        <v>0</v>
      </c>
      <c r="AL259">
        <f t="shared" si="289"/>
        <v>0</v>
      </c>
      <c r="AM259">
        <f t="shared" si="290"/>
        <v>0</v>
      </c>
      <c r="AN259">
        <f t="shared" si="291"/>
        <v>0</v>
      </c>
      <c r="AO259">
        <f t="shared" si="292"/>
        <v>0</v>
      </c>
      <c r="AP259">
        <f t="shared" si="293"/>
        <v>0</v>
      </c>
      <c r="AQ259">
        <f t="shared" si="294"/>
        <v>0</v>
      </c>
      <c r="AR259">
        <f t="shared" si="295"/>
        <v>0</v>
      </c>
      <c r="AS259">
        <f t="shared" si="296"/>
        <v>0</v>
      </c>
      <c r="AT259">
        <f t="shared" si="297"/>
        <v>0</v>
      </c>
      <c r="AU259">
        <f t="shared" si="298"/>
        <v>0</v>
      </c>
      <c r="AV259">
        <f t="shared" si="299"/>
        <v>0</v>
      </c>
      <c r="AW259">
        <f t="shared" si="300"/>
        <v>0</v>
      </c>
      <c r="AX259">
        <f t="shared" si="301"/>
        <v>0</v>
      </c>
      <c r="AY259">
        <f t="shared" si="302"/>
        <v>0</v>
      </c>
      <c r="AZ259">
        <f t="shared" si="303"/>
        <v>0</v>
      </c>
    </row>
    <row r="260" spans="10:52" hidden="1" x14ac:dyDescent="0.25">
      <c r="J260">
        <f t="shared" si="304"/>
        <v>0</v>
      </c>
      <c r="L260">
        <f t="shared" si="305"/>
        <v>0</v>
      </c>
      <c r="M260">
        <f t="shared" si="264"/>
        <v>0</v>
      </c>
      <c r="N260">
        <f t="shared" si="265"/>
        <v>0</v>
      </c>
      <c r="O260">
        <f t="shared" si="266"/>
        <v>0</v>
      </c>
      <c r="P260">
        <f t="shared" si="267"/>
        <v>0</v>
      </c>
      <c r="Q260">
        <f t="shared" si="268"/>
        <v>0</v>
      </c>
      <c r="R260">
        <f t="shared" si="269"/>
        <v>0</v>
      </c>
      <c r="S260">
        <f t="shared" si="270"/>
        <v>0</v>
      </c>
      <c r="T260">
        <f t="shared" si="271"/>
        <v>0</v>
      </c>
      <c r="U260">
        <f t="shared" si="272"/>
        <v>0</v>
      </c>
      <c r="V260">
        <f t="shared" si="273"/>
        <v>0</v>
      </c>
      <c r="W260">
        <f t="shared" si="274"/>
        <v>0</v>
      </c>
      <c r="X260">
        <f t="shared" si="275"/>
        <v>0</v>
      </c>
      <c r="Y260">
        <f t="shared" si="276"/>
        <v>0</v>
      </c>
      <c r="Z260">
        <f t="shared" si="277"/>
        <v>0</v>
      </c>
      <c r="AA260">
        <f t="shared" si="278"/>
        <v>0</v>
      </c>
      <c r="AB260">
        <f t="shared" si="279"/>
        <v>0</v>
      </c>
      <c r="AC260">
        <f t="shared" si="280"/>
        <v>0</v>
      </c>
      <c r="AD260">
        <f t="shared" si="281"/>
        <v>0</v>
      </c>
      <c r="AE260">
        <f t="shared" si="282"/>
        <v>0</v>
      </c>
      <c r="AF260">
        <f t="shared" si="283"/>
        <v>0</v>
      </c>
      <c r="AG260">
        <f t="shared" si="284"/>
        <v>0</v>
      </c>
      <c r="AH260">
        <f t="shared" si="285"/>
        <v>0</v>
      </c>
      <c r="AI260">
        <f t="shared" si="286"/>
        <v>0</v>
      </c>
      <c r="AJ260">
        <f t="shared" si="287"/>
        <v>0</v>
      </c>
      <c r="AK260">
        <f t="shared" si="288"/>
        <v>0</v>
      </c>
      <c r="AL260">
        <f t="shared" si="289"/>
        <v>0</v>
      </c>
      <c r="AM260">
        <f t="shared" si="290"/>
        <v>0</v>
      </c>
      <c r="AN260">
        <f t="shared" si="291"/>
        <v>0</v>
      </c>
      <c r="AO260">
        <f t="shared" si="292"/>
        <v>0</v>
      </c>
      <c r="AP260">
        <f t="shared" si="293"/>
        <v>0</v>
      </c>
      <c r="AQ260">
        <f t="shared" si="294"/>
        <v>0</v>
      </c>
      <c r="AR260">
        <f t="shared" si="295"/>
        <v>0</v>
      </c>
      <c r="AS260">
        <f t="shared" si="296"/>
        <v>0</v>
      </c>
      <c r="AT260">
        <f t="shared" si="297"/>
        <v>0</v>
      </c>
      <c r="AU260">
        <f t="shared" si="298"/>
        <v>0</v>
      </c>
      <c r="AV260">
        <f t="shared" si="299"/>
        <v>0</v>
      </c>
      <c r="AW260">
        <f t="shared" si="300"/>
        <v>0</v>
      </c>
      <c r="AX260">
        <f t="shared" si="301"/>
        <v>0</v>
      </c>
      <c r="AY260">
        <f t="shared" si="302"/>
        <v>0</v>
      </c>
      <c r="AZ260">
        <f t="shared" si="303"/>
        <v>0</v>
      </c>
    </row>
    <row r="261" spans="10:52" hidden="1" x14ac:dyDescent="0.25">
      <c r="J261">
        <f t="shared" si="304"/>
        <v>0</v>
      </c>
      <c r="L261">
        <f t="shared" si="305"/>
        <v>0</v>
      </c>
      <c r="M261">
        <f t="shared" si="264"/>
        <v>0</v>
      </c>
      <c r="N261">
        <f t="shared" si="265"/>
        <v>0</v>
      </c>
      <c r="O261">
        <f t="shared" si="266"/>
        <v>0</v>
      </c>
      <c r="P261">
        <f t="shared" si="267"/>
        <v>0</v>
      </c>
      <c r="Q261">
        <f t="shared" si="268"/>
        <v>0</v>
      </c>
      <c r="R261">
        <f t="shared" si="269"/>
        <v>0</v>
      </c>
      <c r="S261">
        <f t="shared" si="270"/>
        <v>0</v>
      </c>
      <c r="T261">
        <f t="shared" si="271"/>
        <v>0</v>
      </c>
      <c r="U261">
        <f t="shared" si="272"/>
        <v>0</v>
      </c>
      <c r="V261">
        <f t="shared" si="273"/>
        <v>0</v>
      </c>
      <c r="W261">
        <f t="shared" si="274"/>
        <v>0</v>
      </c>
      <c r="X261">
        <f t="shared" si="275"/>
        <v>0</v>
      </c>
      <c r="Y261">
        <f t="shared" si="276"/>
        <v>0</v>
      </c>
      <c r="Z261">
        <f t="shared" si="277"/>
        <v>0</v>
      </c>
      <c r="AA261">
        <f t="shared" si="278"/>
        <v>0</v>
      </c>
      <c r="AB261">
        <f t="shared" si="279"/>
        <v>0</v>
      </c>
      <c r="AC261">
        <f t="shared" si="280"/>
        <v>0</v>
      </c>
      <c r="AD261">
        <f t="shared" si="281"/>
        <v>0</v>
      </c>
      <c r="AE261">
        <f t="shared" si="282"/>
        <v>0</v>
      </c>
      <c r="AF261">
        <f t="shared" si="283"/>
        <v>0</v>
      </c>
      <c r="AG261">
        <f t="shared" si="284"/>
        <v>0</v>
      </c>
      <c r="AH261">
        <f t="shared" si="285"/>
        <v>0</v>
      </c>
      <c r="AI261">
        <f t="shared" si="286"/>
        <v>0</v>
      </c>
      <c r="AJ261">
        <f t="shared" si="287"/>
        <v>0</v>
      </c>
      <c r="AK261">
        <f t="shared" si="288"/>
        <v>0</v>
      </c>
      <c r="AL261">
        <f t="shared" si="289"/>
        <v>0</v>
      </c>
      <c r="AM261">
        <f t="shared" si="290"/>
        <v>0</v>
      </c>
      <c r="AN261">
        <f t="shared" si="291"/>
        <v>0</v>
      </c>
      <c r="AO261">
        <f t="shared" si="292"/>
        <v>0</v>
      </c>
      <c r="AP261">
        <f t="shared" si="293"/>
        <v>0</v>
      </c>
      <c r="AQ261">
        <f t="shared" si="294"/>
        <v>0</v>
      </c>
      <c r="AR261">
        <f t="shared" si="295"/>
        <v>0</v>
      </c>
      <c r="AS261">
        <f t="shared" si="296"/>
        <v>0</v>
      </c>
      <c r="AT261">
        <f t="shared" si="297"/>
        <v>0</v>
      </c>
      <c r="AU261">
        <f t="shared" si="298"/>
        <v>0</v>
      </c>
      <c r="AV261">
        <f t="shared" si="299"/>
        <v>0</v>
      </c>
      <c r="AW261">
        <f t="shared" si="300"/>
        <v>0</v>
      </c>
      <c r="AX261">
        <f t="shared" si="301"/>
        <v>0</v>
      </c>
      <c r="AY261">
        <f t="shared" si="302"/>
        <v>0</v>
      </c>
      <c r="AZ261">
        <f t="shared" si="303"/>
        <v>0</v>
      </c>
    </row>
    <row r="262" spans="10:52" hidden="1" x14ac:dyDescent="0.25">
      <c r="J262">
        <f t="shared" si="304"/>
        <v>0</v>
      </c>
      <c r="L262">
        <f t="shared" si="305"/>
        <v>0</v>
      </c>
      <c r="M262">
        <f t="shared" si="264"/>
        <v>0</v>
      </c>
      <c r="N262">
        <f t="shared" si="265"/>
        <v>0</v>
      </c>
      <c r="O262">
        <f t="shared" si="266"/>
        <v>0</v>
      </c>
      <c r="P262">
        <f t="shared" si="267"/>
        <v>0</v>
      </c>
      <c r="Q262">
        <f t="shared" si="268"/>
        <v>0</v>
      </c>
      <c r="R262">
        <f t="shared" si="269"/>
        <v>0</v>
      </c>
      <c r="S262">
        <f t="shared" si="270"/>
        <v>0</v>
      </c>
      <c r="T262">
        <f t="shared" si="271"/>
        <v>0</v>
      </c>
      <c r="U262">
        <f t="shared" si="272"/>
        <v>0</v>
      </c>
      <c r="V262">
        <f t="shared" si="273"/>
        <v>0</v>
      </c>
      <c r="W262">
        <f t="shared" si="274"/>
        <v>0</v>
      </c>
      <c r="X262">
        <f t="shared" si="275"/>
        <v>0</v>
      </c>
      <c r="Y262">
        <f t="shared" si="276"/>
        <v>0</v>
      </c>
      <c r="Z262">
        <f t="shared" si="277"/>
        <v>0</v>
      </c>
      <c r="AA262">
        <f t="shared" si="278"/>
        <v>0</v>
      </c>
      <c r="AB262">
        <f t="shared" si="279"/>
        <v>0</v>
      </c>
      <c r="AC262">
        <f t="shared" si="280"/>
        <v>0</v>
      </c>
      <c r="AD262">
        <f t="shared" si="281"/>
        <v>0</v>
      </c>
      <c r="AE262">
        <f t="shared" si="282"/>
        <v>0</v>
      </c>
      <c r="AF262">
        <f t="shared" si="283"/>
        <v>0</v>
      </c>
      <c r="AG262">
        <f t="shared" si="284"/>
        <v>0</v>
      </c>
      <c r="AH262">
        <f t="shared" si="285"/>
        <v>0</v>
      </c>
      <c r="AI262">
        <f t="shared" si="286"/>
        <v>0</v>
      </c>
      <c r="AJ262">
        <f t="shared" si="287"/>
        <v>0</v>
      </c>
      <c r="AK262">
        <f t="shared" si="288"/>
        <v>0</v>
      </c>
      <c r="AL262">
        <f t="shared" si="289"/>
        <v>0</v>
      </c>
      <c r="AM262">
        <f t="shared" si="290"/>
        <v>0</v>
      </c>
      <c r="AN262">
        <f t="shared" si="291"/>
        <v>0</v>
      </c>
      <c r="AO262">
        <f t="shared" si="292"/>
        <v>0</v>
      </c>
      <c r="AP262">
        <f t="shared" si="293"/>
        <v>0</v>
      </c>
      <c r="AQ262">
        <f t="shared" si="294"/>
        <v>0</v>
      </c>
      <c r="AR262">
        <f t="shared" si="295"/>
        <v>0</v>
      </c>
      <c r="AS262">
        <f t="shared" si="296"/>
        <v>0</v>
      </c>
      <c r="AT262">
        <f t="shared" si="297"/>
        <v>0</v>
      </c>
      <c r="AU262">
        <f t="shared" si="298"/>
        <v>0</v>
      </c>
      <c r="AV262">
        <f t="shared" si="299"/>
        <v>0</v>
      </c>
      <c r="AW262">
        <f t="shared" si="300"/>
        <v>0</v>
      </c>
      <c r="AX262">
        <f t="shared" si="301"/>
        <v>0</v>
      </c>
      <c r="AY262">
        <f t="shared" si="302"/>
        <v>0</v>
      </c>
      <c r="AZ262">
        <f t="shared" si="303"/>
        <v>0</v>
      </c>
    </row>
    <row r="263" spans="10:52" hidden="1" x14ac:dyDescent="0.25">
      <c r="J263">
        <f t="shared" si="304"/>
        <v>0</v>
      </c>
      <c r="L263">
        <f t="shared" si="305"/>
        <v>0</v>
      </c>
      <c r="M263">
        <f t="shared" si="264"/>
        <v>0</v>
      </c>
      <c r="N263">
        <f t="shared" si="265"/>
        <v>0</v>
      </c>
      <c r="O263">
        <f t="shared" si="266"/>
        <v>0</v>
      </c>
      <c r="P263">
        <f t="shared" si="267"/>
        <v>0</v>
      </c>
      <c r="Q263">
        <f t="shared" si="268"/>
        <v>0</v>
      </c>
      <c r="R263">
        <f t="shared" si="269"/>
        <v>0</v>
      </c>
      <c r="S263">
        <f t="shared" si="270"/>
        <v>0</v>
      </c>
      <c r="T263">
        <f t="shared" si="271"/>
        <v>0</v>
      </c>
      <c r="U263">
        <f t="shared" si="272"/>
        <v>0</v>
      </c>
      <c r="V263">
        <f t="shared" si="273"/>
        <v>0</v>
      </c>
      <c r="W263">
        <f t="shared" si="274"/>
        <v>0</v>
      </c>
      <c r="X263">
        <f t="shared" si="275"/>
        <v>0</v>
      </c>
      <c r="Y263">
        <f t="shared" si="276"/>
        <v>0</v>
      </c>
      <c r="Z263">
        <f t="shared" si="277"/>
        <v>0</v>
      </c>
      <c r="AA263">
        <f t="shared" si="278"/>
        <v>0</v>
      </c>
      <c r="AB263">
        <f t="shared" si="279"/>
        <v>0</v>
      </c>
      <c r="AC263">
        <f t="shared" si="280"/>
        <v>0</v>
      </c>
      <c r="AD263">
        <f t="shared" si="281"/>
        <v>0</v>
      </c>
      <c r="AE263">
        <f t="shared" si="282"/>
        <v>0</v>
      </c>
      <c r="AF263">
        <f t="shared" si="283"/>
        <v>0</v>
      </c>
      <c r="AG263">
        <f t="shared" si="284"/>
        <v>0</v>
      </c>
      <c r="AH263">
        <f t="shared" si="285"/>
        <v>0</v>
      </c>
      <c r="AI263">
        <f t="shared" si="286"/>
        <v>0</v>
      </c>
      <c r="AJ263">
        <f t="shared" si="287"/>
        <v>0</v>
      </c>
      <c r="AK263">
        <f t="shared" si="288"/>
        <v>0</v>
      </c>
      <c r="AL263">
        <f t="shared" si="289"/>
        <v>0</v>
      </c>
      <c r="AM263">
        <f t="shared" si="290"/>
        <v>0</v>
      </c>
      <c r="AN263">
        <f t="shared" si="291"/>
        <v>0</v>
      </c>
      <c r="AO263">
        <f t="shared" si="292"/>
        <v>0</v>
      </c>
      <c r="AP263">
        <f t="shared" si="293"/>
        <v>0</v>
      </c>
      <c r="AQ263">
        <f t="shared" si="294"/>
        <v>0</v>
      </c>
      <c r="AR263">
        <f t="shared" si="295"/>
        <v>0</v>
      </c>
      <c r="AS263">
        <f t="shared" si="296"/>
        <v>0</v>
      </c>
      <c r="AT263">
        <f t="shared" si="297"/>
        <v>0</v>
      </c>
      <c r="AU263">
        <f t="shared" si="298"/>
        <v>0</v>
      </c>
      <c r="AV263">
        <f t="shared" si="299"/>
        <v>0</v>
      </c>
      <c r="AW263">
        <f t="shared" si="300"/>
        <v>0</v>
      </c>
      <c r="AX263">
        <f t="shared" si="301"/>
        <v>0</v>
      </c>
      <c r="AY263">
        <f t="shared" si="302"/>
        <v>0</v>
      </c>
      <c r="AZ263">
        <f t="shared" si="303"/>
        <v>0</v>
      </c>
    </row>
    <row r="264" spans="10:52" hidden="1" x14ac:dyDescent="0.25">
      <c r="J264">
        <f t="shared" si="304"/>
        <v>0</v>
      </c>
      <c r="L264">
        <f t="shared" si="305"/>
        <v>0</v>
      </c>
      <c r="M264">
        <f t="shared" si="264"/>
        <v>0</v>
      </c>
      <c r="N264">
        <f t="shared" si="265"/>
        <v>0</v>
      </c>
      <c r="O264">
        <f t="shared" si="266"/>
        <v>0</v>
      </c>
      <c r="P264">
        <f t="shared" si="267"/>
        <v>0</v>
      </c>
      <c r="Q264">
        <f t="shared" si="268"/>
        <v>0</v>
      </c>
      <c r="R264">
        <f t="shared" si="269"/>
        <v>0</v>
      </c>
      <c r="S264">
        <f t="shared" si="270"/>
        <v>0</v>
      </c>
      <c r="T264">
        <f t="shared" si="271"/>
        <v>0</v>
      </c>
      <c r="U264">
        <f t="shared" si="272"/>
        <v>0</v>
      </c>
      <c r="V264">
        <f t="shared" si="273"/>
        <v>0</v>
      </c>
      <c r="W264">
        <f t="shared" si="274"/>
        <v>0</v>
      </c>
      <c r="X264">
        <f t="shared" si="275"/>
        <v>0</v>
      </c>
      <c r="Y264">
        <f t="shared" si="276"/>
        <v>0</v>
      </c>
      <c r="Z264">
        <f t="shared" si="277"/>
        <v>0</v>
      </c>
      <c r="AA264">
        <f t="shared" si="278"/>
        <v>0</v>
      </c>
      <c r="AB264">
        <f t="shared" si="279"/>
        <v>0</v>
      </c>
      <c r="AC264">
        <f t="shared" si="280"/>
        <v>0</v>
      </c>
      <c r="AD264">
        <f t="shared" si="281"/>
        <v>0</v>
      </c>
      <c r="AE264">
        <f t="shared" si="282"/>
        <v>0</v>
      </c>
      <c r="AF264">
        <f t="shared" si="283"/>
        <v>0</v>
      </c>
      <c r="AG264">
        <f t="shared" si="284"/>
        <v>0</v>
      </c>
      <c r="AH264">
        <f t="shared" si="285"/>
        <v>0</v>
      </c>
      <c r="AI264">
        <f t="shared" si="286"/>
        <v>0</v>
      </c>
      <c r="AJ264">
        <f t="shared" si="287"/>
        <v>0</v>
      </c>
      <c r="AK264">
        <f t="shared" si="288"/>
        <v>0</v>
      </c>
      <c r="AL264">
        <f t="shared" si="289"/>
        <v>0</v>
      </c>
      <c r="AM264">
        <f t="shared" si="290"/>
        <v>0</v>
      </c>
      <c r="AN264">
        <f t="shared" si="291"/>
        <v>0</v>
      </c>
      <c r="AO264">
        <f t="shared" si="292"/>
        <v>0</v>
      </c>
      <c r="AP264">
        <f t="shared" si="293"/>
        <v>0</v>
      </c>
      <c r="AQ264">
        <f t="shared" si="294"/>
        <v>0</v>
      </c>
      <c r="AR264">
        <f t="shared" si="295"/>
        <v>0</v>
      </c>
      <c r="AS264">
        <f t="shared" si="296"/>
        <v>0</v>
      </c>
      <c r="AT264">
        <f t="shared" si="297"/>
        <v>0</v>
      </c>
      <c r="AU264">
        <f t="shared" si="298"/>
        <v>0</v>
      </c>
      <c r="AV264">
        <f t="shared" si="299"/>
        <v>0</v>
      </c>
      <c r="AW264">
        <f t="shared" si="300"/>
        <v>0</v>
      </c>
      <c r="AX264">
        <f t="shared" si="301"/>
        <v>0</v>
      </c>
      <c r="AY264">
        <f t="shared" si="302"/>
        <v>0</v>
      </c>
      <c r="AZ264">
        <f t="shared" si="303"/>
        <v>0</v>
      </c>
    </row>
    <row r="265" spans="10:52" hidden="1" x14ac:dyDescent="0.25">
      <c r="J265">
        <f t="shared" si="304"/>
        <v>0</v>
      </c>
      <c r="L265">
        <f t="shared" si="305"/>
        <v>0</v>
      </c>
      <c r="M265">
        <f t="shared" si="264"/>
        <v>0</v>
      </c>
      <c r="N265">
        <f t="shared" si="265"/>
        <v>0</v>
      </c>
      <c r="O265">
        <f t="shared" si="266"/>
        <v>0</v>
      </c>
      <c r="P265">
        <f t="shared" si="267"/>
        <v>0</v>
      </c>
      <c r="Q265">
        <f t="shared" si="268"/>
        <v>0</v>
      </c>
      <c r="R265">
        <f t="shared" si="269"/>
        <v>0</v>
      </c>
      <c r="S265">
        <f t="shared" si="270"/>
        <v>0</v>
      </c>
      <c r="T265">
        <f t="shared" si="271"/>
        <v>0</v>
      </c>
      <c r="U265">
        <f t="shared" si="272"/>
        <v>0</v>
      </c>
      <c r="V265">
        <f t="shared" si="273"/>
        <v>0</v>
      </c>
      <c r="W265">
        <f t="shared" si="274"/>
        <v>0</v>
      </c>
      <c r="X265">
        <f t="shared" si="275"/>
        <v>0</v>
      </c>
      <c r="Y265">
        <f t="shared" si="276"/>
        <v>0</v>
      </c>
      <c r="Z265">
        <f t="shared" si="277"/>
        <v>0</v>
      </c>
      <c r="AA265">
        <f t="shared" si="278"/>
        <v>0</v>
      </c>
      <c r="AB265">
        <f t="shared" si="279"/>
        <v>0</v>
      </c>
      <c r="AC265">
        <f t="shared" si="280"/>
        <v>0</v>
      </c>
      <c r="AD265">
        <f t="shared" si="281"/>
        <v>0</v>
      </c>
      <c r="AE265">
        <f t="shared" si="282"/>
        <v>0</v>
      </c>
      <c r="AF265">
        <f t="shared" si="283"/>
        <v>0</v>
      </c>
      <c r="AG265">
        <f t="shared" si="284"/>
        <v>0</v>
      </c>
      <c r="AH265">
        <f t="shared" si="285"/>
        <v>0</v>
      </c>
      <c r="AI265">
        <f t="shared" si="286"/>
        <v>0</v>
      </c>
      <c r="AJ265">
        <f t="shared" si="287"/>
        <v>0</v>
      </c>
      <c r="AK265">
        <f t="shared" si="288"/>
        <v>0</v>
      </c>
      <c r="AL265">
        <f t="shared" si="289"/>
        <v>0</v>
      </c>
      <c r="AM265">
        <f t="shared" si="290"/>
        <v>0</v>
      </c>
      <c r="AN265">
        <f t="shared" si="291"/>
        <v>0</v>
      </c>
      <c r="AO265">
        <f t="shared" si="292"/>
        <v>0</v>
      </c>
      <c r="AP265">
        <f t="shared" si="293"/>
        <v>0</v>
      </c>
      <c r="AQ265">
        <f t="shared" si="294"/>
        <v>0</v>
      </c>
      <c r="AR265">
        <f t="shared" si="295"/>
        <v>0</v>
      </c>
      <c r="AS265">
        <f t="shared" si="296"/>
        <v>0</v>
      </c>
      <c r="AT265">
        <f t="shared" si="297"/>
        <v>0</v>
      </c>
      <c r="AU265">
        <f t="shared" si="298"/>
        <v>0</v>
      </c>
      <c r="AV265">
        <f t="shared" si="299"/>
        <v>0</v>
      </c>
      <c r="AW265">
        <f t="shared" si="300"/>
        <v>0</v>
      </c>
      <c r="AX265">
        <f t="shared" si="301"/>
        <v>0</v>
      </c>
      <c r="AY265">
        <f t="shared" si="302"/>
        <v>0</v>
      </c>
      <c r="AZ265">
        <f t="shared" si="303"/>
        <v>0</v>
      </c>
    </row>
    <row r="266" spans="10:52" hidden="1" x14ac:dyDescent="0.25">
      <c r="J266">
        <f t="shared" si="304"/>
        <v>0</v>
      </c>
      <c r="L266">
        <f t="shared" si="305"/>
        <v>0</v>
      </c>
      <c r="M266">
        <f t="shared" si="264"/>
        <v>0</v>
      </c>
      <c r="N266">
        <f t="shared" si="265"/>
        <v>0</v>
      </c>
      <c r="O266">
        <f t="shared" si="266"/>
        <v>0</v>
      </c>
      <c r="P266">
        <f t="shared" si="267"/>
        <v>0</v>
      </c>
      <c r="Q266">
        <f t="shared" si="268"/>
        <v>0</v>
      </c>
      <c r="R266">
        <f t="shared" si="269"/>
        <v>0</v>
      </c>
      <c r="S266">
        <f t="shared" si="270"/>
        <v>0</v>
      </c>
      <c r="T266">
        <f t="shared" si="271"/>
        <v>0</v>
      </c>
      <c r="U266">
        <f t="shared" si="272"/>
        <v>0</v>
      </c>
      <c r="V266">
        <f t="shared" si="273"/>
        <v>0</v>
      </c>
      <c r="W266">
        <f t="shared" si="274"/>
        <v>0</v>
      </c>
      <c r="X266">
        <f t="shared" si="275"/>
        <v>0</v>
      </c>
      <c r="Y266">
        <f t="shared" si="276"/>
        <v>0</v>
      </c>
      <c r="Z266">
        <f t="shared" si="277"/>
        <v>0</v>
      </c>
      <c r="AA266">
        <f t="shared" si="278"/>
        <v>0</v>
      </c>
      <c r="AB266">
        <f t="shared" si="279"/>
        <v>0</v>
      </c>
      <c r="AC266">
        <f t="shared" si="280"/>
        <v>0</v>
      </c>
      <c r="AD266">
        <f t="shared" si="281"/>
        <v>0</v>
      </c>
      <c r="AE266">
        <f t="shared" si="282"/>
        <v>0</v>
      </c>
      <c r="AF266">
        <f t="shared" si="283"/>
        <v>0</v>
      </c>
      <c r="AG266">
        <f t="shared" si="284"/>
        <v>0</v>
      </c>
      <c r="AH266">
        <f t="shared" si="285"/>
        <v>0</v>
      </c>
      <c r="AI266">
        <f t="shared" si="286"/>
        <v>0</v>
      </c>
      <c r="AJ266">
        <f t="shared" si="287"/>
        <v>0</v>
      </c>
      <c r="AK266">
        <f t="shared" si="288"/>
        <v>0</v>
      </c>
      <c r="AL266">
        <f t="shared" si="289"/>
        <v>0</v>
      </c>
      <c r="AM266">
        <f t="shared" si="290"/>
        <v>0</v>
      </c>
      <c r="AN266">
        <f t="shared" si="291"/>
        <v>0</v>
      </c>
      <c r="AO266">
        <f t="shared" si="292"/>
        <v>0</v>
      </c>
      <c r="AP266">
        <f t="shared" si="293"/>
        <v>0</v>
      </c>
      <c r="AQ266">
        <f t="shared" si="294"/>
        <v>0</v>
      </c>
      <c r="AR266">
        <f t="shared" si="295"/>
        <v>0</v>
      </c>
      <c r="AS266">
        <f t="shared" si="296"/>
        <v>0</v>
      </c>
      <c r="AT266">
        <f t="shared" si="297"/>
        <v>0</v>
      </c>
      <c r="AU266">
        <f t="shared" si="298"/>
        <v>0</v>
      </c>
      <c r="AV266">
        <f t="shared" si="299"/>
        <v>0</v>
      </c>
      <c r="AW266">
        <f t="shared" si="300"/>
        <v>0</v>
      </c>
      <c r="AX266">
        <f t="shared" si="301"/>
        <v>0</v>
      </c>
      <c r="AY266">
        <f t="shared" si="302"/>
        <v>0</v>
      </c>
      <c r="AZ266">
        <f t="shared" si="303"/>
        <v>0</v>
      </c>
    </row>
    <row r="267" spans="10:52" hidden="1" x14ac:dyDescent="0.25">
      <c r="J267">
        <f t="shared" si="304"/>
        <v>0</v>
      </c>
      <c r="L267">
        <f t="shared" si="305"/>
        <v>0</v>
      </c>
      <c r="M267">
        <f t="shared" si="264"/>
        <v>0</v>
      </c>
      <c r="N267">
        <f t="shared" si="265"/>
        <v>0</v>
      </c>
      <c r="O267">
        <f t="shared" si="266"/>
        <v>0</v>
      </c>
      <c r="P267">
        <f t="shared" si="267"/>
        <v>0</v>
      </c>
      <c r="Q267">
        <f t="shared" si="268"/>
        <v>0</v>
      </c>
      <c r="R267">
        <f t="shared" si="269"/>
        <v>0</v>
      </c>
      <c r="S267">
        <f t="shared" si="270"/>
        <v>0</v>
      </c>
      <c r="T267">
        <f t="shared" si="271"/>
        <v>0</v>
      </c>
      <c r="U267">
        <f t="shared" si="272"/>
        <v>0</v>
      </c>
      <c r="V267">
        <f t="shared" si="273"/>
        <v>0</v>
      </c>
      <c r="W267">
        <f t="shared" si="274"/>
        <v>0</v>
      </c>
      <c r="X267">
        <f t="shared" si="275"/>
        <v>0</v>
      </c>
      <c r="Y267">
        <f t="shared" si="276"/>
        <v>0</v>
      </c>
      <c r="Z267">
        <f t="shared" si="277"/>
        <v>0</v>
      </c>
      <c r="AA267">
        <f t="shared" si="278"/>
        <v>0</v>
      </c>
      <c r="AB267">
        <f t="shared" si="279"/>
        <v>0</v>
      </c>
      <c r="AC267">
        <f t="shared" si="280"/>
        <v>0</v>
      </c>
      <c r="AD267">
        <f t="shared" si="281"/>
        <v>0</v>
      </c>
      <c r="AE267">
        <f t="shared" si="282"/>
        <v>0</v>
      </c>
      <c r="AF267">
        <f t="shared" si="283"/>
        <v>0</v>
      </c>
      <c r="AG267">
        <f t="shared" si="284"/>
        <v>0</v>
      </c>
      <c r="AH267">
        <f t="shared" si="285"/>
        <v>0</v>
      </c>
      <c r="AI267">
        <f t="shared" si="286"/>
        <v>0</v>
      </c>
      <c r="AJ267">
        <f t="shared" si="287"/>
        <v>0</v>
      </c>
      <c r="AK267">
        <f t="shared" si="288"/>
        <v>0</v>
      </c>
      <c r="AL267">
        <f t="shared" si="289"/>
        <v>0</v>
      </c>
      <c r="AM267">
        <f t="shared" si="290"/>
        <v>0</v>
      </c>
      <c r="AN267">
        <f t="shared" si="291"/>
        <v>0</v>
      </c>
      <c r="AO267">
        <f t="shared" si="292"/>
        <v>0</v>
      </c>
      <c r="AP267">
        <f t="shared" si="293"/>
        <v>0</v>
      </c>
      <c r="AQ267">
        <f t="shared" si="294"/>
        <v>0</v>
      </c>
      <c r="AR267">
        <f t="shared" si="295"/>
        <v>0</v>
      </c>
      <c r="AS267">
        <f t="shared" si="296"/>
        <v>0</v>
      </c>
      <c r="AT267">
        <f t="shared" si="297"/>
        <v>0</v>
      </c>
      <c r="AU267">
        <f t="shared" si="298"/>
        <v>0</v>
      </c>
      <c r="AV267">
        <f t="shared" si="299"/>
        <v>0</v>
      </c>
      <c r="AW267">
        <f t="shared" si="300"/>
        <v>0</v>
      </c>
      <c r="AX267">
        <f t="shared" si="301"/>
        <v>0</v>
      </c>
      <c r="AY267">
        <f t="shared" si="302"/>
        <v>0</v>
      </c>
      <c r="AZ267">
        <f t="shared" si="303"/>
        <v>0</v>
      </c>
    </row>
    <row r="268" spans="10:52" hidden="1" x14ac:dyDescent="0.25">
      <c r="J268">
        <f t="shared" si="304"/>
        <v>0</v>
      </c>
      <c r="L268">
        <f t="shared" si="305"/>
        <v>0</v>
      </c>
      <c r="M268">
        <f t="shared" si="264"/>
        <v>0</v>
      </c>
      <c r="N268">
        <f t="shared" si="265"/>
        <v>0</v>
      </c>
      <c r="O268">
        <f t="shared" si="266"/>
        <v>0</v>
      </c>
      <c r="P268">
        <f t="shared" si="267"/>
        <v>0</v>
      </c>
      <c r="Q268">
        <f t="shared" si="268"/>
        <v>0</v>
      </c>
      <c r="R268">
        <f t="shared" si="269"/>
        <v>0</v>
      </c>
      <c r="S268">
        <f t="shared" si="270"/>
        <v>0</v>
      </c>
      <c r="T268">
        <f t="shared" si="271"/>
        <v>0</v>
      </c>
      <c r="U268">
        <f t="shared" si="272"/>
        <v>0</v>
      </c>
      <c r="V268">
        <f t="shared" si="273"/>
        <v>0</v>
      </c>
      <c r="W268">
        <f t="shared" si="274"/>
        <v>0</v>
      </c>
      <c r="X268">
        <f t="shared" si="275"/>
        <v>0</v>
      </c>
      <c r="Y268">
        <f t="shared" si="276"/>
        <v>0</v>
      </c>
      <c r="Z268">
        <f t="shared" si="277"/>
        <v>0</v>
      </c>
      <c r="AA268">
        <f t="shared" si="278"/>
        <v>0</v>
      </c>
      <c r="AB268">
        <f t="shared" si="279"/>
        <v>0</v>
      </c>
      <c r="AC268">
        <f t="shared" si="280"/>
        <v>0</v>
      </c>
      <c r="AD268">
        <f t="shared" si="281"/>
        <v>0</v>
      </c>
      <c r="AE268">
        <f t="shared" si="282"/>
        <v>0</v>
      </c>
      <c r="AF268">
        <f t="shared" si="283"/>
        <v>0</v>
      </c>
      <c r="AG268">
        <f t="shared" si="284"/>
        <v>0</v>
      </c>
      <c r="AH268">
        <f t="shared" si="285"/>
        <v>0</v>
      </c>
      <c r="AI268">
        <f t="shared" si="286"/>
        <v>0</v>
      </c>
      <c r="AJ268">
        <f t="shared" si="287"/>
        <v>0</v>
      </c>
      <c r="AK268">
        <f t="shared" si="288"/>
        <v>0</v>
      </c>
      <c r="AL268">
        <f t="shared" si="289"/>
        <v>0</v>
      </c>
      <c r="AM268">
        <f t="shared" si="290"/>
        <v>0</v>
      </c>
      <c r="AN268">
        <f t="shared" si="291"/>
        <v>0</v>
      </c>
      <c r="AO268">
        <f t="shared" si="292"/>
        <v>0</v>
      </c>
      <c r="AP268">
        <f t="shared" si="293"/>
        <v>0</v>
      </c>
      <c r="AQ268">
        <f t="shared" si="294"/>
        <v>0</v>
      </c>
      <c r="AR268">
        <f t="shared" si="295"/>
        <v>0</v>
      </c>
      <c r="AS268">
        <f t="shared" si="296"/>
        <v>0</v>
      </c>
      <c r="AT268">
        <f t="shared" si="297"/>
        <v>0</v>
      </c>
      <c r="AU268">
        <f t="shared" si="298"/>
        <v>0</v>
      </c>
      <c r="AV268">
        <f t="shared" si="299"/>
        <v>0</v>
      </c>
      <c r="AW268">
        <f t="shared" si="300"/>
        <v>0</v>
      </c>
      <c r="AX268">
        <f t="shared" si="301"/>
        <v>0</v>
      </c>
      <c r="AY268">
        <f t="shared" si="302"/>
        <v>0</v>
      </c>
      <c r="AZ268">
        <f t="shared" si="303"/>
        <v>0</v>
      </c>
    </row>
    <row r="269" spans="10:52" hidden="1" x14ac:dyDescent="0.25">
      <c r="J269">
        <f t="shared" si="304"/>
        <v>0</v>
      </c>
      <c r="L269">
        <f t="shared" si="305"/>
        <v>0</v>
      </c>
      <c r="M269">
        <f t="shared" si="264"/>
        <v>0</v>
      </c>
      <c r="N269">
        <f t="shared" si="265"/>
        <v>0</v>
      </c>
      <c r="O269">
        <f t="shared" si="266"/>
        <v>0</v>
      </c>
      <c r="P269">
        <f t="shared" si="267"/>
        <v>0</v>
      </c>
      <c r="Q269">
        <f t="shared" si="268"/>
        <v>0</v>
      </c>
      <c r="R269">
        <f t="shared" si="269"/>
        <v>0</v>
      </c>
      <c r="S269">
        <f t="shared" si="270"/>
        <v>0</v>
      </c>
      <c r="T269">
        <f t="shared" si="271"/>
        <v>0</v>
      </c>
      <c r="U269">
        <f t="shared" si="272"/>
        <v>0</v>
      </c>
      <c r="V269">
        <f t="shared" si="273"/>
        <v>0</v>
      </c>
      <c r="W269">
        <f t="shared" si="274"/>
        <v>0</v>
      </c>
      <c r="X269">
        <f t="shared" si="275"/>
        <v>0</v>
      </c>
      <c r="Y269">
        <f t="shared" si="276"/>
        <v>0</v>
      </c>
      <c r="Z269">
        <f t="shared" si="277"/>
        <v>0</v>
      </c>
      <c r="AA269">
        <f t="shared" si="278"/>
        <v>0</v>
      </c>
      <c r="AB269">
        <f t="shared" si="279"/>
        <v>0</v>
      </c>
      <c r="AC269">
        <f t="shared" si="280"/>
        <v>0</v>
      </c>
      <c r="AD269">
        <f t="shared" si="281"/>
        <v>0</v>
      </c>
      <c r="AE269">
        <f t="shared" si="282"/>
        <v>0</v>
      </c>
      <c r="AF269">
        <f t="shared" si="283"/>
        <v>0</v>
      </c>
      <c r="AG269">
        <f t="shared" si="284"/>
        <v>0</v>
      </c>
      <c r="AH269">
        <f t="shared" si="285"/>
        <v>0</v>
      </c>
      <c r="AI269">
        <f t="shared" si="286"/>
        <v>0</v>
      </c>
      <c r="AJ269">
        <f t="shared" si="287"/>
        <v>0</v>
      </c>
      <c r="AK269">
        <f t="shared" si="288"/>
        <v>0</v>
      </c>
      <c r="AL269">
        <f t="shared" si="289"/>
        <v>0</v>
      </c>
      <c r="AM269">
        <f t="shared" si="290"/>
        <v>0</v>
      </c>
      <c r="AN269">
        <f t="shared" si="291"/>
        <v>0</v>
      </c>
      <c r="AO269">
        <f t="shared" si="292"/>
        <v>0</v>
      </c>
      <c r="AP269">
        <f t="shared" si="293"/>
        <v>0</v>
      </c>
      <c r="AQ269">
        <f t="shared" si="294"/>
        <v>0</v>
      </c>
      <c r="AR269">
        <f t="shared" si="295"/>
        <v>0</v>
      </c>
      <c r="AS269">
        <f t="shared" si="296"/>
        <v>0</v>
      </c>
      <c r="AT269">
        <f t="shared" si="297"/>
        <v>0</v>
      </c>
      <c r="AU269">
        <f t="shared" si="298"/>
        <v>0</v>
      </c>
      <c r="AV269">
        <f t="shared" si="299"/>
        <v>0</v>
      </c>
      <c r="AW269">
        <f t="shared" si="300"/>
        <v>0</v>
      </c>
      <c r="AX269">
        <f t="shared" si="301"/>
        <v>0</v>
      </c>
      <c r="AY269">
        <f t="shared" si="302"/>
        <v>0</v>
      </c>
      <c r="AZ269">
        <f t="shared" si="303"/>
        <v>0</v>
      </c>
    </row>
    <row r="270" spans="10:52" hidden="1" x14ac:dyDescent="0.25">
      <c r="J270">
        <f t="shared" si="304"/>
        <v>0</v>
      </c>
      <c r="L270">
        <f t="shared" si="305"/>
        <v>0</v>
      </c>
      <c r="M270">
        <f t="shared" si="264"/>
        <v>0</v>
      </c>
      <c r="N270">
        <f t="shared" si="265"/>
        <v>0</v>
      </c>
      <c r="O270">
        <f t="shared" si="266"/>
        <v>0</v>
      </c>
      <c r="P270">
        <f t="shared" si="267"/>
        <v>0</v>
      </c>
      <c r="Q270">
        <f t="shared" si="268"/>
        <v>0</v>
      </c>
      <c r="R270">
        <f t="shared" si="269"/>
        <v>0</v>
      </c>
      <c r="S270">
        <f t="shared" si="270"/>
        <v>0</v>
      </c>
      <c r="T270">
        <f t="shared" si="271"/>
        <v>0</v>
      </c>
      <c r="U270">
        <f t="shared" si="272"/>
        <v>0</v>
      </c>
      <c r="V270">
        <f t="shared" si="273"/>
        <v>0</v>
      </c>
      <c r="W270">
        <f t="shared" si="274"/>
        <v>0</v>
      </c>
      <c r="X270">
        <f t="shared" si="275"/>
        <v>0</v>
      </c>
      <c r="Y270">
        <f t="shared" si="276"/>
        <v>0</v>
      </c>
      <c r="Z270">
        <f t="shared" si="277"/>
        <v>0</v>
      </c>
      <c r="AA270">
        <f t="shared" si="278"/>
        <v>0</v>
      </c>
      <c r="AB270">
        <f t="shared" si="279"/>
        <v>0</v>
      </c>
      <c r="AC270">
        <f t="shared" si="280"/>
        <v>0</v>
      </c>
      <c r="AD270">
        <f t="shared" si="281"/>
        <v>0</v>
      </c>
      <c r="AE270">
        <f t="shared" si="282"/>
        <v>0</v>
      </c>
      <c r="AF270">
        <f t="shared" si="283"/>
        <v>0</v>
      </c>
      <c r="AG270">
        <f t="shared" si="284"/>
        <v>0</v>
      </c>
      <c r="AH270">
        <f t="shared" si="285"/>
        <v>0</v>
      </c>
      <c r="AI270">
        <f t="shared" si="286"/>
        <v>0</v>
      </c>
      <c r="AJ270">
        <f t="shared" si="287"/>
        <v>0</v>
      </c>
      <c r="AK270">
        <f t="shared" si="288"/>
        <v>0</v>
      </c>
      <c r="AL270">
        <f t="shared" si="289"/>
        <v>0</v>
      </c>
      <c r="AM270">
        <f t="shared" si="290"/>
        <v>0</v>
      </c>
      <c r="AN270">
        <f t="shared" si="291"/>
        <v>0</v>
      </c>
      <c r="AO270">
        <f t="shared" si="292"/>
        <v>0</v>
      </c>
      <c r="AP270">
        <f t="shared" si="293"/>
        <v>0</v>
      </c>
      <c r="AQ270">
        <f t="shared" si="294"/>
        <v>0</v>
      </c>
      <c r="AR270">
        <f t="shared" si="295"/>
        <v>0</v>
      </c>
      <c r="AS270">
        <f t="shared" si="296"/>
        <v>0</v>
      </c>
      <c r="AT270">
        <f t="shared" si="297"/>
        <v>0</v>
      </c>
      <c r="AU270">
        <f t="shared" si="298"/>
        <v>0</v>
      </c>
      <c r="AV270">
        <f t="shared" si="299"/>
        <v>0</v>
      </c>
      <c r="AW270">
        <f t="shared" si="300"/>
        <v>0</v>
      </c>
      <c r="AX270">
        <f t="shared" si="301"/>
        <v>0</v>
      </c>
      <c r="AY270">
        <f t="shared" si="302"/>
        <v>0</v>
      </c>
      <c r="AZ270">
        <f t="shared" si="303"/>
        <v>0</v>
      </c>
    </row>
    <row r="271" spans="10:52" hidden="1" x14ac:dyDescent="0.25">
      <c r="J271">
        <f t="shared" si="304"/>
        <v>0</v>
      </c>
      <c r="L271">
        <f t="shared" si="305"/>
        <v>0</v>
      </c>
      <c r="M271">
        <f t="shared" si="264"/>
        <v>0</v>
      </c>
      <c r="N271">
        <f t="shared" si="265"/>
        <v>0</v>
      </c>
      <c r="O271">
        <f t="shared" si="266"/>
        <v>0</v>
      </c>
      <c r="P271">
        <f t="shared" si="267"/>
        <v>0</v>
      </c>
      <c r="Q271">
        <f t="shared" si="268"/>
        <v>0</v>
      </c>
      <c r="R271">
        <f t="shared" si="269"/>
        <v>0</v>
      </c>
      <c r="S271">
        <f t="shared" si="270"/>
        <v>0</v>
      </c>
      <c r="T271">
        <f t="shared" si="271"/>
        <v>0</v>
      </c>
      <c r="U271">
        <f t="shared" si="272"/>
        <v>0</v>
      </c>
      <c r="V271">
        <f t="shared" si="273"/>
        <v>0</v>
      </c>
      <c r="W271">
        <f t="shared" si="274"/>
        <v>0</v>
      </c>
      <c r="X271">
        <f t="shared" si="275"/>
        <v>0</v>
      </c>
      <c r="Y271">
        <f t="shared" si="276"/>
        <v>0</v>
      </c>
      <c r="Z271">
        <f t="shared" si="277"/>
        <v>0</v>
      </c>
      <c r="AA271">
        <f t="shared" si="278"/>
        <v>0</v>
      </c>
      <c r="AB271">
        <f t="shared" si="279"/>
        <v>0</v>
      </c>
      <c r="AC271">
        <f t="shared" si="280"/>
        <v>0</v>
      </c>
      <c r="AD271">
        <f t="shared" si="281"/>
        <v>0</v>
      </c>
      <c r="AE271">
        <f t="shared" si="282"/>
        <v>0</v>
      </c>
      <c r="AF271">
        <f t="shared" si="283"/>
        <v>0</v>
      </c>
      <c r="AG271">
        <f t="shared" si="284"/>
        <v>0</v>
      </c>
      <c r="AH271">
        <f t="shared" si="285"/>
        <v>0</v>
      </c>
      <c r="AI271">
        <f t="shared" si="286"/>
        <v>0</v>
      </c>
      <c r="AJ271">
        <f t="shared" si="287"/>
        <v>0</v>
      </c>
      <c r="AK271">
        <f t="shared" si="288"/>
        <v>0</v>
      </c>
      <c r="AL271">
        <f t="shared" si="289"/>
        <v>0</v>
      </c>
      <c r="AM271">
        <f t="shared" si="290"/>
        <v>0</v>
      </c>
      <c r="AN271">
        <f t="shared" si="291"/>
        <v>0</v>
      </c>
      <c r="AO271">
        <f t="shared" si="292"/>
        <v>0</v>
      </c>
      <c r="AP271">
        <f t="shared" si="293"/>
        <v>0</v>
      </c>
      <c r="AQ271">
        <f t="shared" si="294"/>
        <v>0</v>
      </c>
      <c r="AR271">
        <f t="shared" si="295"/>
        <v>0</v>
      </c>
      <c r="AS271">
        <f t="shared" si="296"/>
        <v>0</v>
      </c>
      <c r="AT271">
        <f t="shared" si="297"/>
        <v>0</v>
      </c>
      <c r="AU271">
        <f t="shared" si="298"/>
        <v>0</v>
      </c>
      <c r="AV271">
        <f t="shared" si="299"/>
        <v>0</v>
      </c>
      <c r="AW271">
        <f t="shared" si="300"/>
        <v>0</v>
      </c>
      <c r="AX271">
        <f t="shared" si="301"/>
        <v>0</v>
      </c>
      <c r="AY271">
        <f t="shared" si="302"/>
        <v>0</v>
      </c>
      <c r="AZ271">
        <f t="shared" si="303"/>
        <v>0</v>
      </c>
    </row>
    <row r="272" spans="10:52" hidden="1" x14ac:dyDescent="0.25">
      <c r="J272">
        <f t="shared" si="304"/>
        <v>0</v>
      </c>
      <c r="L272">
        <f t="shared" si="305"/>
        <v>0</v>
      </c>
      <c r="M272">
        <f t="shared" si="264"/>
        <v>0</v>
      </c>
      <c r="N272">
        <f t="shared" si="265"/>
        <v>0</v>
      </c>
      <c r="O272">
        <f t="shared" si="266"/>
        <v>0</v>
      </c>
      <c r="P272">
        <f t="shared" si="267"/>
        <v>0</v>
      </c>
      <c r="Q272">
        <f t="shared" si="268"/>
        <v>0</v>
      </c>
      <c r="R272">
        <f t="shared" si="269"/>
        <v>0</v>
      </c>
      <c r="S272">
        <f t="shared" si="270"/>
        <v>0</v>
      </c>
      <c r="T272">
        <f t="shared" si="271"/>
        <v>0</v>
      </c>
      <c r="U272">
        <f t="shared" si="272"/>
        <v>0</v>
      </c>
      <c r="V272">
        <f t="shared" si="273"/>
        <v>0</v>
      </c>
      <c r="W272">
        <f t="shared" si="274"/>
        <v>0</v>
      </c>
      <c r="X272">
        <f t="shared" si="275"/>
        <v>0</v>
      </c>
      <c r="Y272">
        <f t="shared" si="276"/>
        <v>0</v>
      </c>
      <c r="Z272">
        <f t="shared" si="277"/>
        <v>0</v>
      </c>
      <c r="AA272">
        <f t="shared" si="278"/>
        <v>0</v>
      </c>
      <c r="AB272">
        <f t="shared" si="279"/>
        <v>0</v>
      </c>
      <c r="AC272">
        <f t="shared" si="280"/>
        <v>0</v>
      </c>
      <c r="AD272">
        <f t="shared" si="281"/>
        <v>0</v>
      </c>
      <c r="AE272">
        <f t="shared" si="282"/>
        <v>0</v>
      </c>
      <c r="AF272">
        <f t="shared" si="283"/>
        <v>0</v>
      </c>
      <c r="AG272">
        <f t="shared" si="284"/>
        <v>0</v>
      </c>
      <c r="AH272">
        <f t="shared" si="285"/>
        <v>0</v>
      </c>
      <c r="AI272">
        <f t="shared" si="286"/>
        <v>0</v>
      </c>
      <c r="AJ272">
        <f t="shared" si="287"/>
        <v>0</v>
      </c>
      <c r="AK272">
        <f t="shared" si="288"/>
        <v>0</v>
      </c>
      <c r="AL272">
        <f t="shared" si="289"/>
        <v>0</v>
      </c>
      <c r="AM272">
        <f t="shared" si="290"/>
        <v>0</v>
      </c>
      <c r="AN272">
        <f t="shared" si="291"/>
        <v>0</v>
      </c>
      <c r="AO272">
        <f t="shared" si="292"/>
        <v>0</v>
      </c>
      <c r="AP272">
        <f t="shared" si="293"/>
        <v>0</v>
      </c>
      <c r="AQ272">
        <f t="shared" si="294"/>
        <v>0</v>
      </c>
      <c r="AR272">
        <f t="shared" si="295"/>
        <v>0</v>
      </c>
      <c r="AS272">
        <f t="shared" si="296"/>
        <v>0</v>
      </c>
      <c r="AT272">
        <f t="shared" si="297"/>
        <v>0</v>
      </c>
      <c r="AU272">
        <f t="shared" si="298"/>
        <v>0</v>
      </c>
      <c r="AV272">
        <f t="shared" si="299"/>
        <v>0</v>
      </c>
      <c r="AW272">
        <f t="shared" si="300"/>
        <v>0</v>
      </c>
      <c r="AX272">
        <f t="shared" si="301"/>
        <v>0</v>
      </c>
      <c r="AY272">
        <f t="shared" si="302"/>
        <v>0</v>
      </c>
      <c r="AZ272">
        <f t="shared" si="303"/>
        <v>0</v>
      </c>
    </row>
    <row r="273" spans="10:52" hidden="1" x14ac:dyDescent="0.25">
      <c r="J273">
        <f t="shared" si="304"/>
        <v>0</v>
      </c>
      <c r="L273">
        <f t="shared" si="305"/>
        <v>0</v>
      </c>
      <c r="M273">
        <f t="shared" si="264"/>
        <v>0</v>
      </c>
      <c r="N273">
        <f t="shared" si="265"/>
        <v>0</v>
      </c>
      <c r="O273">
        <f t="shared" si="266"/>
        <v>0</v>
      </c>
      <c r="P273">
        <f t="shared" si="267"/>
        <v>0</v>
      </c>
      <c r="Q273">
        <f t="shared" si="268"/>
        <v>0</v>
      </c>
      <c r="R273">
        <f t="shared" si="269"/>
        <v>0</v>
      </c>
      <c r="S273">
        <f t="shared" si="270"/>
        <v>0</v>
      </c>
      <c r="T273">
        <f t="shared" si="271"/>
        <v>0</v>
      </c>
      <c r="U273">
        <f t="shared" si="272"/>
        <v>0</v>
      </c>
      <c r="V273">
        <f t="shared" si="273"/>
        <v>0</v>
      </c>
      <c r="W273">
        <f t="shared" si="274"/>
        <v>0</v>
      </c>
      <c r="X273">
        <f t="shared" si="275"/>
        <v>0</v>
      </c>
      <c r="Y273">
        <f t="shared" si="276"/>
        <v>0</v>
      </c>
      <c r="Z273">
        <f t="shared" si="277"/>
        <v>0</v>
      </c>
      <c r="AA273">
        <f t="shared" si="278"/>
        <v>0</v>
      </c>
      <c r="AB273">
        <f t="shared" si="279"/>
        <v>0</v>
      </c>
      <c r="AC273">
        <f t="shared" si="280"/>
        <v>0</v>
      </c>
      <c r="AD273">
        <f t="shared" si="281"/>
        <v>0</v>
      </c>
      <c r="AE273">
        <f t="shared" si="282"/>
        <v>0</v>
      </c>
      <c r="AF273">
        <f t="shared" si="283"/>
        <v>0</v>
      </c>
      <c r="AG273">
        <f t="shared" si="284"/>
        <v>0</v>
      </c>
      <c r="AH273">
        <f t="shared" si="285"/>
        <v>0</v>
      </c>
      <c r="AI273">
        <f t="shared" si="286"/>
        <v>0</v>
      </c>
      <c r="AJ273">
        <f t="shared" si="287"/>
        <v>0</v>
      </c>
      <c r="AK273">
        <f t="shared" si="288"/>
        <v>0</v>
      </c>
      <c r="AL273">
        <f t="shared" si="289"/>
        <v>0</v>
      </c>
      <c r="AM273">
        <f t="shared" si="290"/>
        <v>0</v>
      </c>
      <c r="AN273">
        <f t="shared" si="291"/>
        <v>0</v>
      </c>
      <c r="AO273">
        <f t="shared" si="292"/>
        <v>0</v>
      </c>
      <c r="AP273">
        <f t="shared" si="293"/>
        <v>0</v>
      </c>
      <c r="AQ273">
        <f t="shared" si="294"/>
        <v>0</v>
      </c>
      <c r="AR273">
        <f t="shared" si="295"/>
        <v>0</v>
      </c>
      <c r="AS273">
        <f t="shared" si="296"/>
        <v>0</v>
      </c>
      <c r="AT273">
        <f t="shared" si="297"/>
        <v>0</v>
      </c>
      <c r="AU273">
        <f t="shared" si="298"/>
        <v>0</v>
      </c>
      <c r="AV273">
        <f t="shared" si="299"/>
        <v>0</v>
      </c>
      <c r="AW273">
        <f t="shared" si="300"/>
        <v>0</v>
      </c>
      <c r="AX273">
        <f t="shared" si="301"/>
        <v>0</v>
      </c>
      <c r="AY273">
        <f t="shared" si="302"/>
        <v>0</v>
      </c>
      <c r="AZ273">
        <f t="shared" si="303"/>
        <v>0</v>
      </c>
    </row>
    <row r="274" spans="10:52" hidden="1" x14ac:dyDescent="0.25">
      <c r="J274">
        <f t="shared" si="304"/>
        <v>0</v>
      </c>
      <c r="L274">
        <f t="shared" si="305"/>
        <v>0</v>
      </c>
      <c r="M274">
        <f t="shared" si="264"/>
        <v>0</v>
      </c>
      <c r="N274">
        <f t="shared" si="265"/>
        <v>0</v>
      </c>
      <c r="O274">
        <f t="shared" si="266"/>
        <v>0</v>
      </c>
      <c r="P274">
        <f t="shared" si="267"/>
        <v>0</v>
      </c>
      <c r="Q274">
        <f t="shared" si="268"/>
        <v>0</v>
      </c>
      <c r="R274">
        <f t="shared" si="269"/>
        <v>0</v>
      </c>
      <c r="S274">
        <f t="shared" si="270"/>
        <v>0</v>
      </c>
      <c r="T274">
        <f t="shared" si="271"/>
        <v>0</v>
      </c>
      <c r="U274">
        <f t="shared" si="272"/>
        <v>0</v>
      </c>
      <c r="V274">
        <f t="shared" si="273"/>
        <v>0</v>
      </c>
      <c r="W274">
        <f t="shared" si="274"/>
        <v>0</v>
      </c>
      <c r="X274">
        <f t="shared" si="275"/>
        <v>0</v>
      </c>
      <c r="Y274">
        <f t="shared" si="276"/>
        <v>0</v>
      </c>
      <c r="Z274">
        <f t="shared" si="277"/>
        <v>0</v>
      </c>
      <c r="AA274">
        <f t="shared" si="278"/>
        <v>0</v>
      </c>
      <c r="AB274">
        <f t="shared" si="279"/>
        <v>0</v>
      </c>
      <c r="AC274">
        <f t="shared" si="280"/>
        <v>0</v>
      </c>
      <c r="AD274">
        <f t="shared" si="281"/>
        <v>0</v>
      </c>
      <c r="AE274">
        <f t="shared" si="282"/>
        <v>0</v>
      </c>
      <c r="AF274">
        <f t="shared" si="283"/>
        <v>0</v>
      </c>
      <c r="AG274">
        <f t="shared" si="284"/>
        <v>0</v>
      </c>
      <c r="AH274">
        <f t="shared" si="285"/>
        <v>0</v>
      </c>
      <c r="AI274">
        <f t="shared" si="286"/>
        <v>0</v>
      </c>
      <c r="AJ274">
        <f t="shared" si="287"/>
        <v>0</v>
      </c>
      <c r="AK274">
        <f t="shared" si="288"/>
        <v>0</v>
      </c>
      <c r="AL274">
        <f t="shared" si="289"/>
        <v>0</v>
      </c>
      <c r="AM274">
        <f t="shared" si="290"/>
        <v>0</v>
      </c>
      <c r="AN274">
        <f t="shared" si="291"/>
        <v>0</v>
      </c>
      <c r="AO274">
        <f t="shared" si="292"/>
        <v>0</v>
      </c>
      <c r="AP274">
        <f t="shared" si="293"/>
        <v>0</v>
      </c>
      <c r="AQ274">
        <f t="shared" si="294"/>
        <v>0</v>
      </c>
      <c r="AR274">
        <f t="shared" si="295"/>
        <v>0</v>
      </c>
      <c r="AS274">
        <f t="shared" si="296"/>
        <v>0</v>
      </c>
      <c r="AT274">
        <f t="shared" si="297"/>
        <v>0</v>
      </c>
      <c r="AU274">
        <f t="shared" si="298"/>
        <v>0</v>
      </c>
      <c r="AV274">
        <f t="shared" si="299"/>
        <v>0</v>
      </c>
      <c r="AW274">
        <f t="shared" si="300"/>
        <v>0</v>
      </c>
      <c r="AX274">
        <f t="shared" si="301"/>
        <v>0</v>
      </c>
      <c r="AY274">
        <f t="shared" si="302"/>
        <v>0</v>
      </c>
      <c r="AZ274">
        <f t="shared" si="303"/>
        <v>0</v>
      </c>
    </row>
    <row r="275" spans="10:52" hidden="1" x14ac:dyDescent="0.25">
      <c r="J275">
        <f t="shared" si="304"/>
        <v>0</v>
      </c>
      <c r="L275">
        <f t="shared" si="305"/>
        <v>0</v>
      </c>
      <c r="M275">
        <f t="shared" si="264"/>
        <v>0</v>
      </c>
      <c r="N275">
        <f t="shared" si="265"/>
        <v>0</v>
      </c>
      <c r="O275">
        <f t="shared" si="266"/>
        <v>0</v>
      </c>
      <c r="P275">
        <f t="shared" si="267"/>
        <v>0</v>
      </c>
      <c r="Q275">
        <f t="shared" si="268"/>
        <v>0</v>
      </c>
      <c r="R275">
        <f t="shared" si="269"/>
        <v>0</v>
      </c>
      <c r="S275">
        <f t="shared" si="270"/>
        <v>0</v>
      </c>
      <c r="T275">
        <f t="shared" si="271"/>
        <v>0</v>
      </c>
      <c r="U275">
        <f t="shared" si="272"/>
        <v>0</v>
      </c>
      <c r="V275">
        <f t="shared" si="273"/>
        <v>0</v>
      </c>
      <c r="W275">
        <f t="shared" si="274"/>
        <v>0</v>
      </c>
      <c r="X275">
        <f t="shared" si="275"/>
        <v>0</v>
      </c>
      <c r="Y275">
        <f t="shared" si="276"/>
        <v>0</v>
      </c>
      <c r="Z275">
        <f t="shared" si="277"/>
        <v>0</v>
      </c>
      <c r="AA275">
        <f t="shared" si="278"/>
        <v>0</v>
      </c>
      <c r="AB275">
        <f t="shared" si="279"/>
        <v>0</v>
      </c>
      <c r="AC275">
        <f t="shared" si="280"/>
        <v>0</v>
      </c>
      <c r="AD275">
        <f t="shared" si="281"/>
        <v>0</v>
      </c>
      <c r="AE275">
        <f t="shared" si="282"/>
        <v>0</v>
      </c>
      <c r="AF275">
        <f t="shared" si="283"/>
        <v>0</v>
      </c>
      <c r="AG275">
        <f t="shared" si="284"/>
        <v>0</v>
      </c>
      <c r="AH275">
        <f t="shared" si="285"/>
        <v>0</v>
      </c>
      <c r="AI275">
        <f t="shared" si="286"/>
        <v>0</v>
      </c>
      <c r="AJ275">
        <f t="shared" si="287"/>
        <v>0</v>
      </c>
      <c r="AK275">
        <f t="shared" si="288"/>
        <v>0</v>
      </c>
      <c r="AL275">
        <f t="shared" si="289"/>
        <v>0</v>
      </c>
      <c r="AM275">
        <f t="shared" si="290"/>
        <v>0</v>
      </c>
      <c r="AN275">
        <f t="shared" si="291"/>
        <v>0</v>
      </c>
      <c r="AO275">
        <f t="shared" si="292"/>
        <v>0</v>
      </c>
      <c r="AP275">
        <f t="shared" si="293"/>
        <v>0</v>
      </c>
      <c r="AQ275">
        <f t="shared" si="294"/>
        <v>0</v>
      </c>
      <c r="AR275">
        <f t="shared" si="295"/>
        <v>0</v>
      </c>
      <c r="AS275">
        <f t="shared" si="296"/>
        <v>0</v>
      </c>
      <c r="AT275">
        <f t="shared" si="297"/>
        <v>0</v>
      </c>
      <c r="AU275">
        <f t="shared" si="298"/>
        <v>0</v>
      </c>
      <c r="AV275">
        <f t="shared" si="299"/>
        <v>0</v>
      </c>
      <c r="AW275">
        <f t="shared" si="300"/>
        <v>0</v>
      </c>
      <c r="AX275">
        <f t="shared" si="301"/>
        <v>0</v>
      </c>
      <c r="AY275">
        <f t="shared" si="302"/>
        <v>0</v>
      </c>
      <c r="AZ275">
        <f t="shared" si="303"/>
        <v>0</v>
      </c>
    </row>
    <row r="276" spans="10:52" hidden="1" x14ac:dyDescent="0.25">
      <c r="J276">
        <f t="shared" si="304"/>
        <v>0</v>
      </c>
      <c r="L276">
        <f t="shared" si="305"/>
        <v>0</v>
      </c>
      <c r="M276">
        <f t="shared" si="264"/>
        <v>0</v>
      </c>
      <c r="N276">
        <f t="shared" si="265"/>
        <v>0</v>
      </c>
      <c r="O276">
        <f t="shared" si="266"/>
        <v>0</v>
      </c>
      <c r="P276">
        <f t="shared" si="267"/>
        <v>0</v>
      </c>
      <c r="Q276">
        <f t="shared" si="268"/>
        <v>0</v>
      </c>
      <c r="R276">
        <f t="shared" si="269"/>
        <v>0</v>
      </c>
      <c r="S276">
        <f t="shared" si="270"/>
        <v>0</v>
      </c>
      <c r="T276">
        <f t="shared" si="271"/>
        <v>0</v>
      </c>
      <c r="U276">
        <f t="shared" si="272"/>
        <v>0</v>
      </c>
      <c r="V276">
        <f t="shared" si="273"/>
        <v>0</v>
      </c>
      <c r="W276">
        <f t="shared" si="274"/>
        <v>0</v>
      </c>
      <c r="X276">
        <f t="shared" si="275"/>
        <v>0</v>
      </c>
      <c r="Y276">
        <f t="shared" si="276"/>
        <v>0</v>
      </c>
      <c r="Z276">
        <f t="shared" si="277"/>
        <v>0</v>
      </c>
      <c r="AA276">
        <f t="shared" si="278"/>
        <v>0</v>
      </c>
      <c r="AB276">
        <f t="shared" si="279"/>
        <v>0</v>
      </c>
      <c r="AC276">
        <f t="shared" si="280"/>
        <v>0</v>
      </c>
      <c r="AD276">
        <f t="shared" si="281"/>
        <v>0</v>
      </c>
      <c r="AE276">
        <f t="shared" si="282"/>
        <v>0</v>
      </c>
      <c r="AF276">
        <f t="shared" si="283"/>
        <v>0</v>
      </c>
      <c r="AG276">
        <f t="shared" si="284"/>
        <v>0</v>
      </c>
      <c r="AH276">
        <f t="shared" si="285"/>
        <v>0</v>
      </c>
      <c r="AI276">
        <f t="shared" si="286"/>
        <v>0</v>
      </c>
      <c r="AJ276">
        <f t="shared" si="287"/>
        <v>0</v>
      </c>
      <c r="AK276">
        <f t="shared" si="288"/>
        <v>0</v>
      </c>
      <c r="AL276">
        <f t="shared" si="289"/>
        <v>0</v>
      </c>
      <c r="AM276">
        <f t="shared" si="290"/>
        <v>0</v>
      </c>
      <c r="AN276">
        <f t="shared" si="291"/>
        <v>0</v>
      </c>
      <c r="AO276">
        <f t="shared" si="292"/>
        <v>0</v>
      </c>
      <c r="AP276">
        <f t="shared" si="293"/>
        <v>0</v>
      </c>
      <c r="AQ276">
        <f t="shared" si="294"/>
        <v>0</v>
      </c>
      <c r="AR276">
        <f t="shared" si="295"/>
        <v>0</v>
      </c>
      <c r="AS276">
        <f t="shared" si="296"/>
        <v>0</v>
      </c>
      <c r="AT276">
        <f t="shared" si="297"/>
        <v>0</v>
      </c>
      <c r="AU276">
        <f t="shared" si="298"/>
        <v>0</v>
      </c>
      <c r="AV276">
        <f t="shared" si="299"/>
        <v>0</v>
      </c>
      <c r="AW276">
        <f t="shared" si="300"/>
        <v>0</v>
      </c>
      <c r="AX276">
        <f t="shared" si="301"/>
        <v>0</v>
      </c>
      <c r="AY276">
        <f t="shared" si="302"/>
        <v>0</v>
      </c>
      <c r="AZ276">
        <f t="shared" si="303"/>
        <v>0</v>
      </c>
    </row>
    <row r="277" spans="10:52" hidden="1" x14ac:dyDescent="0.25">
      <c r="J277">
        <f t="shared" si="304"/>
        <v>0</v>
      </c>
      <c r="L277">
        <f t="shared" si="305"/>
        <v>0</v>
      </c>
      <c r="M277">
        <f t="shared" si="264"/>
        <v>0</v>
      </c>
      <c r="N277">
        <f t="shared" si="265"/>
        <v>0</v>
      </c>
      <c r="O277">
        <f t="shared" si="266"/>
        <v>0</v>
      </c>
      <c r="P277">
        <f t="shared" si="267"/>
        <v>0</v>
      </c>
      <c r="Q277">
        <f t="shared" si="268"/>
        <v>0</v>
      </c>
      <c r="R277">
        <f t="shared" si="269"/>
        <v>0</v>
      </c>
      <c r="S277">
        <f t="shared" si="270"/>
        <v>0</v>
      </c>
      <c r="T277">
        <f t="shared" si="271"/>
        <v>0</v>
      </c>
      <c r="U277">
        <f t="shared" si="272"/>
        <v>0</v>
      </c>
      <c r="V277">
        <f t="shared" si="273"/>
        <v>0</v>
      </c>
      <c r="W277">
        <f t="shared" si="274"/>
        <v>0</v>
      </c>
      <c r="X277">
        <f t="shared" si="275"/>
        <v>0</v>
      </c>
      <c r="Y277">
        <f t="shared" si="276"/>
        <v>0</v>
      </c>
      <c r="Z277">
        <f t="shared" si="277"/>
        <v>0</v>
      </c>
      <c r="AA277">
        <f t="shared" si="278"/>
        <v>0</v>
      </c>
      <c r="AB277">
        <f t="shared" si="279"/>
        <v>0</v>
      </c>
      <c r="AC277">
        <f t="shared" si="280"/>
        <v>0</v>
      </c>
      <c r="AD277">
        <f t="shared" si="281"/>
        <v>0</v>
      </c>
      <c r="AE277">
        <f t="shared" si="282"/>
        <v>0</v>
      </c>
      <c r="AF277">
        <f t="shared" si="283"/>
        <v>0</v>
      </c>
      <c r="AG277">
        <f t="shared" si="284"/>
        <v>0</v>
      </c>
      <c r="AH277">
        <f t="shared" si="285"/>
        <v>0</v>
      </c>
      <c r="AI277">
        <f t="shared" si="286"/>
        <v>0</v>
      </c>
      <c r="AJ277">
        <f t="shared" si="287"/>
        <v>0</v>
      </c>
      <c r="AK277">
        <f t="shared" si="288"/>
        <v>0</v>
      </c>
      <c r="AL277">
        <f t="shared" si="289"/>
        <v>0</v>
      </c>
      <c r="AM277">
        <f t="shared" si="290"/>
        <v>0</v>
      </c>
      <c r="AN277">
        <f t="shared" si="291"/>
        <v>0</v>
      </c>
      <c r="AO277">
        <f t="shared" si="292"/>
        <v>0</v>
      </c>
      <c r="AP277">
        <f t="shared" si="293"/>
        <v>0</v>
      </c>
      <c r="AQ277">
        <f t="shared" si="294"/>
        <v>0</v>
      </c>
      <c r="AR277">
        <f t="shared" si="295"/>
        <v>0</v>
      </c>
      <c r="AS277">
        <f t="shared" si="296"/>
        <v>0</v>
      </c>
      <c r="AT277">
        <f t="shared" si="297"/>
        <v>0</v>
      </c>
      <c r="AU277">
        <f t="shared" si="298"/>
        <v>0</v>
      </c>
      <c r="AV277">
        <f t="shared" si="299"/>
        <v>0</v>
      </c>
      <c r="AW277">
        <f t="shared" si="300"/>
        <v>0</v>
      </c>
      <c r="AX277">
        <f t="shared" si="301"/>
        <v>0</v>
      </c>
      <c r="AY277">
        <f t="shared" si="302"/>
        <v>0</v>
      </c>
      <c r="AZ277">
        <f t="shared" si="303"/>
        <v>0</v>
      </c>
    </row>
    <row r="278" spans="10:52" hidden="1" x14ac:dyDescent="0.25">
      <c r="J278">
        <f t="shared" si="304"/>
        <v>0</v>
      </c>
      <c r="L278">
        <f t="shared" si="305"/>
        <v>0</v>
      </c>
      <c r="M278">
        <f t="shared" si="264"/>
        <v>0</v>
      </c>
      <c r="N278">
        <f t="shared" si="265"/>
        <v>0</v>
      </c>
      <c r="O278">
        <f t="shared" si="266"/>
        <v>0</v>
      </c>
      <c r="P278">
        <f t="shared" si="267"/>
        <v>0</v>
      </c>
      <c r="Q278">
        <f t="shared" si="268"/>
        <v>0</v>
      </c>
      <c r="R278">
        <f t="shared" si="269"/>
        <v>0</v>
      </c>
      <c r="S278">
        <f t="shared" si="270"/>
        <v>0</v>
      </c>
      <c r="T278">
        <f t="shared" si="271"/>
        <v>0</v>
      </c>
      <c r="U278">
        <f t="shared" si="272"/>
        <v>0</v>
      </c>
      <c r="V278">
        <f t="shared" si="273"/>
        <v>0</v>
      </c>
      <c r="W278">
        <f t="shared" si="274"/>
        <v>0</v>
      </c>
      <c r="X278">
        <f t="shared" si="275"/>
        <v>0</v>
      </c>
      <c r="Y278">
        <f t="shared" si="276"/>
        <v>0</v>
      </c>
      <c r="Z278">
        <f t="shared" si="277"/>
        <v>0</v>
      </c>
      <c r="AA278">
        <f t="shared" si="278"/>
        <v>0</v>
      </c>
      <c r="AB278">
        <f t="shared" si="279"/>
        <v>0</v>
      </c>
      <c r="AC278">
        <f t="shared" si="280"/>
        <v>0</v>
      </c>
      <c r="AD278">
        <f t="shared" si="281"/>
        <v>0</v>
      </c>
      <c r="AE278">
        <f t="shared" si="282"/>
        <v>0</v>
      </c>
      <c r="AF278">
        <f t="shared" si="283"/>
        <v>0</v>
      </c>
      <c r="AG278">
        <f t="shared" si="284"/>
        <v>0</v>
      </c>
      <c r="AH278">
        <f t="shared" si="285"/>
        <v>0</v>
      </c>
      <c r="AI278">
        <f t="shared" si="286"/>
        <v>0</v>
      </c>
      <c r="AJ278">
        <f t="shared" si="287"/>
        <v>0</v>
      </c>
      <c r="AK278">
        <f t="shared" si="288"/>
        <v>0</v>
      </c>
      <c r="AL278">
        <f t="shared" si="289"/>
        <v>0</v>
      </c>
      <c r="AM278">
        <f t="shared" si="290"/>
        <v>0</v>
      </c>
      <c r="AN278">
        <f t="shared" si="291"/>
        <v>0</v>
      </c>
      <c r="AO278">
        <f t="shared" si="292"/>
        <v>0</v>
      </c>
      <c r="AP278">
        <f t="shared" si="293"/>
        <v>0</v>
      </c>
      <c r="AQ278">
        <f t="shared" si="294"/>
        <v>0</v>
      </c>
      <c r="AR278">
        <f t="shared" si="295"/>
        <v>0</v>
      </c>
      <c r="AS278">
        <f t="shared" si="296"/>
        <v>0</v>
      </c>
      <c r="AT278">
        <f t="shared" si="297"/>
        <v>0</v>
      </c>
      <c r="AU278">
        <f t="shared" si="298"/>
        <v>0</v>
      </c>
      <c r="AV278">
        <f t="shared" si="299"/>
        <v>0</v>
      </c>
      <c r="AW278">
        <f t="shared" si="300"/>
        <v>0</v>
      </c>
      <c r="AX278">
        <f t="shared" si="301"/>
        <v>0</v>
      </c>
      <c r="AY278">
        <f t="shared" si="302"/>
        <v>0</v>
      </c>
      <c r="AZ278">
        <f t="shared" si="303"/>
        <v>0</v>
      </c>
    </row>
    <row r="279" spans="10:52" hidden="1" x14ac:dyDescent="0.25">
      <c r="J279">
        <f t="shared" si="304"/>
        <v>0</v>
      </c>
      <c r="L279">
        <f t="shared" si="305"/>
        <v>0</v>
      </c>
      <c r="M279">
        <f t="shared" si="264"/>
        <v>0</v>
      </c>
      <c r="N279">
        <f t="shared" si="265"/>
        <v>0</v>
      </c>
      <c r="O279">
        <f t="shared" si="266"/>
        <v>0</v>
      </c>
      <c r="P279">
        <f t="shared" si="267"/>
        <v>0</v>
      </c>
      <c r="Q279">
        <f t="shared" si="268"/>
        <v>0</v>
      </c>
      <c r="R279">
        <f t="shared" si="269"/>
        <v>0</v>
      </c>
      <c r="S279">
        <f t="shared" si="270"/>
        <v>0</v>
      </c>
      <c r="T279">
        <f t="shared" si="271"/>
        <v>0</v>
      </c>
      <c r="U279">
        <f t="shared" si="272"/>
        <v>0</v>
      </c>
      <c r="V279">
        <f t="shared" si="273"/>
        <v>0</v>
      </c>
      <c r="W279">
        <f t="shared" si="274"/>
        <v>0</v>
      </c>
      <c r="X279">
        <f t="shared" si="275"/>
        <v>0</v>
      </c>
      <c r="Y279">
        <f t="shared" si="276"/>
        <v>0</v>
      </c>
      <c r="Z279">
        <f t="shared" si="277"/>
        <v>0</v>
      </c>
      <c r="AA279">
        <f t="shared" si="278"/>
        <v>0</v>
      </c>
      <c r="AB279">
        <f t="shared" si="279"/>
        <v>0</v>
      </c>
      <c r="AC279">
        <f t="shared" si="280"/>
        <v>0</v>
      </c>
      <c r="AD279">
        <f t="shared" si="281"/>
        <v>0</v>
      </c>
      <c r="AE279">
        <f t="shared" si="282"/>
        <v>0</v>
      </c>
      <c r="AF279">
        <f t="shared" si="283"/>
        <v>0</v>
      </c>
      <c r="AG279">
        <f t="shared" si="284"/>
        <v>0</v>
      </c>
      <c r="AH279">
        <f t="shared" si="285"/>
        <v>0</v>
      </c>
      <c r="AI279">
        <f t="shared" si="286"/>
        <v>0</v>
      </c>
      <c r="AJ279">
        <f t="shared" si="287"/>
        <v>0</v>
      </c>
      <c r="AK279">
        <f t="shared" si="288"/>
        <v>0</v>
      </c>
      <c r="AL279">
        <f t="shared" si="289"/>
        <v>0</v>
      </c>
      <c r="AM279">
        <f t="shared" si="290"/>
        <v>0</v>
      </c>
      <c r="AN279">
        <f t="shared" si="291"/>
        <v>0</v>
      </c>
      <c r="AO279">
        <f t="shared" si="292"/>
        <v>0</v>
      </c>
      <c r="AP279">
        <f t="shared" si="293"/>
        <v>0</v>
      </c>
      <c r="AQ279">
        <f t="shared" si="294"/>
        <v>0</v>
      </c>
      <c r="AR279">
        <f t="shared" si="295"/>
        <v>0</v>
      </c>
      <c r="AS279">
        <f t="shared" si="296"/>
        <v>0</v>
      </c>
      <c r="AT279">
        <f t="shared" si="297"/>
        <v>0</v>
      </c>
      <c r="AU279">
        <f t="shared" si="298"/>
        <v>0</v>
      </c>
      <c r="AV279">
        <f t="shared" si="299"/>
        <v>0</v>
      </c>
      <c r="AW279">
        <f t="shared" si="300"/>
        <v>0</v>
      </c>
      <c r="AX279">
        <f t="shared" si="301"/>
        <v>0</v>
      </c>
      <c r="AY279">
        <f t="shared" si="302"/>
        <v>0</v>
      </c>
      <c r="AZ279">
        <f t="shared" si="303"/>
        <v>0</v>
      </c>
    </row>
    <row r="280" spans="10:52" hidden="1" x14ac:dyDescent="0.25">
      <c r="J280">
        <f t="shared" si="304"/>
        <v>0</v>
      </c>
      <c r="L280">
        <f t="shared" si="305"/>
        <v>0</v>
      </c>
      <c r="M280">
        <f t="shared" si="264"/>
        <v>0</v>
      </c>
      <c r="N280">
        <f t="shared" si="265"/>
        <v>0</v>
      </c>
      <c r="O280">
        <f t="shared" si="266"/>
        <v>0</v>
      </c>
      <c r="P280">
        <f t="shared" si="267"/>
        <v>0</v>
      </c>
      <c r="Q280">
        <f t="shared" si="268"/>
        <v>0</v>
      </c>
      <c r="R280">
        <f t="shared" si="269"/>
        <v>0</v>
      </c>
      <c r="S280">
        <f t="shared" si="270"/>
        <v>0</v>
      </c>
      <c r="T280">
        <f t="shared" si="271"/>
        <v>0</v>
      </c>
      <c r="U280">
        <f t="shared" si="272"/>
        <v>0</v>
      </c>
      <c r="V280">
        <f t="shared" si="273"/>
        <v>0</v>
      </c>
      <c r="W280">
        <f t="shared" si="274"/>
        <v>0</v>
      </c>
      <c r="X280">
        <f t="shared" si="275"/>
        <v>0</v>
      </c>
      <c r="Y280">
        <f t="shared" si="276"/>
        <v>0</v>
      </c>
      <c r="Z280">
        <f t="shared" si="277"/>
        <v>0</v>
      </c>
      <c r="AA280">
        <f t="shared" si="278"/>
        <v>0</v>
      </c>
      <c r="AB280">
        <f t="shared" si="279"/>
        <v>0</v>
      </c>
      <c r="AC280">
        <f t="shared" si="280"/>
        <v>0</v>
      </c>
      <c r="AD280">
        <f t="shared" si="281"/>
        <v>0</v>
      </c>
      <c r="AE280">
        <f t="shared" si="282"/>
        <v>0</v>
      </c>
      <c r="AF280">
        <f t="shared" si="283"/>
        <v>0</v>
      </c>
      <c r="AG280">
        <f t="shared" si="284"/>
        <v>0</v>
      </c>
      <c r="AH280">
        <f t="shared" si="285"/>
        <v>0</v>
      </c>
      <c r="AI280">
        <f t="shared" si="286"/>
        <v>0</v>
      </c>
      <c r="AJ280">
        <f t="shared" si="287"/>
        <v>0</v>
      </c>
      <c r="AK280">
        <f t="shared" si="288"/>
        <v>0</v>
      </c>
      <c r="AL280">
        <f t="shared" si="289"/>
        <v>0</v>
      </c>
      <c r="AM280">
        <f t="shared" si="290"/>
        <v>0</v>
      </c>
      <c r="AN280">
        <f t="shared" si="291"/>
        <v>0</v>
      </c>
      <c r="AO280">
        <f t="shared" si="292"/>
        <v>0</v>
      </c>
      <c r="AP280">
        <f t="shared" si="293"/>
        <v>0</v>
      </c>
      <c r="AQ280">
        <f t="shared" si="294"/>
        <v>0</v>
      </c>
      <c r="AR280">
        <f t="shared" si="295"/>
        <v>0</v>
      </c>
      <c r="AS280">
        <f t="shared" si="296"/>
        <v>0</v>
      </c>
      <c r="AT280">
        <f t="shared" si="297"/>
        <v>0</v>
      </c>
      <c r="AU280">
        <f t="shared" si="298"/>
        <v>0</v>
      </c>
      <c r="AV280">
        <f t="shared" si="299"/>
        <v>0</v>
      </c>
      <c r="AW280">
        <f t="shared" si="300"/>
        <v>0</v>
      </c>
      <c r="AX280">
        <f t="shared" si="301"/>
        <v>0</v>
      </c>
      <c r="AY280">
        <f t="shared" si="302"/>
        <v>0</v>
      </c>
      <c r="AZ280">
        <f t="shared" si="303"/>
        <v>0</v>
      </c>
    </row>
    <row r="281" spans="10:52" hidden="1" x14ac:dyDescent="0.25">
      <c r="J281">
        <f t="shared" si="304"/>
        <v>0</v>
      </c>
      <c r="L281">
        <f t="shared" si="305"/>
        <v>0</v>
      </c>
      <c r="M281">
        <f t="shared" si="264"/>
        <v>0</v>
      </c>
      <c r="N281">
        <f t="shared" si="265"/>
        <v>0</v>
      </c>
      <c r="O281">
        <f t="shared" si="266"/>
        <v>0</v>
      </c>
      <c r="P281">
        <f t="shared" si="267"/>
        <v>0</v>
      </c>
      <c r="Q281">
        <f t="shared" si="268"/>
        <v>0</v>
      </c>
      <c r="R281">
        <f t="shared" si="269"/>
        <v>0</v>
      </c>
      <c r="S281">
        <f t="shared" si="270"/>
        <v>0</v>
      </c>
      <c r="T281">
        <f t="shared" si="271"/>
        <v>0</v>
      </c>
      <c r="U281">
        <f t="shared" si="272"/>
        <v>0</v>
      </c>
      <c r="V281">
        <f t="shared" si="273"/>
        <v>0</v>
      </c>
      <c r="W281">
        <f t="shared" si="274"/>
        <v>0</v>
      </c>
      <c r="X281">
        <f t="shared" si="275"/>
        <v>0</v>
      </c>
      <c r="Y281">
        <f t="shared" si="276"/>
        <v>0</v>
      </c>
      <c r="Z281">
        <f t="shared" si="277"/>
        <v>0</v>
      </c>
      <c r="AA281">
        <f t="shared" si="278"/>
        <v>0</v>
      </c>
      <c r="AB281">
        <f t="shared" si="279"/>
        <v>0</v>
      </c>
      <c r="AC281">
        <f t="shared" si="280"/>
        <v>0</v>
      </c>
      <c r="AD281">
        <f t="shared" si="281"/>
        <v>0</v>
      </c>
      <c r="AE281">
        <f t="shared" si="282"/>
        <v>0</v>
      </c>
      <c r="AF281">
        <f t="shared" si="283"/>
        <v>0</v>
      </c>
      <c r="AG281">
        <f t="shared" si="284"/>
        <v>0</v>
      </c>
      <c r="AH281">
        <f t="shared" si="285"/>
        <v>0</v>
      </c>
      <c r="AI281">
        <f t="shared" si="286"/>
        <v>0</v>
      </c>
      <c r="AJ281">
        <f t="shared" si="287"/>
        <v>0</v>
      </c>
      <c r="AK281">
        <f t="shared" si="288"/>
        <v>0</v>
      </c>
      <c r="AL281">
        <f t="shared" si="289"/>
        <v>0</v>
      </c>
      <c r="AM281">
        <f t="shared" si="290"/>
        <v>0</v>
      </c>
      <c r="AN281">
        <f t="shared" si="291"/>
        <v>0</v>
      </c>
      <c r="AO281">
        <f t="shared" si="292"/>
        <v>0</v>
      </c>
      <c r="AP281">
        <f t="shared" si="293"/>
        <v>0</v>
      </c>
      <c r="AQ281">
        <f t="shared" si="294"/>
        <v>0</v>
      </c>
      <c r="AR281">
        <f t="shared" si="295"/>
        <v>0</v>
      </c>
      <c r="AS281">
        <f t="shared" si="296"/>
        <v>0</v>
      </c>
      <c r="AT281">
        <f t="shared" si="297"/>
        <v>0</v>
      </c>
      <c r="AU281">
        <f t="shared" si="298"/>
        <v>0</v>
      </c>
      <c r="AV281">
        <f t="shared" si="299"/>
        <v>0</v>
      </c>
      <c r="AW281">
        <f t="shared" si="300"/>
        <v>0</v>
      </c>
      <c r="AX281">
        <f t="shared" si="301"/>
        <v>0</v>
      </c>
      <c r="AY281">
        <f t="shared" si="302"/>
        <v>0</v>
      </c>
      <c r="AZ281">
        <f t="shared" si="303"/>
        <v>0</v>
      </c>
    </row>
    <row r="282" spans="10:52" hidden="1" x14ac:dyDescent="0.25">
      <c r="J282">
        <f t="shared" si="304"/>
        <v>0</v>
      </c>
      <c r="L282">
        <f t="shared" si="305"/>
        <v>0</v>
      </c>
      <c r="M282">
        <f t="shared" si="264"/>
        <v>0</v>
      </c>
      <c r="N282">
        <f t="shared" si="265"/>
        <v>0</v>
      </c>
      <c r="O282">
        <f t="shared" si="266"/>
        <v>0</v>
      </c>
      <c r="P282">
        <f t="shared" si="267"/>
        <v>0</v>
      </c>
      <c r="Q282">
        <f t="shared" si="268"/>
        <v>0</v>
      </c>
      <c r="R282">
        <f t="shared" si="269"/>
        <v>0</v>
      </c>
      <c r="S282">
        <f t="shared" si="270"/>
        <v>0</v>
      </c>
      <c r="T282">
        <f t="shared" si="271"/>
        <v>0</v>
      </c>
      <c r="U282">
        <f t="shared" si="272"/>
        <v>0</v>
      </c>
      <c r="V282">
        <f t="shared" si="273"/>
        <v>0</v>
      </c>
      <c r="W282">
        <f t="shared" si="274"/>
        <v>0</v>
      </c>
      <c r="X282">
        <f t="shared" si="275"/>
        <v>0</v>
      </c>
      <c r="Y282">
        <f t="shared" si="276"/>
        <v>0</v>
      </c>
      <c r="Z282">
        <f t="shared" si="277"/>
        <v>0</v>
      </c>
      <c r="AA282">
        <f t="shared" si="278"/>
        <v>0</v>
      </c>
      <c r="AB282">
        <f t="shared" si="279"/>
        <v>0</v>
      </c>
      <c r="AC282">
        <f t="shared" si="280"/>
        <v>0</v>
      </c>
      <c r="AD282">
        <f t="shared" si="281"/>
        <v>0</v>
      </c>
      <c r="AE282">
        <f t="shared" si="282"/>
        <v>0</v>
      </c>
      <c r="AF282">
        <f t="shared" si="283"/>
        <v>0</v>
      </c>
      <c r="AG282">
        <f t="shared" si="284"/>
        <v>0</v>
      </c>
      <c r="AH282">
        <f t="shared" si="285"/>
        <v>0</v>
      </c>
      <c r="AI282">
        <f t="shared" si="286"/>
        <v>0</v>
      </c>
      <c r="AJ282">
        <f t="shared" si="287"/>
        <v>0</v>
      </c>
      <c r="AK282">
        <f t="shared" si="288"/>
        <v>0</v>
      </c>
      <c r="AL282">
        <f t="shared" si="289"/>
        <v>0</v>
      </c>
      <c r="AM282">
        <f t="shared" si="290"/>
        <v>0</v>
      </c>
      <c r="AN282">
        <f t="shared" si="291"/>
        <v>0</v>
      </c>
      <c r="AO282">
        <f t="shared" si="292"/>
        <v>0</v>
      </c>
      <c r="AP282">
        <f t="shared" si="293"/>
        <v>0</v>
      </c>
      <c r="AQ282">
        <f t="shared" si="294"/>
        <v>0</v>
      </c>
      <c r="AR282">
        <f t="shared" si="295"/>
        <v>0</v>
      </c>
      <c r="AS282">
        <f t="shared" si="296"/>
        <v>0</v>
      </c>
      <c r="AT282">
        <f t="shared" si="297"/>
        <v>0</v>
      </c>
      <c r="AU282">
        <f t="shared" si="298"/>
        <v>0</v>
      </c>
      <c r="AV282">
        <f t="shared" si="299"/>
        <v>0</v>
      </c>
      <c r="AW282">
        <f t="shared" si="300"/>
        <v>0</v>
      </c>
      <c r="AX282">
        <f t="shared" si="301"/>
        <v>0</v>
      </c>
      <c r="AY282">
        <f t="shared" si="302"/>
        <v>0</v>
      </c>
      <c r="AZ282">
        <f t="shared" si="303"/>
        <v>0</v>
      </c>
    </row>
    <row r="283" spans="10:52" hidden="1" x14ac:dyDescent="0.25">
      <c r="J283">
        <f t="shared" si="304"/>
        <v>0</v>
      </c>
      <c r="L283">
        <f t="shared" si="305"/>
        <v>0</v>
      </c>
      <c r="M283">
        <f t="shared" si="264"/>
        <v>0</v>
      </c>
      <c r="N283">
        <f t="shared" si="265"/>
        <v>0</v>
      </c>
      <c r="O283">
        <f t="shared" si="266"/>
        <v>0</v>
      </c>
      <c r="P283">
        <f t="shared" si="267"/>
        <v>0</v>
      </c>
      <c r="Q283">
        <f t="shared" si="268"/>
        <v>0</v>
      </c>
      <c r="R283">
        <f t="shared" si="269"/>
        <v>0</v>
      </c>
      <c r="S283">
        <f t="shared" si="270"/>
        <v>0</v>
      </c>
      <c r="T283">
        <f t="shared" si="271"/>
        <v>0</v>
      </c>
      <c r="U283">
        <f t="shared" si="272"/>
        <v>0</v>
      </c>
      <c r="V283">
        <f t="shared" si="273"/>
        <v>0</v>
      </c>
      <c r="W283">
        <f t="shared" si="274"/>
        <v>0</v>
      </c>
      <c r="X283">
        <f t="shared" si="275"/>
        <v>0</v>
      </c>
      <c r="Y283">
        <f t="shared" si="276"/>
        <v>0</v>
      </c>
      <c r="Z283">
        <f t="shared" si="277"/>
        <v>0</v>
      </c>
      <c r="AA283">
        <f t="shared" si="278"/>
        <v>0</v>
      </c>
      <c r="AB283">
        <f t="shared" si="279"/>
        <v>0</v>
      </c>
      <c r="AC283">
        <f t="shared" si="280"/>
        <v>0</v>
      </c>
      <c r="AD283">
        <f t="shared" si="281"/>
        <v>0</v>
      </c>
      <c r="AE283">
        <f t="shared" si="282"/>
        <v>0</v>
      </c>
      <c r="AF283">
        <f t="shared" si="283"/>
        <v>0</v>
      </c>
      <c r="AG283">
        <f t="shared" si="284"/>
        <v>0</v>
      </c>
      <c r="AH283">
        <f t="shared" si="285"/>
        <v>0</v>
      </c>
      <c r="AI283">
        <f t="shared" si="286"/>
        <v>0</v>
      </c>
      <c r="AJ283">
        <f t="shared" si="287"/>
        <v>0</v>
      </c>
      <c r="AK283">
        <f t="shared" si="288"/>
        <v>0</v>
      </c>
      <c r="AL283">
        <f t="shared" si="289"/>
        <v>0</v>
      </c>
      <c r="AM283">
        <f t="shared" si="290"/>
        <v>0</v>
      </c>
      <c r="AN283">
        <f t="shared" si="291"/>
        <v>0</v>
      </c>
      <c r="AO283">
        <f t="shared" si="292"/>
        <v>0</v>
      </c>
      <c r="AP283">
        <f t="shared" si="293"/>
        <v>0</v>
      </c>
      <c r="AQ283">
        <f t="shared" si="294"/>
        <v>0</v>
      </c>
      <c r="AR283">
        <f t="shared" si="295"/>
        <v>0</v>
      </c>
      <c r="AS283">
        <f t="shared" si="296"/>
        <v>0</v>
      </c>
      <c r="AT283">
        <f t="shared" si="297"/>
        <v>0</v>
      </c>
      <c r="AU283">
        <f t="shared" si="298"/>
        <v>0</v>
      </c>
      <c r="AV283">
        <f t="shared" si="299"/>
        <v>0</v>
      </c>
      <c r="AW283">
        <f t="shared" si="300"/>
        <v>0</v>
      </c>
      <c r="AX283">
        <f t="shared" si="301"/>
        <v>0</v>
      </c>
      <c r="AY283">
        <f t="shared" si="302"/>
        <v>0</v>
      </c>
      <c r="AZ283">
        <f t="shared" si="303"/>
        <v>0</v>
      </c>
    </row>
    <row r="284" spans="10:52" hidden="1" x14ac:dyDescent="0.25">
      <c r="J284">
        <f t="shared" si="304"/>
        <v>0</v>
      </c>
      <c r="L284">
        <f t="shared" si="305"/>
        <v>0</v>
      </c>
      <c r="M284">
        <f t="shared" si="264"/>
        <v>0</v>
      </c>
      <c r="N284">
        <f t="shared" si="265"/>
        <v>0</v>
      </c>
      <c r="O284">
        <f t="shared" si="266"/>
        <v>0</v>
      </c>
      <c r="P284">
        <f t="shared" si="267"/>
        <v>0</v>
      </c>
      <c r="Q284">
        <f t="shared" si="268"/>
        <v>0</v>
      </c>
      <c r="R284">
        <f t="shared" si="269"/>
        <v>0</v>
      </c>
      <c r="S284">
        <f t="shared" si="270"/>
        <v>0</v>
      </c>
      <c r="T284">
        <f t="shared" si="271"/>
        <v>0</v>
      </c>
      <c r="U284">
        <f t="shared" si="272"/>
        <v>0</v>
      </c>
      <c r="V284">
        <f t="shared" si="273"/>
        <v>0</v>
      </c>
      <c r="W284">
        <f t="shared" si="274"/>
        <v>0</v>
      </c>
      <c r="X284">
        <f t="shared" si="275"/>
        <v>0</v>
      </c>
      <c r="Y284">
        <f t="shared" si="276"/>
        <v>0</v>
      </c>
      <c r="Z284">
        <f t="shared" si="277"/>
        <v>0</v>
      </c>
      <c r="AA284">
        <f t="shared" si="278"/>
        <v>0</v>
      </c>
      <c r="AB284">
        <f t="shared" si="279"/>
        <v>0</v>
      </c>
      <c r="AC284">
        <f t="shared" si="280"/>
        <v>0</v>
      </c>
      <c r="AD284">
        <f t="shared" si="281"/>
        <v>0</v>
      </c>
      <c r="AE284">
        <f t="shared" si="282"/>
        <v>0</v>
      </c>
      <c r="AF284">
        <f t="shared" si="283"/>
        <v>0</v>
      </c>
      <c r="AG284">
        <f t="shared" si="284"/>
        <v>0</v>
      </c>
      <c r="AH284">
        <f t="shared" si="285"/>
        <v>0</v>
      </c>
      <c r="AI284">
        <f t="shared" si="286"/>
        <v>0</v>
      </c>
      <c r="AJ284">
        <f t="shared" si="287"/>
        <v>0</v>
      </c>
      <c r="AK284">
        <f t="shared" si="288"/>
        <v>0</v>
      </c>
      <c r="AL284">
        <f t="shared" si="289"/>
        <v>0</v>
      </c>
      <c r="AM284">
        <f t="shared" si="290"/>
        <v>0</v>
      </c>
      <c r="AN284">
        <f t="shared" si="291"/>
        <v>0</v>
      </c>
      <c r="AO284">
        <f t="shared" si="292"/>
        <v>0</v>
      </c>
      <c r="AP284">
        <f t="shared" si="293"/>
        <v>0</v>
      </c>
      <c r="AQ284">
        <f t="shared" si="294"/>
        <v>0</v>
      </c>
      <c r="AR284">
        <f t="shared" si="295"/>
        <v>0</v>
      </c>
      <c r="AS284">
        <f t="shared" si="296"/>
        <v>0</v>
      </c>
      <c r="AT284">
        <f t="shared" si="297"/>
        <v>0</v>
      </c>
      <c r="AU284">
        <f t="shared" si="298"/>
        <v>0</v>
      </c>
      <c r="AV284">
        <f t="shared" si="299"/>
        <v>0</v>
      </c>
      <c r="AW284">
        <f t="shared" si="300"/>
        <v>0</v>
      </c>
      <c r="AX284">
        <f t="shared" si="301"/>
        <v>0</v>
      </c>
      <c r="AY284">
        <f t="shared" si="302"/>
        <v>0</v>
      </c>
      <c r="AZ284">
        <f t="shared" si="303"/>
        <v>0</v>
      </c>
    </row>
    <row r="285" spans="10:52" hidden="1" x14ac:dyDescent="0.25">
      <c r="J285">
        <f t="shared" si="304"/>
        <v>0</v>
      </c>
      <c r="L285">
        <f t="shared" si="305"/>
        <v>0</v>
      </c>
      <c r="M285">
        <f t="shared" si="264"/>
        <v>0</v>
      </c>
      <c r="N285">
        <f t="shared" si="265"/>
        <v>0</v>
      </c>
      <c r="O285">
        <f t="shared" si="266"/>
        <v>0</v>
      </c>
      <c r="P285">
        <f t="shared" si="267"/>
        <v>0</v>
      </c>
      <c r="Q285">
        <f t="shared" si="268"/>
        <v>0</v>
      </c>
      <c r="R285">
        <f t="shared" si="269"/>
        <v>0</v>
      </c>
      <c r="S285">
        <f t="shared" si="270"/>
        <v>0</v>
      </c>
      <c r="T285">
        <f t="shared" si="271"/>
        <v>0</v>
      </c>
      <c r="U285">
        <f t="shared" si="272"/>
        <v>0</v>
      </c>
      <c r="V285">
        <f t="shared" si="273"/>
        <v>0</v>
      </c>
      <c r="W285">
        <f t="shared" si="274"/>
        <v>0</v>
      </c>
      <c r="X285">
        <f t="shared" si="275"/>
        <v>0</v>
      </c>
      <c r="Y285">
        <f t="shared" si="276"/>
        <v>0</v>
      </c>
      <c r="Z285">
        <f t="shared" si="277"/>
        <v>0</v>
      </c>
      <c r="AA285">
        <f t="shared" si="278"/>
        <v>0</v>
      </c>
      <c r="AB285">
        <f t="shared" si="279"/>
        <v>0</v>
      </c>
      <c r="AC285">
        <f t="shared" si="280"/>
        <v>0</v>
      </c>
      <c r="AD285">
        <f t="shared" si="281"/>
        <v>0</v>
      </c>
      <c r="AE285">
        <f t="shared" si="282"/>
        <v>0</v>
      </c>
      <c r="AF285">
        <f t="shared" si="283"/>
        <v>0</v>
      </c>
      <c r="AG285">
        <f t="shared" si="284"/>
        <v>0</v>
      </c>
      <c r="AH285">
        <f t="shared" si="285"/>
        <v>0</v>
      </c>
      <c r="AI285">
        <f t="shared" si="286"/>
        <v>0</v>
      </c>
      <c r="AJ285">
        <f t="shared" si="287"/>
        <v>0</v>
      </c>
      <c r="AK285">
        <f t="shared" si="288"/>
        <v>0</v>
      </c>
      <c r="AL285">
        <f t="shared" si="289"/>
        <v>0</v>
      </c>
      <c r="AM285">
        <f t="shared" si="290"/>
        <v>0</v>
      </c>
      <c r="AN285">
        <f t="shared" si="291"/>
        <v>0</v>
      </c>
      <c r="AO285">
        <f t="shared" si="292"/>
        <v>0</v>
      </c>
      <c r="AP285">
        <f t="shared" si="293"/>
        <v>0</v>
      </c>
      <c r="AQ285">
        <f t="shared" si="294"/>
        <v>0</v>
      </c>
      <c r="AR285">
        <f t="shared" si="295"/>
        <v>0</v>
      </c>
      <c r="AS285">
        <f t="shared" si="296"/>
        <v>0</v>
      </c>
      <c r="AT285">
        <f t="shared" si="297"/>
        <v>0</v>
      </c>
      <c r="AU285">
        <f t="shared" si="298"/>
        <v>0</v>
      </c>
      <c r="AV285">
        <f t="shared" si="299"/>
        <v>0</v>
      </c>
      <c r="AW285">
        <f t="shared" si="300"/>
        <v>0</v>
      </c>
      <c r="AX285">
        <f t="shared" si="301"/>
        <v>0</v>
      </c>
      <c r="AY285">
        <f t="shared" si="302"/>
        <v>0</v>
      </c>
      <c r="AZ285">
        <f t="shared" si="303"/>
        <v>0</v>
      </c>
    </row>
    <row r="286" spans="10:52" hidden="1" x14ac:dyDescent="0.25">
      <c r="J286">
        <f t="shared" si="304"/>
        <v>0</v>
      </c>
      <c r="L286">
        <f t="shared" si="305"/>
        <v>0</v>
      </c>
      <c r="M286">
        <f t="shared" si="264"/>
        <v>0</v>
      </c>
      <c r="N286">
        <f t="shared" si="265"/>
        <v>0</v>
      </c>
      <c r="O286">
        <f t="shared" si="266"/>
        <v>0</v>
      </c>
      <c r="P286">
        <f t="shared" si="267"/>
        <v>0</v>
      </c>
      <c r="Q286">
        <f t="shared" si="268"/>
        <v>0</v>
      </c>
      <c r="R286">
        <f t="shared" si="269"/>
        <v>0</v>
      </c>
      <c r="S286">
        <f t="shared" si="270"/>
        <v>0</v>
      </c>
      <c r="T286">
        <f t="shared" si="271"/>
        <v>0</v>
      </c>
      <c r="U286">
        <f t="shared" si="272"/>
        <v>0</v>
      </c>
      <c r="V286">
        <f t="shared" si="273"/>
        <v>0</v>
      </c>
      <c r="W286">
        <f t="shared" si="274"/>
        <v>0</v>
      </c>
      <c r="X286">
        <f t="shared" si="275"/>
        <v>0</v>
      </c>
      <c r="Y286">
        <f t="shared" si="276"/>
        <v>0</v>
      </c>
      <c r="Z286">
        <f t="shared" si="277"/>
        <v>0</v>
      </c>
      <c r="AA286">
        <f t="shared" si="278"/>
        <v>0</v>
      </c>
      <c r="AB286">
        <f t="shared" si="279"/>
        <v>0</v>
      </c>
      <c r="AC286">
        <f t="shared" si="280"/>
        <v>0</v>
      </c>
      <c r="AD286">
        <f t="shared" si="281"/>
        <v>0</v>
      </c>
      <c r="AE286">
        <f t="shared" si="282"/>
        <v>0</v>
      </c>
      <c r="AF286">
        <f t="shared" si="283"/>
        <v>0</v>
      </c>
      <c r="AG286">
        <f t="shared" si="284"/>
        <v>0</v>
      </c>
      <c r="AH286">
        <f t="shared" si="285"/>
        <v>0</v>
      </c>
      <c r="AI286">
        <f t="shared" si="286"/>
        <v>0</v>
      </c>
      <c r="AJ286">
        <f t="shared" si="287"/>
        <v>0</v>
      </c>
      <c r="AK286">
        <f t="shared" si="288"/>
        <v>0</v>
      </c>
      <c r="AL286">
        <f t="shared" si="289"/>
        <v>0</v>
      </c>
      <c r="AM286">
        <f t="shared" si="290"/>
        <v>0</v>
      </c>
      <c r="AN286">
        <f t="shared" si="291"/>
        <v>0</v>
      </c>
      <c r="AO286">
        <f t="shared" si="292"/>
        <v>0</v>
      </c>
      <c r="AP286">
        <f t="shared" si="293"/>
        <v>0</v>
      </c>
      <c r="AQ286">
        <f t="shared" si="294"/>
        <v>0</v>
      </c>
      <c r="AR286">
        <f t="shared" si="295"/>
        <v>0</v>
      </c>
      <c r="AS286">
        <f t="shared" si="296"/>
        <v>0</v>
      </c>
      <c r="AT286">
        <f t="shared" si="297"/>
        <v>0</v>
      </c>
      <c r="AU286">
        <f t="shared" si="298"/>
        <v>0</v>
      </c>
      <c r="AV286">
        <f t="shared" si="299"/>
        <v>0</v>
      </c>
      <c r="AW286">
        <f t="shared" si="300"/>
        <v>0</v>
      </c>
      <c r="AX286">
        <f t="shared" si="301"/>
        <v>0</v>
      </c>
      <c r="AY286">
        <f t="shared" si="302"/>
        <v>0</v>
      </c>
      <c r="AZ286">
        <f t="shared" si="303"/>
        <v>0</v>
      </c>
    </row>
    <row r="287" spans="10:52" hidden="1" x14ac:dyDescent="0.25">
      <c r="J287">
        <f t="shared" si="304"/>
        <v>0</v>
      </c>
      <c r="L287">
        <f t="shared" si="305"/>
        <v>0</v>
      </c>
      <c r="M287">
        <f t="shared" si="264"/>
        <v>0</v>
      </c>
      <c r="N287">
        <f t="shared" si="265"/>
        <v>0</v>
      </c>
      <c r="O287">
        <f t="shared" si="266"/>
        <v>0</v>
      </c>
      <c r="P287">
        <f t="shared" si="267"/>
        <v>0</v>
      </c>
      <c r="Q287">
        <f t="shared" si="268"/>
        <v>0</v>
      </c>
      <c r="R287">
        <f t="shared" si="269"/>
        <v>0</v>
      </c>
      <c r="S287">
        <f t="shared" si="270"/>
        <v>0</v>
      </c>
      <c r="T287">
        <f t="shared" si="271"/>
        <v>0</v>
      </c>
      <c r="U287">
        <f t="shared" si="272"/>
        <v>0</v>
      </c>
      <c r="V287">
        <f t="shared" si="273"/>
        <v>0</v>
      </c>
      <c r="W287">
        <f t="shared" si="274"/>
        <v>0</v>
      </c>
      <c r="X287">
        <f t="shared" si="275"/>
        <v>0</v>
      </c>
      <c r="Y287">
        <f t="shared" si="276"/>
        <v>0</v>
      </c>
      <c r="Z287">
        <f t="shared" si="277"/>
        <v>0</v>
      </c>
      <c r="AA287">
        <f t="shared" si="278"/>
        <v>0</v>
      </c>
      <c r="AB287">
        <f t="shared" si="279"/>
        <v>0</v>
      </c>
      <c r="AC287">
        <f t="shared" si="280"/>
        <v>0</v>
      </c>
      <c r="AD287">
        <f t="shared" si="281"/>
        <v>0</v>
      </c>
      <c r="AE287">
        <f t="shared" si="282"/>
        <v>0</v>
      </c>
      <c r="AF287">
        <f t="shared" si="283"/>
        <v>0</v>
      </c>
      <c r="AG287">
        <f t="shared" si="284"/>
        <v>0</v>
      </c>
      <c r="AH287">
        <f t="shared" si="285"/>
        <v>0</v>
      </c>
      <c r="AI287">
        <f t="shared" si="286"/>
        <v>0</v>
      </c>
      <c r="AJ287">
        <f t="shared" si="287"/>
        <v>0</v>
      </c>
      <c r="AK287">
        <f t="shared" si="288"/>
        <v>0</v>
      </c>
      <c r="AL287">
        <f t="shared" si="289"/>
        <v>0</v>
      </c>
      <c r="AM287">
        <f t="shared" si="290"/>
        <v>0</v>
      </c>
      <c r="AN287">
        <f t="shared" si="291"/>
        <v>0</v>
      </c>
      <c r="AO287">
        <f t="shared" si="292"/>
        <v>0</v>
      </c>
      <c r="AP287">
        <f t="shared" si="293"/>
        <v>0</v>
      </c>
      <c r="AQ287">
        <f t="shared" si="294"/>
        <v>0</v>
      </c>
      <c r="AR287">
        <f t="shared" si="295"/>
        <v>0</v>
      </c>
      <c r="AS287">
        <f t="shared" si="296"/>
        <v>0</v>
      </c>
      <c r="AT287">
        <f t="shared" si="297"/>
        <v>0</v>
      </c>
      <c r="AU287">
        <f t="shared" si="298"/>
        <v>0</v>
      </c>
      <c r="AV287">
        <f t="shared" si="299"/>
        <v>0</v>
      </c>
      <c r="AW287">
        <f t="shared" si="300"/>
        <v>0</v>
      </c>
      <c r="AX287">
        <f t="shared" si="301"/>
        <v>0</v>
      </c>
      <c r="AY287">
        <f t="shared" si="302"/>
        <v>0</v>
      </c>
      <c r="AZ287">
        <f t="shared" si="303"/>
        <v>0</v>
      </c>
    </row>
    <row r="288" spans="10:52" hidden="1" x14ac:dyDescent="0.25">
      <c r="J288">
        <f t="shared" si="304"/>
        <v>0</v>
      </c>
      <c r="L288">
        <f t="shared" si="305"/>
        <v>0</v>
      </c>
      <c r="M288">
        <f t="shared" si="264"/>
        <v>0</v>
      </c>
      <c r="N288">
        <f t="shared" si="265"/>
        <v>0</v>
      </c>
      <c r="O288">
        <f t="shared" si="266"/>
        <v>0</v>
      </c>
      <c r="P288">
        <f t="shared" si="267"/>
        <v>0</v>
      </c>
      <c r="Q288">
        <f t="shared" si="268"/>
        <v>0</v>
      </c>
      <c r="R288">
        <f t="shared" si="269"/>
        <v>0</v>
      </c>
      <c r="S288">
        <f t="shared" si="270"/>
        <v>0</v>
      </c>
      <c r="T288">
        <f t="shared" si="271"/>
        <v>0</v>
      </c>
      <c r="U288">
        <f t="shared" si="272"/>
        <v>0</v>
      </c>
      <c r="V288">
        <f t="shared" si="273"/>
        <v>0</v>
      </c>
      <c r="W288">
        <f t="shared" si="274"/>
        <v>0</v>
      </c>
      <c r="X288">
        <f t="shared" si="275"/>
        <v>0</v>
      </c>
      <c r="Y288">
        <f t="shared" si="276"/>
        <v>0</v>
      </c>
      <c r="Z288">
        <f t="shared" si="277"/>
        <v>0</v>
      </c>
      <c r="AA288">
        <f t="shared" si="278"/>
        <v>0</v>
      </c>
      <c r="AB288">
        <f t="shared" si="279"/>
        <v>0</v>
      </c>
      <c r="AC288">
        <f t="shared" si="280"/>
        <v>0</v>
      </c>
      <c r="AD288">
        <f t="shared" si="281"/>
        <v>0</v>
      </c>
      <c r="AE288">
        <f t="shared" si="282"/>
        <v>0</v>
      </c>
      <c r="AF288">
        <f t="shared" si="283"/>
        <v>0</v>
      </c>
      <c r="AG288">
        <f t="shared" si="284"/>
        <v>0</v>
      </c>
      <c r="AH288">
        <f t="shared" si="285"/>
        <v>0</v>
      </c>
      <c r="AI288">
        <f t="shared" si="286"/>
        <v>0</v>
      </c>
      <c r="AJ288">
        <f t="shared" si="287"/>
        <v>0</v>
      </c>
      <c r="AK288">
        <f t="shared" si="288"/>
        <v>0</v>
      </c>
      <c r="AL288">
        <f t="shared" si="289"/>
        <v>0</v>
      </c>
      <c r="AM288">
        <f t="shared" si="290"/>
        <v>0</v>
      </c>
      <c r="AN288">
        <f t="shared" si="291"/>
        <v>0</v>
      </c>
      <c r="AO288">
        <f t="shared" si="292"/>
        <v>0</v>
      </c>
      <c r="AP288">
        <f t="shared" si="293"/>
        <v>0</v>
      </c>
      <c r="AQ288">
        <f t="shared" si="294"/>
        <v>0</v>
      </c>
      <c r="AR288">
        <f t="shared" si="295"/>
        <v>0</v>
      </c>
      <c r="AS288">
        <f t="shared" si="296"/>
        <v>0</v>
      </c>
      <c r="AT288">
        <f t="shared" si="297"/>
        <v>0</v>
      </c>
      <c r="AU288">
        <f t="shared" si="298"/>
        <v>0</v>
      </c>
      <c r="AV288">
        <f t="shared" si="299"/>
        <v>0</v>
      </c>
      <c r="AW288">
        <f t="shared" si="300"/>
        <v>0</v>
      </c>
      <c r="AX288">
        <f t="shared" si="301"/>
        <v>0</v>
      </c>
      <c r="AY288">
        <f t="shared" si="302"/>
        <v>0</v>
      </c>
      <c r="AZ288">
        <f t="shared" si="303"/>
        <v>0</v>
      </c>
    </row>
    <row r="289" spans="10:52" hidden="1" x14ac:dyDescent="0.25">
      <c r="J289">
        <f t="shared" si="304"/>
        <v>0</v>
      </c>
      <c r="L289">
        <f t="shared" si="305"/>
        <v>0</v>
      </c>
      <c r="M289">
        <f t="shared" si="264"/>
        <v>0</v>
      </c>
      <c r="N289">
        <f t="shared" si="265"/>
        <v>0</v>
      </c>
      <c r="O289">
        <f t="shared" si="266"/>
        <v>0</v>
      </c>
      <c r="P289">
        <f t="shared" si="267"/>
        <v>0</v>
      </c>
      <c r="Q289">
        <f t="shared" si="268"/>
        <v>0</v>
      </c>
      <c r="R289">
        <f t="shared" si="269"/>
        <v>0</v>
      </c>
      <c r="S289">
        <f t="shared" si="270"/>
        <v>0</v>
      </c>
      <c r="T289">
        <f t="shared" si="271"/>
        <v>0</v>
      </c>
      <c r="U289">
        <f t="shared" si="272"/>
        <v>0</v>
      </c>
      <c r="V289">
        <f t="shared" si="273"/>
        <v>0</v>
      </c>
      <c r="W289">
        <f t="shared" si="274"/>
        <v>0</v>
      </c>
      <c r="X289">
        <f t="shared" si="275"/>
        <v>0</v>
      </c>
      <c r="Y289">
        <f t="shared" si="276"/>
        <v>0</v>
      </c>
      <c r="Z289">
        <f t="shared" si="277"/>
        <v>0</v>
      </c>
      <c r="AA289">
        <f t="shared" si="278"/>
        <v>0</v>
      </c>
      <c r="AB289">
        <f t="shared" si="279"/>
        <v>0</v>
      </c>
      <c r="AC289">
        <f t="shared" si="280"/>
        <v>0</v>
      </c>
      <c r="AD289">
        <f t="shared" si="281"/>
        <v>0</v>
      </c>
      <c r="AE289">
        <f t="shared" si="282"/>
        <v>0</v>
      </c>
      <c r="AF289">
        <f t="shared" si="283"/>
        <v>0</v>
      </c>
      <c r="AG289">
        <f t="shared" si="284"/>
        <v>0</v>
      </c>
      <c r="AH289">
        <f t="shared" si="285"/>
        <v>0</v>
      </c>
      <c r="AI289">
        <f t="shared" si="286"/>
        <v>0</v>
      </c>
      <c r="AJ289">
        <f t="shared" si="287"/>
        <v>0</v>
      </c>
      <c r="AK289">
        <f t="shared" si="288"/>
        <v>0</v>
      </c>
      <c r="AL289">
        <f t="shared" si="289"/>
        <v>0</v>
      </c>
      <c r="AM289">
        <f t="shared" si="290"/>
        <v>0</v>
      </c>
      <c r="AN289">
        <f t="shared" si="291"/>
        <v>0</v>
      </c>
      <c r="AO289">
        <f t="shared" si="292"/>
        <v>0</v>
      </c>
      <c r="AP289">
        <f t="shared" si="293"/>
        <v>0</v>
      </c>
      <c r="AQ289">
        <f t="shared" si="294"/>
        <v>0</v>
      </c>
      <c r="AR289">
        <f t="shared" si="295"/>
        <v>0</v>
      </c>
      <c r="AS289">
        <f t="shared" si="296"/>
        <v>0</v>
      </c>
      <c r="AT289">
        <f t="shared" si="297"/>
        <v>0</v>
      </c>
      <c r="AU289">
        <f t="shared" si="298"/>
        <v>0</v>
      </c>
      <c r="AV289">
        <f t="shared" si="299"/>
        <v>0</v>
      </c>
      <c r="AW289">
        <f t="shared" si="300"/>
        <v>0</v>
      </c>
      <c r="AX289">
        <f t="shared" si="301"/>
        <v>0</v>
      </c>
      <c r="AY289">
        <f t="shared" si="302"/>
        <v>0</v>
      </c>
      <c r="AZ289">
        <f t="shared" si="303"/>
        <v>0</v>
      </c>
    </row>
    <row r="290" spans="10:52" hidden="1" x14ac:dyDescent="0.25"/>
    <row r="291" spans="10:52" hidden="1" x14ac:dyDescent="0.25"/>
    <row r="292" spans="10:52" hidden="1" x14ac:dyDescent="0.25">
      <c r="L292" s="6" t="str">
        <f>instellingen!A15</f>
        <v>leg uit</v>
      </c>
      <c r="M292" s="6">
        <v>1</v>
      </c>
      <c r="N292" s="6">
        <v>2</v>
      </c>
      <c r="O292" s="6">
        <v>3</v>
      </c>
      <c r="P292" s="6">
        <v>4</v>
      </c>
      <c r="Q292" s="6">
        <v>5</v>
      </c>
      <c r="R292" s="6">
        <v>6</v>
      </c>
      <c r="S292" s="6">
        <v>7</v>
      </c>
      <c r="T292" s="6">
        <v>8</v>
      </c>
      <c r="U292" s="6">
        <v>9</v>
      </c>
      <c r="V292" s="6">
        <v>10</v>
      </c>
      <c r="W292" s="6">
        <v>11</v>
      </c>
      <c r="X292" s="6">
        <v>12</v>
      </c>
      <c r="Y292" s="6">
        <v>13</v>
      </c>
      <c r="Z292" s="6">
        <v>14</v>
      </c>
      <c r="AA292" s="6">
        <v>15</v>
      </c>
      <c r="AB292" s="6">
        <v>16</v>
      </c>
      <c r="AC292" s="6">
        <v>17</v>
      </c>
      <c r="AD292" s="6">
        <v>18</v>
      </c>
      <c r="AE292" s="6">
        <v>19</v>
      </c>
      <c r="AF292" s="6">
        <v>20</v>
      </c>
      <c r="AG292" s="6">
        <v>21</v>
      </c>
      <c r="AH292" s="6">
        <v>22</v>
      </c>
      <c r="AI292" s="6">
        <v>23</v>
      </c>
      <c r="AJ292" s="6">
        <v>24</v>
      </c>
      <c r="AK292" s="6">
        <v>25</v>
      </c>
      <c r="AL292" s="6">
        <v>26</v>
      </c>
      <c r="AM292" s="6">
        <v>27</v>
      </c>
      <c r="AN292" s="6">
        <v>28</v>
      </c>
      <c r="AO292" s="6">
        <v>29</v>
      </c>
      <c r="AP292" s="6">
        <v>30</v>
      </c>
      <c r="AQ292" s="6">
        <v>31</v>
      </c>
      <c r="AR292" s="6">
        <v>32</v>
      </c>
      <c r="AS292" s="6">
        <v>33</v>
      </c>
      <c r="AT292" s="6">
        <v>34</v>
      </c>
      <c r="AU292" s="6">
        <v>35</v>
      </c>
      <c r="AV292" s="6">
        <v>36</v>
      </c>
      <c r="AW292" s="6">
        <v>37</v>
      </c>
      <c r="AX292" s="6">
        <v>38</v>
      </c>
      <c r="AY292" s="6">
        <v>39</v>
      </c>
      <c r="AZ292" s="6">
        <v>40</v>
      </c>
    </row>
    <row r="293" spans="10:52" hidden="1" x14ac:dyDescent="0.25">
      <c r="J293">
        <f>J256</f>
        <v>0</v>
      </c>
      <c r="L293">
        <f>SUM(M293:AZ293)</f>
        <v>0</v>
      </c>
      <c r="M293">
        <f t="shared" ref="M293:M326" si="306">$M$67*$M7</f>
        <v>0</v>
      </c>
      <c r="N293">
        <f t="shared" ref="N293:N326" si="307">$N$67*$N7</f>
        <v>0</v>
      </c>
      <c r="O293">
        <f t="shared" ref="O293:O326" si="308">$O$67*$O7</f>
        <v>0</v>
      </c>
      <c r="P293">
        <f t="shared" ref="P293:P326" si="309">$P$67*$P7</f>
        <v>0</v>
      </c>
      <c r="Q293">
        <f t="shared" ref="Q293:Q326" si="310">$Q$67*$Q7</f>
        <v>0</v>
      </c>
      <c r="R293">
        <f t="shared" ref="R293:R326" si="311">$R$67*$R7</f>
        <v>0</v>
      </c>
      <c r="S293">
        <f t="shared" ref="S293:S326" si="312">$S$67*$S7</f>
        <v>0</v>
      </c>
      <c r="T293">
        <f t="shared" ref="T293:T326" si="313">$T$67*$T7</f>
        <v>0</v>
      </c>
      <c r="U293">
        <f t="shared" ref="U293:U326" si="314">$U$67*$U7</f>
        <v>0</v>
      </c>
      <c r="V293">
        <f t="shared" ref="V293:V326" si="315">$V$67*$V7</f>
        <v>0</v>
      </c>
      <c r="W293">
        <f t="shared" ref="W293:W326" si="316">$W$67*$W7</f>
        <v>0</v>
      </c>
      <c r="X293">
        <f t="shared" ref="X293:X326" si="317">$X$67*$X7</f>
        <v>0</v>
      </c>
      <c r="Y293">
        <f t="shared" ref="Y293:Y326" si="318">$Y$67*$Y7</f>
        <v>0</v>
      </c>
      <c r="Z293">
        <f t="shared" ref="Z293:Z326" si="319">$Z$67*$Z7</f>
        <v>0</v>
      </c>
      <c r="AA293">
        <f t="shared" ref="AA293:AA326" si="320">$AA$67*$AA7</f>
        <v>0</v>
      </c>
      <c r="AB293">
        <f t="shared" ref="AB293:AB326" si="321">$AB$67*$AB7</f>
        <v>0</v>
      </c>
      <c r="AC293">
        <f t="shared" ref="AC293:AC326" si="322">$AC$67*$AC7</f>
        <v>0</v>
      </c>
      <c r="AD293">
        <f t="shared" ref="AD293:AD326" si="323">$AD$67*$AD7</f>
        <v>0</v>
      </c>
      <c r="AE293">
        <f t="shared" ref="AE293:AE326" si="324">$AE$67*$AE7</f>
        <v>0</v>
      </c>
      <c r="AF293">
        <f t="shared" ref="AF293:AF326" si="325">$AF$67*$AF7</f>
        <v>0</v>
      </c>
      <c r="AG293">
        <f t="shared" ref="AG293:AG326" si="326">$AG$67*$AG7</f>
        <v>0</v>
      </c>
      <c r="AH293">
        <f t="shared" ref="AH293:AH326" si="327">$AH$67*$AH7</f>
        <v>0</v>
      </c>
      <c r="AI293">
        <f t="shared" ref="AI293:AI326" si="328">$AI$67*$AI7</f>
        <v>0</v>
      </c>
      <c r="AJ293">
        <f t="shared" ref="AJ293:AJ326" si="329">$AJ$67*$AJ7</f>
        <v>0</v>
      </c>
      <c r="AK293">
        <f t="shared" ref="AK293:AK326" si="330">$AK$67*$AK7</f>
        <v>0</v>
      </c>
      <c r="AL293">
        <f t="shared" ref="AL293:AL326" si="331">$AL$67*$AL7</f>
        <v>0</v>
      </c>
      <c r="AM293">
        <f t="shared" ref="AM293:AM326" si="332">$AM$67*$AM7</f>
        <v>0</v>
      </c>
      <c r="AN293">
        <f t="shared" ref="AN293:AN326" si="333">$AN$67*$AN7</f>
        <v>0</v>
      </c>
      <c r="AO293">
        <f t="shared" ref="AO293:AO326" si="334">$AO$67*$AO7</f>
        <v>0</v>
      </c>
      <c r="AP293">
        <f t="shared" ref="AP293:AP326" si="335">$AP$67*$AP7</f>
        <v>0</v>
      </c>
      <c r="AQ293">
        <f t="shared" ref="AQ293:AQ326" si="336">$AQ$67*$AQ7</f>
        <v>0</v>
      </c>
      <c r="AR293">
        <f t="shared" ref="AR293:AR326" si="337">$AR$67*$AR7</f>
        <v>0</v>
      </c>
      <c r="AS293">
        <f t="shared" ref="AS293:AS326" si="338">$AS$67*$AS7</f>
        <v>0</v>
      </c>
      <c r="AT293">
        <f t="shared" ref="AT293:AT326" si="339">$AT$67*$AT7</f>
        <v>0</v>
      </c>
      <c r="AU293">
        <f t="shared" ref="AU293:AU326" si="340">$AU$67*$AU7</f>
        <v>0</v>
      </c>
      <c r="AV293">
        <f t="shared" ref="AV293:AV326" si="341">$AV$67*$AV7</f>
        <v>0</v>
      </c>
      <c r="AW293">
        <f t="shared" ref="AW293:AW326" si="342">$AW$67*$AW7</f>
        <v>0</v>
      </c>
      <c r="AX293">
        <f t="shared" ref="AX293:AX326" si="343">$AX$67*$AX7</f>
        <v>0</v>
      </c>
      <c r="AY293">
        <f t="shared" ref="AY293:AY326" si="344">$AY$67*$AY7</f>
        <v>0</v>
      </c>
      <c r="AZ293">
        <f t="shared" ref="AZ293:AZ326" si="345">$AZ$67*$AZ7</f>
        <v>0</v>
      </c>
    </row>
    <row r="294" spans="10:52" hidden="1" x14ac:dyDescent="0.25">
      <c r="J294">
        <f t="shared" ref="J294:J326" si="346">J257</f>
        <v>0</v>
      </c>
      <c r="L294">
        <f t="shared" ref="L294:L326" si="347">SUM(M294:AZ294)</f>
        <v>0</v>
      </c>
      <c r="M294">
        <f t="shared" si="306"/>
        <v>0</v>
      </c>
      <c r="N294">
        <f t="shared" si="307"/>
        <v>0</v>
      </c>
      <c r="O294">
        <f t="shared" si="308"/>
        <v>0</v>
      </c>
      <c r="P294">
        <f t="shared" si="309"/>
        <v>0</v>
      </c>
      <c r="Q294">
        <f t="shared" si="310"/>
        <v>0</v>
      </c>
      <c r="R294">
        <f t="shared" si="311"/>
        <v>0</v>
      </c>
      <c r="S294">
        <f t="shared" si="312"/>
        <v>0</v>
      </c>
      <c r="T294">
        <f t="shared" si="313"/>
        <v>0</v>
      </c>
      <c r="U294">
        <f t="shared" si="314"/>
        <v>0</v>
      </c>
      <c r="V294">
        <f t="shared" si="315"/>
        <v>0</v>
      </c>
      <c r="W294">
        <f t="shared" si="316"/>
        <v>0</v>
      </c>
      <c r="X294">
        <f t="shared" si="317"/>
        <v>0</v>
      </c>
      <c r="Y294">
        <f t="shared" si="318"/>
        <v>0</v>
      </c>
      <c r="Z294">
        <f t="shared" si="319"/>
        <v>0</v>
      </c>
      <c r="AA294">
        <f t="shared" si="320"/>
        <v>0</v>
      </c>
      <c r="AB294">
        <f t="shared" si="321"/>
        <v>0</v>
      </c>
      <c r="AC294">
        <f t="shared" si="322"/>
        <v>0</v>
      </c>
      <c r="AD294">
        <f t="shared" si="323"/>
        <v>0</v>
      </c>
      <c r="AE294">
        <f t="shared" si="324"/>
        <v>0</v>
      </c>
      <c r="AF294">
        <f t="shared" si="325"/>
        <v>0</v>
      </c>
      <c r="AG294">
        <f t="shared" si="326"/>
        <v>0</v>
      </c>
      <c r="AH294">
        <f t="shared" si="327"/>
        <v>0</v>
      </c>
      <c r="AI294">
        <f t="shared" si="328"/>
        <v>0</v>
      </c>
      <c r="AJ294">
        <f t="shared" si="329"/>
        <v>0</v>
      </c>
      <c r="AK294">
        <f t="shared" si="330"/>
        <v>0</v>
      </c>
      <c r="AL294">
        <f t="shared" si="331"/>
        <v>0</v>
      </c>
      <c r="AM294">
        <f t="shared" si="332"/>
        <v>0</v>
      </c>
      <c r="AN294">
        <f t="shared" si="333"/>
        <v>0</v>
      </c>
      <c r="AO294">
        <f t="shared" si="334"/>
        <v>0</v>
      </c>
      <c r="AP294">
        <f t="shared" si="335"/>
        <v>0</v>
      </c>
      <c r="AQ294">
        <f t="shared" si="336"/>
        <v>0</v>
      </c>
      <c r="AR294">
        <f t="shared" si="337"/>
        <v>0</v>
      </c>
      <c r="AS294">
        <f t="shared" si="338"/>
        <v>0</v>
      </c>
      <c r="AT294">
        <f t="shared" si="339"/>
        <v>0</v>
      </c>
      <c r="AU294">
        <f t="shared" si="340"/>
        <v>0</v>
      </c>
      <c r="AV294">
        <f t="shared" si="341"/>
        <v>0</v>
      </c>
      <c r="AW294">
        <f t="shared" si="342"/>
        <v>0</v>
      </c>
      <c r="AX294">
        <f t="shared" si="343"/>
        <v>0</v>
      </c>
      <c r="AY294">
        <f t="shared" si="344"/>
        <v>0</v>
      </c>
      <c r="AZ294">
        <f t="shared" si="345"/>
        <v>0</v>
      </c>
    </row>
    <row r="295" spans="10:52" hidden="1" x14ac:dyDescent="0.25">
      <c r="J295">
        <f t="shared" si="346"/>
        <v>0</v>
      </c>
      <c r="L295">
        <f t="shared" si="347"/>
        <v>0</v>
      </c>
      <c r="M295">
        <f t="shared" si="306"/>
        <v>0</v>
      </c>
      <c r="N295">
        <f t="shared" si="307"/>
        <v>0</v>
      </c>
      <c r="O295">
        <f t="shared" si="308"/>
        <v>0</v>
      </c>
      <c r="P295">
        <f t="shared" si="309"/>
        <v>0</v>
      </c>
      <c r="Q295">
        <f t="shared" si="310"/>
        <v>0</v>
      </c>
      <c r="R295">
        <f t="shared" si="311"/>
        <v>0</v>
      </c>
      <c r="S295">
        <f t="shared" si="312"/>
        <v>0</v>
      </c>
      <c r="T295">
        <f t="shared" si="313"/>
        <v>0</v>
      </c>
      <c r="U295">
        <f t="shared" si="314"/>
        <v>0</v>
      </c>
      <c r="V295">
        <f t="shared" si="315"/>
        <v>0</v>
      </c>
      <c r="W295">
        <f t="shared" si="316"/>
        <v>0</v>
      </c>
      <c r="X295">
        <f t="shared" si="317"/>
        <v>0</v>
      </c>
      <c r="Y295">
        <f t="shared" si="318"/>
        <v>0</v>
      </c>
      <c r="Z295">
        <f t="shared" si="319"/>
        <v>0</v>
      </c>
      <c r="AA295">
        <f t="shared" si="320"/>
        <v>0</v>
      </c>
      <c r="AB295">
        <f t="shared" si="321"/>
        <v>0</v>
      </c>
      <c r="AC295">
        <f t="shared" si="322"/>
        <v>0</v>
      </c>
      <c r="AD295">
        <f t="shared" si="323"/>
        <v>0</v>
      </c>
      <c r="AE295">
        <f t="shared" si="324"/>
        <v>0</v>
      </c>
      <c r="AF295">
        <f t="shared" si="325"/>
        <v>0</v>
      </c>
      <c r="AG295">
        <f t="shared" si="326"/>
        <v>0</v>
      </c>
      <c r="AH295">
        <f t="shared" si="327"/>
        <v>0</v>
      </c>
      <c r="AI295">
        <f t="shared" si="328"/>
        <v>0</v>
      </c>
      <c r="AJ295">
        <f t="shared" si="329"/>
        <v>0</v>
      </c>
      <c r="AK295">
        <f t="shared" si="330"/>
        <v>0</v>
      </c>
      <c r="AL295">
        <f t="shared" si="331"/>
        <v>0</v>
      </c>
      <c r="AM295">
        <f t="shared" si="332"/>
        <v>0</v>
      </c>
      <c r="AN295">
        <f t="shared" si="333"/>
        <v>0</v>
      </c>
      <c r="AO295">
        <f t="shared" si="334"/>
        <v>0</v>
      </c>
      <c r="AP295">
        <f t="shared" si="335"/>
        <v>0</v>
      </c>
      <c r="AQ295">
        <f t="shared" si="336"/>
        <v>0</v>
      </c>
      <c r="AR295">
        <f t="shared" si="337"/>
        <v>0</v>
      </c>
      <c r="AS295">
        <f t="shared" si="338"/>
        <v>0</v>
      </c>
      <c r="AT295">
        <f t="shared" si="339"/>
        <v>0</v>
      </c>
      <c r="AU295">
        <f t="shared" si="340"/>
        <v>0</v>
      </c>
      <c r="AV295">
        <f t="shared" si="341"/>
        <v>0</v>
      </c>
      <c r="AW295">
        <f t="shared" si="342"/>
        <v>0</v>
      </c>
      <c r="AX295">
        <f t="shared" si="343"/>
        <v>0</v>
      </c>
      <c r="AY295">
        <f t="shared" si="344"/>
        <v>0</v>
      </c>
      <c r="AZ295">
        <f t="shared" si="345"/>
        <v>0</v>
      </c>
    </row>
    <row r="296" spans="10:52" hidden="1" x14ac:dyDescent="0.25">
      <c r="J296">
        <f t="shared" si="346"/>
        <v>0</v>
      </c>
      <c r="L296">
        <f t="shared" si="347"/>
        <v>0</v>
      </c>
      <c r="M296">
        <f t="shared" si="306"/>
        <v>0</v>
      </c>
      <c r="N296">
        <f t="shared" si="307"/>
        <v>0</v>
      </c>
      <c r="O296">
        <f t="shared" si="308"/>
        <v>0</v>
      </c>
      <c r="P296">
        <f t="shared" si="309"/>
        <v>0</v>
      </c>
      <c r="Q296">
        <f t="shared" si="310"/>
        <v>0</v>
      </c>
      <c r="R296">
        <f t="shared" si="311"/>
        <v>0</v>
      </c>
      <c r="S296">
        <f t="shared" si="312"/>
        <v>0</v>
      </c>
      <c r="T296">
        <f t="shared" si="313"/>
        <v>0</v>
      </c>
      <c r="U296">
        <f t="shared" si="314"/>
        <v>0</v>
      </c>
      <c r="V296">
        <f t="shared" si="315"/>
        <v>0</v>
      </c>
      <c r="W296">
        <f t="shared" si="316"/>
        <v>0</v>
      </c>
      <c r="X296">
        <f t="shared" si="317"/>
        <v>0</v>
      </c>
      <c r="Y296">
        <f t="shared" si="318"/>
        <v>0</v>
      </c>
      <c r="Z296">
        <f t="shared" si="319"/>
        <v>0</v>
      </c>
      <c r="AA296">
        <f t="shared" si="320"/>
        <v>0</v>
      </c>
      <c r="AB296">
        <f t="shared" si="321"/>
        <v>0</v>
      </c>
      <c r="AC296">
        <f t="shared" si="322"/>
        <v>0</v>
      </c>
      <c r="AD296">
        <f t="shared" si="323"/>
        <v>0</v>
      </c>
      <c r="AE296">
        <f t="shared" si="324"/>
        <v>0</v>
      </c>
      <c r="AF296">
        <f t="shared" si="325"/>
        <v>0</v>
      </c>
      <c r="AG296">
        <f t="shared" si="326"/>
        <v>0</v>
      </c>
      <c r="AH296">
        <f t="shared" si="327"/>
        <v>0</v>
      </c>
      <c r="AI296">
        <f t="shared" si="328"/>
        <v>0</v>
      </c>
      <c r="AJ296">
        <f t="shared" si="329"/>
        <v>0</v>
      </c>
      <c r="AK296">
        <f t="shared" si="330"/>
        <v>0</v>
      </c>
      <c r="AL296">
        <f t="shared" si="331"/>
        <v>0</v>
      </c>
      <c r="AM296">
        <f t="shared" si="332"/>
        <v>0</v>
      </c>
      <c r="AN296">
        <f t="shared" si="333"/>
        <v>0</v>
      </c>
      <c r="AO296">
        <f t="shared" si="334"/>
        <v>0</v>
      </c>
      <c r="AP296">
        <f t="shared" si="335"/>
        <v>0</v>
      </c>
      <c r="AQ296">
        <f t="shared" si="336"/>
        <v>0</v>
      </c>
      <c r="AR296">
        <f t="shared" si="337"/>
        <v>0</v>
      </c>
      <c r="AS296">
        <f t="shared" si="338"/>
        <v>0</v>
      </c>
      <c r="AT296">
        <f t="shared" si="339"/>
        <v>0</v>
      </c>
      <c r="AU296">
        <f t="shared" si="340"/>
        <v>0</v>
      </c>
      <c r="AV296">
        <f t="shared" si="341"/>
        <v>0</v>
      </c>
      <c r="AW296">
        <f t="shared" si="342"/>
        <v>0</v>
      </c>
      <c r="AX296">
        <f t="shared" si="343"/>
        <v>0</v>
      </c>
      <c r="AY296">
        <f t="shared" si="344"/>
        <v>0</v>
      </c>
      <c r="AZ296">
        <f t="shared" si="345"/>
        <v>0</v>
      </c>
    </row>
    <row r="297" spans="10:52" hidden="1" x14ac:dyDescent="0.25">
      <c r="J297">
        <f t="shared" si="346"/>
        <v>0</v>
      </c>
      <c r="L297">
        <f t="shared" si="347"/>
        <v>0</v>
      </c>
      <c r="M297">
        <f t="shared" si="306"/>
        <v>0</v>
      </c>
      <c r="N297">
        <f t="shared" si="307"/>
        <v>0</v>
      </c>
      <c r="O297">
        <f t="shared" si="308"/>
        <v>0</v>
      </c>
      <c r="P297">
        <f t="shared" si="309"/>
        <v>0</v>
      </c>
      <c r="Q297">
        <f t="shared" si="310"/>
        <v>0</v>
      </c>
      <c r="R297">
        <f t="shared" si="311"/>
        <v>0</v>
      </c>
      <c r="S297">
        <f t="shared" si="312"/>
        <v>0</v>
      </c>
      <c r="T297">
        <f t="shared" si="313"/>
        <v>0</v>
      </c>
      <c r="U297">
        <f t="shared" si="314"/>
        <v>0</v>
      </c>
      <c r="V297">
        <f t="shared" si="315"/>
        <v>0</v>
      </c>
      <c r="W297">
        <f t="shared" si="316"/>
        <v>0</v>
      </c>
      <c r="X297">
        <f t="shared" si="317"/>
        <v>0</v>
      </c>
      <c r="Y297">
        <f t="shared" si="318"/>
        <v>0</v>
      </c>
      <c r="Z297">
        <f t="shared" si="319"/>
        <v>0</v>
      </c>
      <c r="AA297">
        <f t="shared" si="320"/>
        <v>0</v>
      </c>
      <c r="AB297">
        <f t="shared" si="321"/>
        <v>0</v>
      </c>
      <c r="AC297">
        <f t="shared" si="322"/>
        <v>0</v>
      </c>
      <c r="AD297">
        <f t="shared" si="323"/>
        <v>0</v>
      </c>
      <c r="AE297">
        <f t="shared" si="324"/>
        <v>0</v>
      </c>
      <c r="AF297">
        <f t="shared" si="325"/>
        <v>0</v>
      </c>
      <c r="AG297">
        <f t="shared" si="326"/>
        <v>0</v>
      </c>
      <c r="AH297">
        <f t="shared" si="327"/>
        <v>0</v>
      </c>
      <c r="AI297">
        <f t="shared" si="328"/>
        <v>0</v>
      </c>
      <c r="AJ297">
        <f t="shared" si="329"/>
        <v>0</v>
      </c>
      <c r="AK297">
        <f t="shared" si="330"/>
        <v>0</v>
      </c>
      <c r="AL297">
        <f t="shared" si="331"/>
        <v>0</v>
      </c>
      <c r="AM297">
        <f t="shared" si="332"/>
        <v>0</v>
      </c>
      <c r="AN297">
        <f t="shared" si="333"/>
        <v>0</v>
      </c>
      <c r="AO297">
        <f t="shared" si="334"/>
        <v>0</v>
      </c>
      <c r="AP297">
        <f t="shared" si="335"/>
        <v>0</v>
      </c>
      <c r="AQ297">
        <f t="shared" si="336"/>
        <v>0</v>
      </c>
      <c r="AR297">
        <f t="shared" si="337"/>
        <v>0</v>
      </c>
      <c r="AS297">
        <f t="shared" si="338"/>
        <v>0</v>
      </c>
      <c r="AT297">
        <f t="shared" si="339"/>
        <v>0</v>
      </c>
      <c r="AU297">
        <f t="shared" si="340"/>
        <v>0</v>
      </c>
      <c r="AV297">
        <f t="shared" si="341"/>
        <v>0</v>
      </c>
      <c r="AW297">
        <f t="shared" si="342"/>
        <v>0</v>
      </c>
      <c r="AX297">
        <f t="shared" si="343"/>
        <v>0</v>
      </c>
      <c r="AY297">
        <f t="shared" si="344"/>
        <v>0</v>
      </c>
      <c r="AZ297">
        <f t="shared" si="345"/>
        <v>0</v>
      </c>
    </row>
    <row r="298" spans="10:52" hidden="1" x14ac:dyDescent="0.25">
      <c r="J298">
        <f t="shared" si="346"/>
        <v>0</v>
      </c>
      <c r="L298">
        <f t="shared" si="347"/>
        <v>0</v>
      </c>
      <c r="M298">
        <f t="shared" si="306"/>
        <v>0</v>
      </c>
      <c r="N298">
        <f t="shared" si="307"/>
        <v>0</v>
      </c>
      <c r="O298">
        <f t="shared" si="308"/>
        <v>0</v>
      </c>
      <c r="P298">
        <f t="shared" si="309"/>
        <v>0</v>
      </c>
      <c r="Q298">
        <f t="shared" si="310"/>
        <v>0</v>
      </c>
      <c r="R298">
        <f t="shared" si="311"/>
        <v>0</v>
      </c>
      <c r="S298">
        <f t="shared" si="312"/>
        <v>0</v>
      </c>
      <c r="T298">
        <f t="shared" si="313"/>
        <v>0</v>
      </c>
      <c r="U298">
        <f t="shared" si="314"/>
        <v>0</v>
      </c>
      <c r="V298">
        <f t="shared" si="315"/>
        <v>0</v>
      </c>
      <c r="W298">
        <f t="shared" si="316"/>
        <v>0</v>
      </c>
      <c r="X298">
        <f t="shared" si="317"/>
        <v>0</v>
      </c>
      <c r="Y298">
        <f t="shared" si="318"/>
        <v>0</v>
      </c>
      <c r="Z298">
        <f t="shared" si="319"/>
        <v>0</v>
      </c>
      <c r="AA298">
        <f t="shared" si="320"/>
        <v>0</v>
      </c>
      <c r="AB298">
        <f t="shared" si="321"/>
        <v>0</v>
      </c>
      <c r="AC298">
        <f t="shared" si="322"/>
        <v>0</v>
      </c>
      <c r="AD298">
        <f t="shared" si="323"/>
        <v>0</v>
      </c>
      <c r="AE298">
        <f t="shared" si="324"/>
        <v>0</v>
      </c>
      <c r="AF298">
        <f t="shared" si="325"/>
        <v>0</v>
      </c>
      <c r="AG298">
        <f t="shared" si="326"/>
        <v>0</v>
      </c>
      <c r="AH298">
        <f t="shared" si="327"/>
        <v>0</v>
      </c>
      <c r="AI298">
        <f t="shared" si="328"/>
        <v>0</v>
      </c>
      <c r="AJ298">
        <f t="shared" si="329"/>
        <v>0</v>
      </c>
      <c r="AK298">
        <f t="shared" si="330"/>
        <v>0</v>
      </c>
      <c r="AL298">
        <f t="shared" si="331"/>
        <v>0</v>
      </c>
      <c r="AM298">
        <f t="shared" si="332"/>
        <v>0</v>
      </c>
      <c r="AN298">
        <f t="shared" si="333"/>
        <v>0</v>
      </c>
      <c r="AO298">
        <f t="shared" si="334"/>
        <v>0</v>
      </c>
      <c r="AP298">
        <f t="shared" si="335"/>
        <v>0</v>
      </c>
      <c r="AQ298">
        <f t="shared" si="336"/>
        <v>0</v>
      </c>
      <c r="AR298">
        <f t="shared" si="337"/>
        <v>0</v>
      </c>
      <c r="AS298">
        <f t="shared" si="338"/>
        <v>0</v>
      </c>
      <c r="AT298">
        <f t="shared" si="339"/>
        <v>0</v>
      </c>
      <c r="AU298">
        <f t="shared" si="340"/>
        <v>0</v>
      </c>
      <c r="AV298">
        <f t="shared" si="341"/>
        <v>0</v>
      </c>
      <c r="AW298">
        <f t="shared" si="342"/>
        <v>0</v>
      </c>
      <c r="AX298">
        <f t="shared" si="343"/>
        <v>0</v>
      </c>
      <c r="AY298">
        <f t="shared" si="344"/>
        <v>0</v>
      </c>
      <c r="AZ298">
        <f t="shared" si="345"/>
        <v>0</v>
      </c>
    </row>
    <row r="299" spans="10:52" hidden="1" x14ac:dyDescent="0.25">
      <c r="J299">
        <f t="shared" si="346"/>
        <v>0</v>
      </c>
      <c r="L299">
        <f t="shared" si="347"/>
        <v>0</v>
      </c>
      <c r="M299">
        <f t="shared" si="306"/>
        <v>0</v>
      </c>
      <c r="N299">
        <f t="shared" si="307"/>
        <v>0</v>
      </c>
      <c r="O299">
        <f t="shared" si="308"/>
        <v>0</v>
      </c>
      <c r="P299">
        <f t="shared" si="309"/>
        <v>0</v>
      </c>
      <c r="Q299">
        <f t="shared" si="310"/>
        <v>0</v>
      </c>
      <c r="R299">
        <f t="shared" si="311"/>
        <v>0</v>
      </c>
      <c r="S299">
        <f t="shared" si="312"/>
        <v>0</v>
      </c>
      <c r="T299">
        <f t="shared" si="313"/>
        <v>0</v>
      </c>
      <c r="U299">
        <f t="shared" si="314"/>
        <v>0</v>
      </c>
      <c r="V299">
        <f t="shared" si="315"/>
        <v>0</v>
      </c>
      <c r="W299">
        <f t="shared" si="316"/>
        <v>0</v>
      </c>
      <c r="X299">
        <f t="shared" si="317"/>
        <v>0</v>
      </c>
      <c r="Y299">
        <f t="shared" si="318"/>
        <v>0</v>
      </c>
      <c r="Z299">
        <f t="shared" si="319"/>
        <v>0</v>
      </c>
      <c r="AA299">
        <f t="shared" si="320"/>
        <v>0</v>
      </c>
      <c r="AB299">
        <f t="shared" si="321"/>
        <v>0</v>
      </c>
      <c r="AC299">
        <f t="shared" si="322"/>
        <v>0</v>
      </c>
      <c r="AD299">
        <f t="shared" si="323"/>
        <v>0</v>
      </c>
      <c r="AE299">
        <f t="shared" si="324"/>
        <v>0</v>
      </c>
      <c r="AF299">
        <f t="shared" si="325"/>
        <v>0</v>
      </c>
      <c r="AG299">
        <f t="shared" si="326"/>
        <v>0</v>
      </c>
      <c r="AH299">
        <f t="shared" si="327"/>
        <v>0</v>
      </c>
      <c r="AI299">
        <f t="shared" si="328"/>
        <v>0</v>
      </c>
      <c r="AJ299">
        <f t="shared" si="329"/>
        <v>0</v>
      </c>
      <c r="AK299">
        <f t="shared" si="330"/>
        <v>0</v>
      </c>
      <c r="AL299">
        <f t="shared" si="331"/>
        <v>0</v>
      </c>
      <c r="AM299">
        <f t="shared" si="332"/>
        <v>0</v>
      </c>
      <c r="AN299">
        <f t="shared" si="333"/>
        <v>0</v>
      </c>
      <c r="AO299">
        <f t="shared" si="334"/>
        <v>0</v>
      </c>
      <c r="AP299">
        <f t="shared" si="335"/>
        <v>0</v>
      </c>
      <c r="AQ299">
        <f t="shared" si="336"/>
        <v>0</v>
      </c>
      <c r="AR299">
        <f t="shared" si="337"/>
        <v>0</v>
      </c>
      <c r="AS299">
        <f t="shared" si="338"/>
        <v>0</v>
      </c>
      <c r="AT299">
        <f t="shared" si="339"/>
        <v>0</v>
      </c>
      <c r="AU299">
        <f t="shared" si="340"/>
        <v>0</v>
      </c>
      <c r="AV299">
        <f t="shared" si="341"/>
        <v>0</v>
      </c>
      <c r="AW299">
        <f t="shared" si="342"/>
        <v>0</v>
      </c>
      <c r="AX299">
        <f t="shared" si="343"/>
        <v>0</v>
      </c>
      <c r="AY299">
        <f t="shared" si="344"/>
        <v>0</v>
      </c>
      <c r="AZ299">
        <f t="shared" si="345"/>
        <v>0</v>
      </c>
    </row>
    <row r="300" spans="10:52" hidden="1" x14ac:dyDescent="0.25">
      <c r="J300">
        <f t="shared" si="346"/>
        <v>0</v>
      </c>
      <c r="L300">
        <f t="shared" si="347"/>
        <v>0</v>
      </c>
      <c r="M300">
        <f t="shared" si="306"/>
        <v>0</v>
      </c>
      <c r="N300">
        <f t="shared" si="307"/>
        <v>0</v>
      </c>
      <c r="O300">
        <f t="shared" si="308"/>
        <v>0</v>
      </c>
      <c r="P300">
        <f t="shared" si="309"/>
        <v>0</v>
      </c>
      <c r="Q300">
        <f t="shared" si="310"/>
        <v>0</v>
      </c>
      <c r="R300">
        <f t="shared" si="311"/>
        <v>0</v>
      </c>
      <c r="S300">
        <f t="shared" si="312"/>
        <v>0</v>
      </c>
      <c r="T300">
        <f t="shared" si="313"/>
        <v>0</v>
      </c>
      <c r="U300">
        <f t="shared" si="314"/>
        <v>0</v>
      </c>
      <c r="V300">
        <f t="shared" si="315"/>
        <v>0</v>
      </c>
      <c r="W300">
        <f t="shared" si="316"/>
        <v>0</v>
      </c>
      <c r="X300">
        <f t="shared" si="317"/>
        <v>0</v>
      </c>
      <c r="Y300">
        <f t="shared" si="318"/>
        <v>0</v>
      </c>
      <c r="Z300">
        <f t="shared" si="319"/>
        <v>0</v>
      </c>
      <c r="AA300">
        <f t="shared" si="320"/>
        <v>0</v>
      </c>
      <c r="AB300">
        <f t="shared" si="321"/>
        <v>0</v>
      </c>
      <c r="AC300">
        <f t="shared" si="322"/>
        <v>0</v>
      </c>
      <c r="AD300">
        <f t="shared" si="323"/>
        <v>0</v>
      </c>
      <c r="AE300">
        <f t="shared" si="324"/>
        <v>0</v>
      </c>
      <c r="AF300">
        <f t="shared" si="325"/>
        <v>0</v>
      </c>
      <c r="AG300">
        <f t="shared" si="326"/>
        <v>0</v>
      </c>
      <c r="AH300">
        <f t="shared" si="327"/>
        <v>0</v>
      </c>
      <c r="AI300">
        <f t="shared" si="328"/>
        <v>0</v>
      </c>
      <c r="AJ300">
        <f t="shared" si="329"/>
        <v>0</v>
      </c>
      <c r="AK300">
        <f t="shared" si="330"/>
        <v>0</v>
      </c>
      <c r="AL300">
        <f t="shared" si="331"/>
        <v>0</v>
      </c>
      <c r="AM300">
        <f t="shared" si="332"/>
        <v>0</v>
      </c>
      <c r="AN300">
        <f t="shared" si="333"/>
        <v>0</v>
      </c>
      <c r="AO300">
        <f t="shared" si="334"/>
        <v>0</v>
      </c>
      <c r="AP300">
        <f t="shared" si="335"/>
        <v>0</v>
      </c>
      <c r="AQ300">
        <f t="shared" si="336"/>
        <v>0</v>
      </c>
      <c r="AR300">
        <f t="shared" si="337"/>
        <v>0</v>
      </c>
      <c r="AS300">
        <f t="shared" si="338"/>
        <v>0</v>
      </c>
      <c r="AT300">
        <f t="shared" si="339"/>
        <v>0</v>
      </c>
      <c r="AU300">
        <f t="shared" si="340"/>
        <v>0</v>
      </c>
      <c r="AV300">
        <f t="shared" si="341"/>
        <v>0</v>
      </c>
      <c r="AW300">
        <f t="shared" si="342"/>
        <v>0</v>
      </c>
      <c r="AX300">
        <f t="shared" si="343"/>
        <v>0</v>
      </c>
      <c r="AY300">
        <f t="shared" si="344"/>
        <v>0</v>
      </c>
      <c r="AZ300">
        <f t="shared" si="345"/>
        <v>0</v>
      </c>
    </row>
    <row r="301" spans="10:52" hidden="1" x14ac:dyDescent="0.25">
      <c r="J301">
        <f t="shared" si="346"/>
        <v>0</v>
      </c>
      <c r="L301">
        <f t="shared" si="347"/>
        <v>0</v>
      </c>
      <c r="M301">
        <f t="shared" si="306"/>
        <v>0</v>
      </c>
      <c r="N301">
        <f t="shared" si="307"/>
        <v>0</v>
      </c>
      <c r="O301">
        <f t="shared" si="308"/>
        <v>0</v>
      </c>
      <c r="P301">
        <f t="shared" si="309"/>
        <v>0</v>
      </c>
      <c r="Q301">
        <f t="shared" si="310"/>
        <v>0</v>
      </c>
      <c r="R301">
        <f t="shared" si="311"/>
        <v>0</v>
      </c>
      <c r="S301">
        <f t="shared" si="312"/>
        <v>0</v>
      </c>
      <c r="T301">
        <f t="shared" si="313"/>
        <v>0</v>
      </c>
      <c r="U301">
        <f t="shared" si="314"/>
        <v>0</v>
      </c>
      <c r="V301">
        <f t="shared" si="315"/>
        <v>0</v>
      </c>
      <c r="W301">
        <f t="shared" si="316"/>
        <v>0</v>
      </c>
      <c r="X301">
        <f t="shared" si="317"/>
        <v>0</v>
      </c>
      <c r="Y301">
        <f t="shared" si="318"/>
        <v>0</v>
      </c>
      <c r="Z301">
        <f t="shared" si="319"/>
        <v>0</v>
      </c>
      <c r="AA301">
        <f t="shared" si="320"/>
        <v>0</v>
      </c>
      <c r="AB301">
        <f t="shared" si="321"/>
        <v>0</v>
      </c>
      <c r="AC301">
        <f t="shared" si="322"/>
        <v>0</v>
      </c>
      <c r="AD301">
        <f t="shared" si="323"/>
        <v>0</v>
      </c>
      <c r="AE301">
        <f t="shared" si="324"/>
        <v>0</v>
      </c>
      <c r="AF301">
        <f t="shared" si="325"/>
        <v>0</v>
      </c>
      <c r="AG301">
        <f t="shared" si="326"/>
        <v>0</v>
      </c>
      <c r="AH301">
        <f t="shared" si="327"/>
        <v>0</v>
      </c>
      <c r="AI301">
        <f t="shared" si="328"/>
        <v>0</v>
      </c>
      <c r="AJ301">
        <f t="shared" si="329"/>
        <v>0</v>
      </c>
      <c r="AK301">
        <f t="shared" si="330"/>
        <v>0</v>
      </c>
      <c r="AL301">
        <f t="shared" si="331"/>
        <v>0</v>
      </c>
      <c r="AM301">
        <f t="shared" si="332"/>
        <v>0</v>
      </c>
      <c r="AN301">
        <f t="shared" si="333"/>
        <v>0</v>
      </c>
      <c r="AO301">
        <f t="shared" si="334"/>
        <v>0</v>
      </c>
      <c r="AP301">
        <f t="shared" si="335"/>
        <v>0</v>
      </c>
      <c r="AQ301">
        <f t="shared" si="336"/>
        <v>0</v>
      </c>
      <c r="AR301">
        <f t="shared" si="337"/>
        <v>0</v>
      </c>
      <c r="AS301">
        <f t="shared" si="338"/>
        <v>0</v>
      </c>
      <c r="AT301">
        <f t="shared" si="339"/>
        <v>0</v>
      </c>
      <c r="AU301">
        <f t="shared" si="340"/>
        <v>0</v>
      </c>
      <c r="AV301">
        <f t="shared" si="341"/>
        <v>0</v>
      </c>
      <c r="AW301">
        <f t="shared" si="342"/>
        <v>0</v>
      </c>
      <c r="AX301">
        <f t="shared" si="343"/>
        <v>0</v>
      </c>
      <c r="AY301">
        <f t="shared" si="344"/>
        <v>0</v>
      </c>
      <c r="AZ301">
        <f t="shared" si="345"/>
        <v>0</v>
      </c>
    </row>
    <row r="302" spans="10:52" hidden="1" x14ac:dyDescent="0.25">
      <c r="J302">
        <f t="shared" si="346"/>
        <v>0</v>
      </c>
      <c r="L302">
        <f t="shared" si="347"/>
        <v>0</v>
      </c>
      <c r="M302">
        <f t="shared" si="306"/>
        <v>0</v>
      </c>
      <c r="N302">
        <f t="shared" si="307"/>
        <v>0</v>
      </c>
      <c r="O302">
        <f t="shared" si="308"/>
        <v>0</v>
      </c>
      <c r="P302">
        <f t="shared" si="309"/>
        <v>0</v>
      </c>
      <c r="Q302">
        <f t="shared" si="310"/>
        <v>0</v>
      </c>
      <c r="R302">
        <f t="shared" si="311"/>
        <v>0</v>
      </c>
      <c r="S302">
        <f t="shared" si="312"/>
        <v>0</v>
      </c>
      <c r="T302">
        <f t="shared" si="313"/>
        <v>0</v>
      </c>
      <c r="U302">
        <f t="shared" si="314"/>
        <v>0</v>
      </c>
      <c r="V302">
        <f t="shared" si="315"/>
        <v>0</v>
      </c>
      <c r="W302">
        <f t="shared" si="316"/>
        <v>0</v>
      </c>
      <c r="X302">
        <f t="shared" si="317"/>
        <v>0</v>
      </c>
      <c r="Y302">
        <f t="shared" si="318"/>
        <v>0</v>
      </c>
      <c r="Z302">
        <f t="shared" si="319"/>
        <v>0</v>
      </c>
      <c r="AA302">
        <f t="shared" si="320"/>
        <v>0</v>
      </c>
      <c r="AB302">
        <f t="shared" si="321"/>
        <v>0</v>
      </c>
      <c r="AC302">
        <f t="shared" si="322"/>
        <v>0</v>
      </c>
      <c r="AD302">
        <f t="shared" si="323"/>
        <v>0</v>
      </c>
      <c r="AE302">
        <f t="shared" si="324"/>
        <v>0</v>
      </c>
      <c r="AF302">
        <f t="shared" si="325"/>
        <v>0</v>
      </c>
      <c r="AG302">
        <f t="shared" si="326"/>
        <v>0</v>
      </c>
      <c r="AH302">
        <f t="shared" si="327"/>
        <v>0</v>
      </c>
      <c r="AI302">
        <f t="shared" si="328"/>
        <v>0</v>
      </c>
      <c r="AJ302">
        <f t="shared" si="329"/>
        <v>0</v>
      </c>
      <c r="AK302">
        <f t="shared" si="330"/>
        <v>0</v>
      </c>
      <c r="AL302">
        <f t="shared" si="331"/>
        <v>0</v>
      </c>
      <c r="AM302">
        <f t="shared" si="332"/>
        <v>0</v>
      </c>
      <c r="AN302">
        <f t="shared" si="333"/>
        <v>0</v>
      </c>
      <c r="AO302">
        <f t="shared" si="334"/>
        <v>0</v>
      </c>
      <c r="AP302">
        <f t="shared" si="335"/>
        <v>0</v>
      </c>
      <c r="AQ302">
        <f t="shared" si="336"/>
        <v>0</v>
      </c>
      <c r="AR302">
        <f t="shared" si="337"/>
        <v>0</v>
      </c>
      <c r="AS302">
        <f t="shared" si="338"/>
        <v>0</v>
      </c>
      <c r="AT302">
        <f t="shared" si="339"/>
        <v>0</v>
      </c>
      <c r="AU302">
        <f t="shared" si="340"/>
        <v>0</v>
      </c>
      <c r="AV302">
        <f t="shared" si="341"/>
        <v>0</v>
      </c>
      <c r="AW302">
        <f t="shared" si="342"/>
        <v>0</v>
      </c>
      <c r="AX302">
        <f t="shared" si="343"/>
        <v>0</v>
      </c>
      <c r="AY302">
        <f t="shared" si="344"/>
        <v>0</v>
      </c>
      <c r="AZ302">
        <f t="shared" si="345"/>
        <v>0</v>
      </c>
    </row>
    <row r="303" spans="10:52" hidden="1" x14ac:dyDescent="0.25">
      <c r="J303">
        <f t="shared" si="346"/>
        <v>0</v>
      </c>
      <c r="L303">
        <f t="shared" si="347"/>
        <v>0</v>
      </c>
      <c r="M303">
        <f t="shared" si="306"/>
        <v>0</v>
      </c>
      <c r="N303">
        <f t="shared" si="307"/>
        <v>0</v>
      </c>
      <c r="O303">
        <f t="shared" si="308"/>
        <v>0</v>
      </c>
      <c r="P303">
        <f t="shared" si="309"/>
        <v>0</v>
      </c>
      <c r="Q303">
        <f t="shared" si="310"/>
        <v>0</v>
      </c>
      <c r="R303">
        <f t="shared" si="311"/>
        <v>0</v>
      </c>
      <c r="S303">
        <f t="shared" si="312"/>
        <v>0</v>
      </c>
      <c r="T303">
        <f t="shared" si="313"/>
        <v>0</v>
      </c>
      <c r="U303">
        <f t="shared" si="314"/>
        <v>0</v>
      </c>
      <c r="V303">
        <f t="shared" si="315"/>
        <v>0</v>
      </c>
      <c r="W303">
        <f t="shared" si="316"/>
        <v>0</v>
      </c>
      <c r="X303">
        <f t="shared" si="317"/>
        <v>0</v>
      </c>
      <c r="Y303">
        <f t="shared" si="318"/>
        <v>0</v>
      </c>
      <c r="Z303">
        <f t="shared" si="319"/>
        <v>0</v>
      </c>
      <c r="AA303">
        <f t="shared" si="320"/>
        <v>0</v>
      </c>
      <c r="AB303">
        <f t="shared" si="321"/>
        <v>0</v>
      </c>
      <c r="AC303">
        <f t="shared" si="322"/>
        <v>0</v>
      </c>
      <c r="AD303">
        <f t="shared" si="323"/>
        <v>0</v>
      </c>
      <c r="AE303">
        <f t="shared" si="324"/>
        <v>0</v>
      </c>
      <c r="AF303">
        <f t="shared" si="325"/>
        <v>0</v>
      </c>
      <c r="AG303">
        <f t="shared" si="326"/>
        <v>0</v>
      </c>
      <c r="AH303">
        <f t="shared" si="327"/>
        <v>0</v>
      </c>
      <c r="AI303">
        <f t="shared" si="328"/>
        <v>0</v>
      </c>
      <c r="AJ303">
        <f t="shared" si="329"/>
        <v>0</v>
      </c>
      <c r="AK303">
        <f t="shared" si="330"/>
        <v>0</v>
      </c>
      <c r="AL303">
        <f t="shared" si="331"/>
        <v>0</v>
      </c>
      <c r="AM303">
        <f t="shared" si="332"/>
        <v>0</v>
      </c>
      <c r="AN303">
        <f t="shared" si="333"/>
        <v>0</v>
      </c>
      <c r="AO303">
        <f t="shared" si="334"/>
        <v>0</v>
      </c>
      <c r="AP303">
        <f t="shared" si="335"/>
        <v>0</v>
      </c>
      <c r="AQ303">
        <f t="shared" si="336"/>
        <v>0</v>
      </c>
      <c r="AR303">
        <f t="shared" si="337"/>
        <v>0</v>
      </c>
      <c r="AS303">
        <f t="shared" si="338"/>
        <v>0</v>
      </c>
      <c r="AT303">
        <f t="shared" si="339"/>
        <v>0</v>
      </c>
      <c r="AU303">
        <f t="shared" si="340"/>
        <v>0</v>
      </c>
      <c r="AV303">
        <f t="shared" si="341"/>
        <v>0</v>
      </c>
      <c r="AW303">
        <f t="shared" si="342"/>
        <v>0</v>
      </c>
      <c r="AX303">
        <f t="shared" si="343"/>
        <v>0</v>
      </c>
      <c r="AY303">
        <f t="shared" si="344"/>
        <v>0</v>
      </c>
      <c r="AZ303">
        <f t="shared" si="345"/>
        <v>0</v>
      </c>
    </row>
    <row r="304" spans="10:52" hidden="1" x14ac:dyDescent="0.25">
      <c r="J304">
        <f t="shared" si="346"/>
        <v>0</v>
      </c>
      <c r="L304">
        <f t="shared" si="347"/>
        <v>0</v>
      </c>
      <c r="M304">
        <f t="shared" si="306"/>
        <v>0</v>
      </c>
      <c r="N304">
        <f t="shared" si="307"/>
        <v>0</v>
      </c>
      <c r="O304">
        <f t="shared" si="308"/>
        <v>0</v>
      </c>
      <c r="P304">
        <f t="shared" si="309"/>
        <v>0</v>
      </c>
      <c r="Q304">
        <f t="shared" si="310"/>
        <v>0</v>
      </c>
      <c r="R304">
        <f t="shared" si="311"/>
        <v>0</v>
      </c>
      <c r="S304">
        <f t="shared" si="312"/>
        <v>0</v>
      </c>
      <c r="T304">
        <f t="shared" si="313"/>
        <v>0</v>
      </c>
      <c r="U304">
        <f t="shared" si="314"/>
        <v>0</v>
      </c>
      <c r="V304">
        <f t="shared" si="315"/>
        <v>0</v>
      </c>
      <c r="W304">
        <f t="shared" si="316"/>
        <v>0</v>
      </c>
      <c r="X304">
        <f t="shared" si="317"/>
        <v>0</v>
      </c>
      <c r="Y304">
        <f t="shared" si="318"/>
        <v>0</v>
      </c>
      <c r="Z304">
        <f t="shared" si="319"/>
        <v>0</v>
      </c>
      <c r="AA304">
        <f t="shared" si="320"/>
        <v>0</v>
      </c>
      <c r="AB304">
        <f t="shared" si="321"/>
        <v>0</v>
      </c>
      <c r="AC304">
        <f t="shared" si="322"/>
        <v>0</v>
      </c>
      <c r="AD304">
        <f t="shared" si="323"/>
        <v>0</v>
      </c>
      <c r="AE304">
        <f t="shared" si="324"/>
        <v>0</v>
      </c>
      <c r="AF304">
        <f t="shared" si="325"/>
        <v>0</v>
      </c>
      <c r="AG304">
        <f t="shared" si="326"/>
        <v>0</v>
      </c>
      <c r="AH304">
        <f t="shared" si="327"/>
        <v>0</v>
      </c>
      <c r="AI304">
        <f t="shared" si="328"/>
        <v>0</v>
      </c>
      <c r="AJ304">
        <f t="shared" si="329"/>
        <v>0</v>
      </c>
      <c r="AK304">
        <f t="shared" si="330"/>
        <v>0</v>
      </c>
      <c r="AL304">
        <f t="shared" si="331"/>
        <v>0</v>
      </c>
      <c r="AM304">
        <f t="shared" si="332"/>
        <v>0</v>
      </c>
      <c r="AN304">
        <f t="shared" si="333"/>
        <v>0</v>
      </c>
      <c r="AO304">
        <f t="shared" si="334"/>
        <v>0</v>
      </c>
      <c r="AP304">
        <f t="shared" si="335"/>
        <v>0</v>
      </c>
      <c r="AQ304">
        <f t="shared" si="336"/>
        <v>0</v>
      </c>
      <c r="AR304">
        <f t="shared" si="337"/>
        <v>0</v>
      </c>
      <c r="AS304">
        <f t="shared" si="338"/>
        <v>0</v>
      </c>
      <c r="AT304">
        <f t="shared" si="339"/>
        <v>0</v>
      </c>
      <c r="AU304">
        <f t="shared" si="340"/>
        <v>0</v>
      </c>
      <c r="AV304">
        <f t="shared" si="341"/>
        <v>0</v>
      </c>
      <c r="AW304">
        <f t="shared" si="342"/>
        <v>0</v>
      </c>
      <c r="AX304">
        <f t="shared" si="343"/>
        <v>0</v>
      </c>
      <c r="AY304">
        <f t="shared" si="344"/>
        <v>0</v>
      </c>
      <c r="AZ304">
        <f t="shared" si="345"/>
        <v>0</v>
      </c>
    </row>
    <row r="305" spans="10:52" hidden="1" x14ac:dyDescent="0.25">
      <c r="J305">
        <f t="shared" si="346"/>
        <v>0</v>
      </c>
      <c r="L305">
        <f t="shared" si="347"/>
        <v>0</v>
      </c>
      <c r="M305">
        <f t="shared" si="306"/>
        <v>0</v>
      </c>
      <c r="N305">
        <f t="shared" si="307"/>
        <v>0</v>
      </c>
      <c r="O305">
        <f t="shared" si="308"/>
        <v>0</v>
      </c>
      <c r="P305">
        <f t="shared" si="309"/>
        <v>0</v>
      </c>
      <c r="Q305">
        <f t="shared" si="310"/>
        <v>0</v>
      </c>
      <c r="R305">
        <f t="shared" si="311"/>
        <v>0</v>
      </c>
      <c r="S305">
        <f t="shared" si="312"/>
        <v>0</v>
      </c>
      <c r="T305">
        <f t="shared" si="313"/>
        <v>0</v>
      </c>
      <c r="U305">
        <f t="shared" si="314"/>
        <v>0</v>
      </c>
      <c r="V305">
        <f t="shared" si="315"/>
        <v>0</v>
      </c>
      <c r="W305">
        <f t="shared" si="316"/>
        <v>0</v>
      </c>
      <c r="X305">
        <f t="shared" si="317"/>
        <v>0</v>
      </c>
      <c r="Y305">
        <f t="shared" si="318"/>
        <v>0</v>
      </c>
      <c r="Z305">
        <f t="shared" si="319"/>
        <v>0</v>
      </c>
      <c r="AA305">
        <f t="shared" si="320"/>
        <v>0</v>
      </c>
      <c r="AB305">
        <f t="shared" si="321"/>
        <v>0</v>
      </c>
      <c r="AC305">
        <f t="shared" si="322"/>
        <v>0</v>
      </c>
      <c r="AD305">
        <f t="shared" si="323"/>
        <v>0</v>
      </c>
      <c r="AE305">
        <f t="shared" si="324"/>
        <v>0</v>
      </c>
      <c r="AF305">
        <f t="shared" si="325"/>
        <v>0</v>
      </c>
      <c r="AG305">
        <f t="shared" si="326"/>
        <v>0</v>
      </c>
      <c r="AH305">
        <f t="shared" si="327"/>
        <v>0</v>
      </c>
      <c r="AI305">
        <f t="shared" si="328"/>
        <v>0</v>
      </c>
      <c r="AJ305">
        <f t="shared" si="329"/>
        <v>0</v>
      </c>
      <c r="AK305">
        <f t="shared" si="330"/>
        <v>0</v>
      </c>
      <c r="AL305">
        <f t="shared" si="331"/>
        <v>0</v>
      </c>
      <c r="AM305">
        <f t="shared" si="332"/>
        <v>0</v>
      </c>
      <c r="AN305">
        <f t="shared" si="333"/>
        <v>0</v>
      </c>
      <c r="AO305">
        <f t="shared" si="334"/>
        <v>0</v>
      </c>
      <c r="AP305">
        <f t="shared" si="335"/>
        <v>0</v>
      </c>
      <c r="AQ305">
        <f t="shared" si="336"/>
        <v>0</v>
      </c>
      <c r="AR305">
        <f t="shared" si="337"/>
        <v>0</v>
      </c>
      <c r="AS305">
        <f t="shared" si="338"/>
        <v>0</v>
      </c>
      <c r="AT305">
        <f t="shared" si="339"/>
        <v>0</v>
      </c>
      <c r="AU305">
        <f t="shared" si="340"/>
        <v>0</v>
      </c>
      <c r="AV305">
        <f t="shared" si="341"/>
        <v>0</v>
      </c>
      <c r="AW305">
        <f t="shared" si="342"/>
        <v>0</v>
      </c>
      <c r="AX305">
        <f t="shared" si="343"/>
        <v>0</v>
      </c>
      <c r="AY305">
        <f t="shared" si="344"/>
        <v>0</v>
      </c>
      <c r="AZ305">
        <f t="shared" si="345"/>
        <v>0</v>
      </c>
    </row>
    <row r="306" spans="10:52" hidden="1" x14ac:dyDescent="0.25">
      <c r="J306">
        <f t="shared" si="346"/>
        <v>0</v>
      </c>
      <c r="L306">
        <f t="shared" si="347"/>
        <v>0</v>
      </c>
      <c r="M306">
        <f t="shared" si="306"/>
        <v>0</v>
      </c>
      <c r="N306">
        <f t="shared" si="307"/>
        <v>0</v>
      </c>
      <c r="O306">
        <f t="shared" si="308"/>
        <v>0</v>
      </c>
      <c r="P306">
        <f t="shared" si="309"/>
        <v>0</v>
      </c>
      <c r="Q306">
        <f t="shared" si="310"/>
        <v>0</v>
      </c>
      <c r="R306">
        <f t="shared" si="311"/>
        <v>0</v>
      </c>
      <c r="S306">
        <f t="shared" si="312"/>
        <v>0</v>
      </c>
      <c r="T306">
        <f t="shared" si="313"/>
        <v>0</v>
      </c>
      <c r="U306">
        <f t="shared" si="314"/>
        <v>0</v>
      </c>
      <c r="V306">
        <f t="shared" si="315"/>
        <v>0</v>
      </c>
      <c r="W306">
        <f t="shared" si="316"/>
        <v>0</v>
      </c>
      <c r="X306">
        <f t="shared" si="317"/>
        <v>0</v>
      </c>
      <c r="Y306">
        <f t="shared" si="318"/>
        <v>0</v>
      </c>
      <c r="Z306">
        <f t="shared" si="319"/>
        <v>0</v>
      </c>
      <c r="AA306">
        <f t="shared" si="320"/>
        <v>0</v>
      </c>
      <c r="AB306">
        <f t="shared" si="321"/>
        <v>0</v>
      </c>
      <c r="AC306">
        <f t="shared" si="322"/>
        <v>0</v>
      </c>
      <c r="AD306">
        <f t="shared" si="323"/>
        <v>0</v>
      </c>
      <c r="AE306">
        <f t="shared" si="324"/>
        <v>0</v>
      </c>
      <c r="AF306">
        <f t="shared" si="325"/>
        <v>0</v>
      </c>
      <c r="AG306">
        <f t="shared" si="326"/>
        <v>0</v>
      </c>
      <c r="AH306">
        <f t="shared" si="327"/>
        <v>0</v>
      </c>
      <c r="AI306">
        <f t="shared" si="328"/>
        <v>0</v>
      </c>
      <c r="AJ306">
        <f t="shared" si="329"/>
        <v>0</v>
      </c>
      <c r="AK306">
        <f t="shared" si="330"/>
        <v>0</v>
      </c>
      <c r="AL306">
        <f t="shared" si="331"/>
        <v>0</v>
      </c>
      <c r="AM306">
        <f t="shared" si="332"/>
        <v>0</v>
      </c>
      <c r="AN306">
        <f t="shared" si="333"/>
        <v>0</v>
      </c>
      <c r="AO306">
        <f t="shared" si="334"/>
        <v>0</v>
      </c>
      <c r="AP306">
        <f t="shared" si="335"/>
        <v>0</v>
      </c>
      <c r="AQ306">
        <f t="shared" si="336"/>
        <v>0</v>
      </c>
      <c r="AR306">
        <f t="shared" si="337"/>
        <v>0</v>
      </c>
      <c r="AS306">
        <f t="shared" si="338"/>
        <v>0</v>
      </c>
      <c r="AT306">
        <f t="shared" si="339"/>
        <v>0</v>
      </c>
      <c r="AU306">
        <f t="shared" si="340"/>
        <v>0</v>
      </c>
      <c r="AV306">
        <f t="shared" si="341"/>
        <v>0</v>
      </c>
      <c r="AW306">
        <f t="shared" si="342"/>
        <v>0</v>
      </c>
      <c r="AX306">
        <f t="shared" si="343"/>
        <v>0</v>
      </c>
      <c r="AY306">
        <f t="shared" si="344"/>
        <v>0</v>
      </c>
      <c r="AZ306">
        <f t="shared" si="345"/>
        <v>0</v>
      </c>
    </row>
    <row r="307" spans="10:52" hidden="1" x14ac:dyDescent="0.25">
      <c r="J307">
        <f t="shared" si="346"/>
        <v>0</v>
      </c>
      <c r="L307">
        <f t="shared" si="347"/>
        <v>0</v>
      </c>
      <c r="M307">
        <f t="shared" si="306"/>
        <v>0</v>
      </c>
      <c r="N307">
        <f t="shared" si="307"/>
        <v>0</v>
      </c>
      <c r="O307">
        <f t="shared" si="308"/>
        <v>0</v>
      </c>
      <c r="P307">
        <f t="shared" si="309"/>
        <v>0</v>
      </c>
      <c r="Q307">
        <f t="shared" si="310"/>
        <v>0</v>
      </c>
      <c r="R307">
        <f t="shared" si="311"/>
        <v>0</v>
      </c>
      <c r="S307">
        <f t="shared" si="312"/>
        <v>0</v>
      </c>
      <c r="T307">
        <f t="shared" si="313"/>
        <v>0</v>
      </c>
      <c r="U307">
        <f t="shared" si="314"/>
        <v>0</v>
      </c>
      <c r="V307">
        <f t="shared" si="315"/>
        <v>0</v>
      </c>
      <c r="W307">
        <f t="shared" si="316"/>
        <v>0</v>
      </c>
      <c r="X307">
        <f t="shared" si="317"/>
        <v>0</v>
      </c>
      <c r="Y307">
        <f t="shared" si="318"/>
        <v>0</v>
      </c>
      <c r="Z307">
        <f t="shared" si="319"/>
        <v>0</v>
      </c>
      <c r="AA307">
        <f t="shared" si="320"/>
        <v>0</v>
      </c>
      <c r="AB307">
        <f t="shared" si="321"/>
        <v>0</v>
      </c>
      <c r="AC307">
        <f t="shared" si="322"/>
        <v>0</v>
      </c>
      <c r="AD307">
        <f t="shared" si="323"/>
        <v>0</v>
      </c>
      <c r="AE307">
        <f t="shared" si="324"/>
        <v>0</v>
      </c>
      <c r="AF307">
        <f t="shared" si="325"/>
        <v>0</v>
      </c>
      <c r="AG307">
        <f t="shared" si="326"/>
        <v>0</v>
      </c>
      <c r="AH307">
        <f t="shared" si="327"/>
        <v>0</v>
      </c>
      <c r="AI307">
        <f t="shared" si="328"/>
        <v>0</v>
      </c>
      <c r="AJ307">
        <f t="shared" si="329"/>
        <v>0</v>
      </c>
      <c r="AK307">
        <f t="shared" si="330"/>
        <v>0</v>
      </c>
      <c r="AL307">
        <f t="shared" si="331"/>
        <v>0</v>
      </c>
      <c r="AM307">
        <f t="shared" si="332"/>
        <v>0</v>
      </c>
      <c r="AN307">
        <f t="shared" si="333"/>
        <v>0</v>
      </c>
      <c r="AO307">
        <f t="shared" si="334"/>
        <v>0</v>
      </c>
      <c r="AP307">
        <f t="shared" si="335"/>
        <v>0</v>
      </c>
      <c r="AQ307">
        <f t="shared" si="336"/>
        <v>0</v>
      </c>
      <c r="AR307">
        <f t="shared" si="337"/>
        <v>0</v>
      </c>
      <c r="AS307">
        <f t="shared" si="338"/>
        <v>0</v>
      </c>
      <c r="AT307">
        <f t="shared" si="339"/>
        <v>0</v>
      </c>
      <c r="AU307">
        <f t="shared" si="340"/>
        <v>0</v>
      </c>
      <c r="AV307">
        <f t="shared" si="341"/>
        <v>0</v>
      </c>
      <c r="AW307">
        <f t="shared" si="342"/>
        <v>0</v>
      </c>
      <c r="AX307">
        <f t="shared" si="343"/>
        <v>0</v>
      </c>
      <c r="AY307">
        <f t="shared" si="344"/>
        <v>0</v>
      </c>
      <c r="AZ307">
        <f t="shared" si="345"/>
        <v>0</v>
      </c>
    </row>
    <row r="308" spans="10:52" hidden="1" x14ac:dyDescent="0.25">
      <c r="J308">
        <f t="shared" si="346"/>
        <v>0</v>
      </c>
      <c r="L308">
        <f t="shared" si="347"/>
        <v>0</v>
      </c>
      <c r="M308">
        <f t="shared" si="306"/>
        <v>0</v>
      </c>
      <c r="N308">
        <f t="shared" si="307"/>
        <v>0</v>
      </c>
      <c r="O308">
        <f t="shared" si="308"/>
        <v>0</v>
      </c>
      <c r="P308">
        <f t="shared" si="309"/>
        <v>0</v>
      </c>
      <c r="Q308">
        <f t="shared" si="310"/>
        <v>0</v>
      </c>
      <c r="R308">
        <f t="shared" si="311"/>
        <v>0</v>
      </c>
      <c r="S308">
        <f t="shared" si="312"/>
        <v>0</v>
      </c>
      <c r="T308">
        <f t="shared" si="313"/>
        <v>0</v>
      </c>
      <c r="U308">
        <f t="shared" si="314"/>
        <v>0</v>
      </c>
      <c r="V308">
        <f t="shared" si="315"/>
        <v>0</v>
      </c>
      <c r="W308">
        <f t="shared" si="316"/>
        <v>0</v>
      </c>
      <c r="X308">
        <f t="shared" si="317"/>
        <v>0</v>
      </c>
      <c r="Y308">
        <f t="shared" si="318"/>
        <v>0</v>
      </c>
      <c r="Z308">
        <f t="shared" si="319"/>
        <v>0</v>
      </c>
      <c r="AA308">
        <f t="shared" si="320"/>
        <v>0</v>
      </c>
      <c r="AB308">
        <f t="shared" si="321"/>
        <v>0</v>
      </c>
      <c r="AC308">
        <f t="shared" si="322"/>
        <v>0</v>
      </c>
      <c r="AD308">
        <f t="shared" si="323"/>
        <v>0</v>
      </c>
      <c r="AE308">
        <f t="shared" si="324"/>
        <v>0</v>
      </c>
      <c r="AF308">
        <f t="shared" si="325"/>
        <v>0</v>
      </c>
      <c r="AG308">
        <f t="shared" si="326"/>
        <v>0</v>
      </c>
      <c r="AH308">
        <f t="shared" si="327"/>
        <v>0</v>
      </c>
      <c r="AI308">
        <f t="shared" si="328"/>
        <v>0</v>
      </c>
      <c r="AJ308">
        <f t="shared" si="329"/>
        <v>0</v>
      </c>
      <c r="AK308">
        <f t="shared" si="330"/>
        <v>0</v>
      </c>
      <c r="AL308">
        <f t="shared" si="331"/>
        <v>0</v>
      </c>
      <c r="AM308">
        <f t="shared" si="332"/>
        <v>0</v>
      </c>
      <c r="AN308">
        <f t="shared" si="333"/>
        <v>0</v>
      </c>
      <c r="AO308">
        <f t="shared" si="334"/>
        <v>0</v>
      </c>
      <c r="AP308">
        <f t="shared" si="335"/>
        <v>0</v>
      </c>
      <c r="AQ308">
        <f t="shared" si="336"/>
        <v>0</v>
      </c>
      <c r="AR308">
        <f t="shared" si="337"/>
        <v>0</v>
      </c>
      <c r="AS308">
        <f t="shared" si="338"/>
        <v>0</v>
      </c>
      <c r="AT308">
        <f t="shared" si="339"/>
        <v>0</v>
      </c>
      <c r="AU308">
        <f t="shared" si="340"/>
        <v>0</v>
      </c>
      <c r="AV308">
        <f t="shared" si="341"/>
        <v>0</v>
      </c>
      <c r="AW308">
        <f t="shared" si="342"/>
        <v>0</v>
      </c>
      <c r="AX308">
        <f t="shared" si="343"/>
        <v>0</v>
      </c>
      <c r="AY308">
        <f t="shared" si="344"/>
        <v>0</v>
      </c>
      <c r="AZ308">
        <f t="shared" si="345"/>
        <v>0</v>
      </c>
    </row>
    <row r="309" spans="10:52" hidden="1" x14ac:dyDescent="0.25">
      <c r="J309">
        <f t="shared" si="346"/>
        <v>0</v>
      </c>
      <c r="L309">
        <f t="shared" si="347"/>
        <v>0</v>
      </c>
      <c r="M309">
        <f t="shared" si="306"/>
        <v>0</v>
      </c>
      <c r="N309">
        <f t="shared" si="307"/>
        <v>0</v>
      </c>
      <c r="O309">
        <f t="shared" si="308"/>
        <v>0</v>
      </c>
      <c r="P309">
        <f t="shared" si="309"/>
        <v>0</v>
      </c>
      <c r="Q309">
        <f t="shared" si="310"/>
        <v>0</v>
      </c>
      <c r="R309">
        <f t="shared" si="311"/>
        <v>0</v>
      </c>
      <c r="S309">
        <f t="shared" si="312"/>
        <v>0</v>
      </c>
      <c r="T309">
        <f t="shared" si="313"/>
        <v>0</v>
      </c>
      <c r="U309">
        <f t="shared" si="314"/>
        <v>0</v>
      </c>
      <c r="V309">
        <f t="shared" si="315"/>
        <v>0</v>
      </c>
      <c r="W309">
        <f t="shared" si="316"/>
        <v>0</v>
      </c>
      <c r="X309">
        <f t="shared" si="317"/>
        <v>0</v>
      </c>
      <c r="Y309">
        <f t="shared" si="318"/>
        <v>0</v>
      </c>
      <c r="Z309">
        <f t="shared" si="319"/>
        <v>0</v>
      </c>
      <c r="AA309">
        <f t="shared" si="320"/>
        <v>0</v>
      </c>
      <c r="AB309">
        <f t="shared" si="321"/>
        <v>0</v>
      </c>
      <c r="AC309">
        <f t="shared" si="322"/>
        <v>0</v>
      </c>
      <c r="AD309">
        <f t="shared" si="323"/>
        <v>0</v>
      </c>
      <c r="AE309">
        <f t="shared" si="324"/>
        <v>0</v>
      </c>
      <c r="AF309">
        <f t="shared" si="325"/>
        <v>0</v>
      </c>
      <c r="AG309">
        <f t="shared" si="326"/>
        <v>0</v>
      </c>
      <c r="AH309">
        <f t="shared" si="327"/>
        <v>0</v>
      </c>
      <c r="AI309">
        <f t="shared" si="328"/>
        <v>0</v>
      </c>
      <c r="AJ309">
        <f t="shared" si="329"/>
        <v>0</v>
      </c>
      <c r="AK309">
        <f t="shared" si="330"/>
        <v>0</v>
      </c>
      <c r="AL309">
        <f t="shared" si="331"/>
        <v>0</v>
      </c>
      <c r="AM309">
        <f t="shared" si="332"/>
        <v>0</v>
      </c>
      <c r="AN309">
        <f t="shared" si="333"/>
        <v>0</v>
      </c>
      <c r="AO309">
        <f t="shared" si="334"/>
        <v>0</v>
      </c>
      <c r="AP309">
        <f t="shared" si="335"/>
        <v>0</v>
      </c>
      <c r="AQ309">
        <f t="shared" si="336"/>
        <v>0</v>
      </c>
      <c r="AR309">
        <f t="shared" si="337"/>
        <v>0</v>
      </c>
      <c r="AS309">
        <f t="shared" si="338"/>
        <v>0</v>
      </c>
      <c r="AT309">
        <f t="shared" si="339"/>
        <v>0</v>
      </c>
      <c r="AU309">
        <f t="shared" si="340"/>
        <v>0</v>
      </c>
      <c r="AV309">
        <f t="shared" si="341"/>
        <v>0</v>
      </c>
      <c r="AW309">
        <f t="shared" si="342"/>
        <v>0</v>
      </c>
      <c r="AX309">
        <f t="shared" si="343"/>
        <v>0</v>
      </c>
      <c r="AY309">
        <f t="shared" si="344"/>
        <v>0</v>
      </c>
      <c r="AZ309">
        <f t="shared" si="345"/>
        <v>0</v>
      </c>
    </row>
    <row r="310" spans="10:52" hidden="1" x14ac:dyDescent="0.25">
      <c r="J310">
        <f t="shared" si="346"/>
        <v>0</v>
      </c>
      <c r="L310">
        <f t="shared" si="347"/>
        <v>0</v>
      </c>
      <c r="M310">
        <f t="shared" si="306"/>
        <v>0</v>
      </c>
      <c r="N310">
        <f t="shared" si="307"/>
        <v>0</v>
      </c>
      <c r="O310">
        <f t="shared" si="308"/>
        <v>0</v>
      </c>
      <c r="P310">
        <f t="shared" si="309"/>
        <v>0</v>
      </c>
      <c r="Q310">
        <f t="shared" si="310"/>
        <v>0</v>
      </c>
      <c r="R310">
        <f t="shared" si="311"/>
        <v>0</v>
      </c>
      <c r="S310">
        <f t="shared" si="312"/>
        <v>0</v>
      </c>
      <c r="T310">
        <f t="shared" si="313"/>
        <v>0</v>
      </c>
      <c r="U310">
        <f t="shared" si="314"/>
        <v>0</v>
      </c>
      <c r="V310">
        <f t="shared" si="315"/>
        <v>0</v>
      </c>
      <c r="W310">
        <f t="shared" si="316"/>
        <v>0</v>
      </c>
      <c r="X310">
        <f t="shared" si="317"/>
        <v>0</v>
      </c>
      <c r="Y310">
        <f t="shared" si="318"/>
        <v>0</v>
      </c>
      <c r="Z310">
        <f t="shared" si="319"/>
        <v>0</v>
      </c>
      <c r="AA310">
        <f t="shared" si="320"/>
        <v>0</v>
      </c>
      <c r="AB310">
        <f t="shared" si="321"/>
        <v>0</v>
      </c>
      <c r="AC310">
        <f t="shared" si="322"/>
        <v>0</v>
      </c>
      <c r="AD310">
        <f t="shared" si="323"/>
        <v>0</v>
      </c>
      <c r="AE310">
        <f t="shared" si="324"/>
        <v>0</v>
      </c>
      <c r="AF310">
        <f t="shared" si="325"/>
        <v>0</v>
      </c>
      <c r="AG310">
        <f t="shared" si="326"/>
        <v>0</v>
      </c>
      <c r="AH310">
        <f t="shared" si="327"/>
        <v>0</v>
      </c>
      <c r="AI310">
        <f t="shared" si="328"/>
        <v>0</v>
      </c>
      <c r="AJ310">
        <f t="shared" si="329"/>
        <v>0</v>
      </c>
      <c r="AK310">
        <f t="shared" si="330"/>
        <v>0</v>
      </c>
      <c r="AL310">
        <f t="shared" si="331"/>
        <v>0</v>
      </c>
      <c r="AM310">
        <f t="shared" si="332"/>
        <v>0</v>
      </c>
      <c r="AN310">
        <f t="shared" si="333"/>
        <v>0</v>
      </c>
      <c r="AO310">
        <f t="shared" si="334"/>
        <v>0</v>
      </c>
      <c r="AP310">
        <f t="shared" si="335"/>
        <v>0</v>
      </c>
      <c r="AQ310">
        <f t="shared" si="336"/>
        <v>0</v>
      </c>
      <c r="AR310">
        <f t="shared" si="337"/>
        <v>0</v>
      </c>
      <c r="AS310">
        <f t="shared" si="338"/>
        <v>0</v>
      </c>
      <c r="AT310">
        <f t="shared" si="339"/>
        <v>0</v>
      </c>
      <c r="AU310">
        <f t="shared" si="340"/>
        <v>0</v>
      </c>
      <c r="AV310">
        <f t="shared" si="341"/>
        <v>0</v>
      </c>
      <c r="AW310">
        <f t="shared" si="342"/>
        <v>0</v>
      </c>
      <c r="AX310">
        <f t="shared" si="343"/>
        <v>0</v>
      </c>
      <c r="AY310">
        <f t="shared" si="344"/>
        <v>0</v>
      </c>
      <c r="AZ310">
        <f t="shared" si="345"/>
        <v>0</v>
      </c>
    </row>
    <row r="311" spans="10:52" hidden="1" x14ac:dyDescent="0.25">
      <c r="J311">
        <f t="shared" si="346"/>
        <v>0</v>
      </c>
      <c r="L311">
        <f t="shared" si="347"/>
        <v>0</v>
      </c>
      <c r="M311">
        <f t="shared" si="306"/>
        <v>0</v>
      </c>
      <c r="N311">
        <f t="shared" si="307"/>
        <v>0</v>
      </c>
      <c r="O311">
        <f t="shared" si="308"/>
        <v>0</v>
      </c>
      <c r="P311">
        <f t="shared" si="309"/>
        <v>0</v>
      </c>
      <c r="Q311">
        <f t="shared" si="310"/>
        <v>0</v>
      </c>
      <c r="R311">
        <f t="shared" si="311"/>
        <v>0</v>
      </c>
      <c r="S311">
        <f t="shared" si="312"/>
        <v>0</v>
      </c>
      <c r="T311">
        <f t="shared" si="313"/>
        <v>0</v>
      </c>
      <c r="U311">
        <f t="shared" si="314"/>
        <v>0</v>
      </c>
      <c r="V311">
        <f t="shared" si="315"/>
        <v>0</v>
      </c>
      <c r="W311">
        <f t="shared" si="316"/>
        <v>0</v>
      </c>
      <c r="X311">
        <f t="shared" si="317"/>
        <v>0</v>
      </c>
      <c r="Y311">
        <f t="shared" si="318"/>
        <v>0</v>
      </c>
      <c r="Z311">
        <f t="shared" si="319"/>
        <v>0</v>
      </c>
      <c r="AA311">
        <f t="shared" si="320"/>
        <v>0</v>
      </c>
      <c r="AB311">
        <f t="shared" si="321"/>
        <v>0</v>
      </c>
      <c r="AC311">
        <f t="shared" si="322"/>
        <v>0</v>
      </c>
      <c r="AD311">
        <f t="shared" si="323"/>
        <v>0</v>
      </c>
      <c r="AE311">
        <f t="shared" si="324"/>
        <v>0</v>
      </c>
      <c r="AF311">
        <f t="shared" si="325"/>
        <v>0</v>
      </c>
      <c r="AG311">
        <f t="shared" si="326"/>
        <v>0</v>
      </c>
      <c r="AH311">
        <f t="shared" si="327"/>
        <v>0</v>
      </c>
      <c r="AI311">
        <f t="shared" si="328"/>
        <v>0</v>
      </c>
      <c r="AJ311">
        <f t="shared" si="329"/>
        <v>0</v>
      </c>
      <c r="AK311">
        <f t="shared" si="330"/>
        <v>0</v>
      </c>
      <c r="AL311">
        <f t="shared" si="331"/>
        <v>0</v>
      </c>
      <c r="AM311">
        <f t="shared" si="332"/>
        <v>0</v>
      </c>
      <c r="AN311">
        <f t="shared" si="333"/>
        <v>0</v>
      </c>
      <c r="AO311">
        <f t="shared" si="334"/>
        <v>0</v>
      </c>
      <c r="AP311">
        <f t="shared" si="335"/>
        <v>0</v>
      </c>
      <c r="AQ311">
        <f t="shared" si="336"/>
        <v>0</v>
      </c>
      <c r="AR311">
        <f t="shared" si="337"/>
        <v>0</v>
      </c>
      <c r="AS311">
        <f t="shared" si="338"/>
        <v>0</v>
      </c>
      <c r="AT311">
        <f t="shared" si="339"/>
        <v>0</v>
      </c>
      <c r="AU311">
        <f t="shared" si="340"/>
        <v>0</v>
      </c>
      <c r="AV311">
        <f t="shared" si="341"/>
        <v>0</v>
      </c>
      <c r="AW311">
        <f t="shared" si="342"/>
        <v>0</v>
      </c>
      <c r="AX311">
        <f t="shared" si="343"/>
        <v>0</v>
      </c>
      <c r="AY311">
        <f t="shared" si="344"/>
        <v>0</v>
      </c>
      <c r="AZ311">
        <f t="shared" si="345"/>
        <v>0</v>
      </c>
    </row>
    <row r="312" spans="10:52" hidden="1" x14ac:dyDescent="0.25">
      <c r="J312">
        <f t="shared" si="346"/>
        <v>0</v>
      </c>
      <c r="L312">
        <f t="shared" si="347"/>
        <v>0</v>
      </c>
      <c r="M312">
        <f t="shared" si="306"/>
        <v>0</v>
      </c>
      <c r="N312">
        <f t="shared" si="307"/>
        <v>0</v>
      </c>
      <c r="O312">
        <f t="shared" si="308"/>
        <v>0</v>
      </c>
      <c r="P312">
        <f t="shared" si="309"/>
        <v>0</v>
      </c>
      <c r="Q312">
        <f t="shared" si="310"/>
        <v>0</v>
      </c>
      <c r="R312">
        <f t="shared" si="311"/>
        <v>0</v>
      </c>
      <c r="S312">
        <f t="shared" si="312"/>
        <v>0</v>
      </c>
      <c r="T312">
        <f t="shared" si="313"/>
        <v>0</v>
      </c>
      <c r="U312">
        <f t="shared" si="314"/>
        <v>0</v>
      </c>
      <c r="V312">
        <f t="shared" si="315"/>
        <v>0</v>
      </c>
      <c r="W312">
        <f t="shared" si="316"/>
        <v>0</v>
      </c>
      <c r="X312">
        <f t="shared" si="317"/>
        <v>0</v>
      </c>
      <c r="Y312">
        <f t="shared" si="318"/>
        <v>0</v>
      </c>
      <c r="Z312">
        <f t="shared" si="319"/>
        <v>0</v>
      </c>
      <c r="AA312">
        <f t="shared" si="320"/>
        <v>0</v>
      </c>
      <c r="AB312">
        <f t="shared" si="321"/>
        <v>0</v>
      </c>
      <c r="AC312">
        <f t="shared" si="322"/>
        <v>0</v>
      </c>
      <c r="AD312">
        <f t="shared" si="323"/>
        <v>0</v>
      </c>
      <c r="AE312">
        <f t="shared" si="324"/>
        <v>0</v>
      </c>
      <c r="AF312">
        <f t="shared" si="325"/>
        <v>0</v>
      </c>
      <c r="AG312">
        <f t="shared" si="326"/>
        <v>0</v>
      </c>
      <c r="AH312">
        <f t="shared" si="327"/>
        <v>0</v>
      </c>
      <c r="AI312">
        <f t="shared" si="328"/>
        <v>0</v>
      </c>
      <c r="AJ312">
        <f t="shared" si="329"/>
        <v>0</v>
      </c>
      <c r="AK312">
        <f t="shared" si="330"/>
        <v>0</v>
      </c>
      <c r="AL312">
        <f t="shared" si="331"/>
        <v>0</v>
      </c>
      <c r="AM312">
        <f t="shared" si="332"/>
        <v>0</v>
      </c>
      <c r="AN312">
        <f t="shared" si="333"/>
        <v>0</v>
      </c>
      <c r="AO312">
        <f t="shared" si="334"/>
        <v>0</v>
      </c>
      <c r="AP312">
        <f t="shared" si="335"/>
        <v>0</v>
      </c>
      <c r="AQ312">
        <f t="shared" si="336"/>
        <v>0</v>
      </c>
      <c r="AR312">
        <f t="shared" si="337"/>
        <v>0</v>
      </c>
      <c r="AS312">
        <f t="shared" si="338"/>
        <v>0</v>
      </c>
      <c r="AT312">
        <f t="shared" si="339"/>
        <v>0</v>
      </c>
      <c r="AU312">
        <f t="shared" si="340"/>
        <v>0</v>
      </c>
      <c r="AV312">
        <f t="shared" si="341"/>
        <v>0</v>
      </c>
      <c r="AW312">
        <f t="shared" si="342"/>
        <v>0</v>
      </c>
      <c r="AX312">
        <f t="shared" si="343"/>
        <v>0</v>
      </c>
      <c r="AY312">
        <f t="shared" si="344"/>
        <v>0</v>
      </c>
      <c r="AZ312">
        <f t="shared" si="345"/>
        <v>0</v>
      </c>
    </row>
    <row r="313" spans="10:52" hidden="1" x14ac:dyDescent="0.25">
      <c r="J313">
        <f t="shared" si="346"/>
        <v>0</v>
      </c>
      <c r="L313">
        <f t="shared" si="347"/>
        <v>0</v>
      </c>
      <c r="M313">
        <f t="shared" si="306"/>
        <v>0</v>
      </c>
      <c r="N313">
        <f t="shared" si="307"/>
        <v>0</v>
      </c>
      <c r="O313">
        <f t="shared" si="308"/>
        <v>0</v>
      </c>
      <c r="P313">
        <f t="shared" si="309"/>
        <v>0</v>
      </c>
      <c r="Q313">
        <f t="shared" si="310"/>
        <v>0</v>
      </c>
      <c r="R313">
        <f t="shared" si="311"/>
        <v>0</v>
      </c>
      <c r="S313">
        <f t="shared" si="312"/>
        <v>0</v>
      </c>
      <c r="T313">
        <f t="shared" si="313"/>
        <v>0</v>
      </c>
      <c r="U313">
        <f t="shared" si="314"/>
        <v>0</v>
      </c>
      <c r="V313">
        <f t="shared" si="315"/>
        <v>0</v>
      </c>
      <c r="W313">
        <f t="shared" si="316"/>
        <v>0</v>
      </c>
      <c r="X313">
        <f t="shared" si="317"/>
        <v>0</v>
      </c>
      <c r="Y313">
        <f t="shared" si="318"/>
        <v>0</v>
      </c>
      <c r="Z313">
        <f t="shared" si="319"/>
        <v>0</v>
      </c>
      <c r="AA313">
        <f t="shared" si="320"/>
        <v>0</v>
      </c>
      <c r="AB313">
        <f t="shared" si="321"/>
        <v>0</v>
      </c>
      <c r="AC313">
        <f t="shared" si="322"/>
        <v>0</v>
      </c>
      <c r="AD313">
        <f t="shared" si="323"/>
        <v>0</v>
      </c>
      <c r="AE313">
        <f t="shared" si="324"/>
        <v>0</v>
      </c>
      <c r="AF313">
        <f t="shared" si="325"/>
        <v>0</v>
      </c>
      <c r="AG313">
        <f t="shared" si="326"/>
        <v>0</v>
      </c>
      <c r="AH313">
        <f t="shared" si="327"/>
        <v>0</v>
      </c>
      <c r="AI313">
        <f t="shared" si="328"/>
        <v>0</v>
      </c>
      <c r="AJ313">
        <f t="shared" si="329"/>
        <v>0</v>
      </c>
      <c r="AK313">
        <f t="shared" si="330"/>
        <v>0</v>
      </c>
      <c r="AL313">
        <f t="shared" si="331"/>
        <v>0</v>
      </c>
      <c r="AM313">
        <f t="shared" si="332"/>
        <v>0</v>
      </c>
      <c r="AN313">
        <f t="shared" si="333"/>
        <v>0</v>
      </c>
      <c r="AO313">
        <f t="shared" si="334"/>
        <v>0</v>
      </c>
      <c r="AP313">
        <f t="shared" si="335"/>
        <v>0</v>
      </c>
      <c r="AQ313">
        <f t="shared" si="336"/>
        <v>0</v>
      </c>
      <c r="AR313">
        <f t="shared" si="337"/>
        <v>0</v>
      </c>
      <c r="AS313">
        <f t="shared" si="338"/>
        <v>0</v>
      </c>
      <c r="AT313">
        <f t="shared" si="339"/>
        <v>0</v>
      </c>
      <c r="AU313">
        <f t="shared" si="340"/>
        <v>0</v>
      </c>
      <c r="AV313">
        <f t="shared" si="341"/>
        <v>0</v>
      </c>
      <c r="AW313">
        <f t="shared" si="342"/>
        <v>0</v>
      </c>
      <c r="AX313">
        <f t="shared" si="343"/>
        <v>0</v>
      </c>
      <c r="AY313">
        <f t="shared" si="344"/>
        <v>0</v>
      </c>
      <c r="AZ313">
        <f t="shared" si="345"/>
        <v>0</v>
      </c>
    </row>
    <row r="314" spans="10:52" hidden="1" x14ac:dyDescent="0.25">
      <c r="J314">
        <f t="shared" si="346"/>
        <v>0</v>
      </c>
      <c r="L314">
        <f t="shared" si="347"/>
        <v>0</v>
      </c>
      <c r="M314">
        <f t="shared" si="306"/>
        <v>0</v>
      </c>
      <c r="N314">
        <f t="shared" si="307"/>
        <v>0</v>
      </c>
      <c r="O314">
        <f t="shared" si="308"/>
        <v>0</v>
      </c>
      <c r="P314">
        <f t="shared" si="309"/>
        <v>0</v>
      </c>
      <c r="Q314">
        <f t="shared" si="310"/>
        <v>0</v>
      </c>
      <c r="R314">
        <f t="shared" si="311"/>
        <v>0</v>
      </c>
      <c r="S314">
        <f t="shared" si="312"/>
        <v>0</v>
      </c>
      <c r="T314">
        <f t="shared" si="313"/>
        <v>0</v>
      </c>
      <c r="U314">
        <f t="shared" si="314"/>
        <v>0</v>
      </c>
      <c r="V314">
        <f t="shared" si="315"/>
        <v>0</v>
      </c>
      <c r="W314">
        <f t="shared" si="316"/>
        <v>0</v>
      </c>
      <c r="X314">
        <f t="shared" si="317"/>
        <v>0</v>
      </c>
      <c r="Y314">
        <f t="shared" si="318"/>
        <v>0</v>
      </c>
      <c r="Z314">
        <f t="shared" si="319"/>
        <v>0</v>
      </c>
      <c r="AA314">
        <f t="shared" si="320"/>
        <v>0</v>
      </c>
      <c r="AB314">
        <f t="shared" si="321"/>
        <v>0</v>
      </c>
      <c r="AC314">
        <f t="shared" si="322"/>
        <v>0</v>
      </c>
      <c r="AD314">
        <f t="shared" si="323"/>
        <v>0</v>
      </c>
      <c r="AE314">
        <f t="shared" si="324"/>
        <v>0</v>
      </c>
      <c r="AF314">
        <f t="shared" si="325"/>
        <v>0</v>
      </c>
      <c r="AG314">
        <f t="shared" si="326"/>
        <v>0</v>
      </c>
      <c r="AH314">
        <f t="shared" si="327"/>
        <v>0</v>
      </c>
      <c r="AI314">
        <f t="shared" si="328"/>
        <v>0</v>
      </c>
      <c r="AJ314">
        <f t="shared" si="329"/>
        <v>0</v>
      </c>
      <c r="AK314">
        <f t="shared" si="330"/>
        <v>0</v>
      </c>
      <c r="AL314">
        <f t="shared" si="331"/>
        <v>0</v>
      </c>
      <c r="AM314">
        <f t="shared" si="332"/>
        <v>0</v>
      </c>
      <c r="AN314">
        <f t="shared" si="333"/>
        <v>0</v>
      </c>
      <c r="AO314">
        <f t="shared" si="334"/>
        <v>0</v>
      </c>
      <c r="AP314">
        <f t="shared" si="335"/>
        <v>0</v>
      </c>
      <c r="AQ314">
        <f t="shared" si="336"/>
        <v>0</v>
      </c>
      <c r="AR314">
        <f t="shared" si="337"/>
        <v>0</v>
      </c>
      <c r="AS314">
        <f t="shared" si="338"/>
        <v>0</v>
      </c>
      <c r="AT314">
        <f t="shared" si="339"/>
        <v>0</v>
      </c>
      <c r="AU314">
        <f t="shared" si="340"/>
        <v>0</v>
      </c>
      <c r="AV314">
        <f t="shared" si="341"/>
        <v>0</v>
      </c>
      <c r="AW314">
        <f t="shared" si="342"/>
        <v>0</v>
      </c>
      <c r="AX314">
        <f t="shared" si="343"/>
        <v>0</v>
      </c>
      <c r="AY314">
        <f t="shared" si="344"/>
        <v>0</v>
      </c>
      <c r="AZ314">
        <f t="shared" si="345"/>
        <v>0</v>
      </c>
    </row>
    <row r="315" spans="10:52" hidden="1" x14ac:dyDescent="0.25">
      <c r="J315">
        <f t="shared" si="346"/>
        <v>0</v>
      </c>
      <c r="L315">
        <f t="shared" si="347"/>
        <v>0</v>
      </c>
      <c r="M315">
        <f t="shared" si="306"/>
        <v>0</v>
      </c>
      <c r="N315">
        <f t="shared" si="307"/>
        <v>0</v>
      </c>
      <c r="O315">
        <f t="shared" si="308"/>
        <v>0</v>
      </c>
      <c r="P315">
        <f t="shared" si="309"/>
        <v>0</v>
      </c>
      <c r="Q315">
        <f t="shared" si="310"/>
        <v>0</v>
      </c>
      <c r="R315">
        <f t="shared" si="311"/>
        <v>0</v>
      </c>
      <c r="S315">
        <f t="shared" si="312"/>
        <v>0</v>
      </c>
      <c r="T315">
        <f t="shared" si="313"/>
        <v>0</v>
      </c>
      <c r="U315">
        <f t="shared" si="314"/>
        <v>0</v>
      </c>
      <c r="V315">
        <f t="shared" si="315"/>
        <v>0</v>
      </c>
      <c r="W315">
        <f t="shared" si="316"/>
        <v>0</v>
      </c>
      <c r="X315">
        <f t="shared" si="317"/>
        <v>0</v>
      </c>
      <c r="Y315">
        <f t="shared" si="318"/>
        <v>0</v>
      </c>
      <c r="Z315">
        <f t="shared" si="319"/>
        <v>0</v>
      </c>
      <c r="AA315">
        <f t="shared" si="320"/>
        <v>0</v>
      </c>
      <c r="AB315">
        <f t="shared" si="321"/>
        <v>0</v>
      </c>
      <c r="AC315">
        <f t="shared" si="322"/>
        <v>0</v>
      </c>
      <c r="AD315">
        <f t="shared" si="323"/>
        <v>0</v>
      </c>
      <c r="AE315">
        <f t="shared" si="324"/>
        <v>0</v>
      </c>
      <c r="AF315">
        <f t="shared" si="325"/>
        <v>0</v>
      </c>
      <c r="AG315">
        <f t="shared" si="326"/>
        <v>0</v>
      </c>
      <c r="AH315">
        <f t="shared" si="327"/>
        <v>0</v>
      </c>
      <c r="AI315">
        <f t="shared" si="328"/>
        <v>0</v>
      </c>
      <c r="AJ315">
        <f t="shared" si="329"/>
        <v>0</v>
      </c>
      <c r="AK315">
        <f t="shared" si="330"/>
        <v>0</v>
      </c>
      <c r="AL315">
        <f t="shared" si="331"/>
        <v>0</v>
      </c>
      <c r="AM315">
        <f t="shared" si="332"/>
        <v>0</v>
      </c>
      <c r="AN315">
        <f t="shared" si="333"/>
        <v>0</v>
      </c>
      <c r="AO315">
        <f t="shared" si="334"/>
        <v>0</v>
      </c>
      <c r="AP315">
        <f t="shared" si="335"/>
        <v>0</v>
      </c>
      <c r="AQ315">
        <f t="shared" si="336"/>
        <v>0</v>
      </c>
      <c r="AR315">
        <f t="shared" si="337"/>
        <v>0</v>
      </c>
      <c r="AS315">
        <f t="shared" si="338"/>
        <v>0</v>
      </c>
      <c r="AT315">
        <f t="shared" si="339"/>
        <v>0</v>
      </c>
      <c r="AU315">
        <f t="shared" si="340"/>
        <v>0</v>
      </c>
      <c r="AV315">
        <f t="shared" si="341"/>
        <v>0</v>
      </c>
      <c r="AW315">
        <f t="shared" si="342"/>
        <v>0</v>
      </c>
      <c r="AX315">
        <f t="shared" si="343"/>
        <v>0</v>
      </c>
      <c r="AY315">
        <f t="shared" si="344"/>
        <v>0</v>
      </c>
      <c r="AZ315">
        <f t="shared" si="345"/>
        <v>0</v>
      </c>
    </row>
    <row r="316" spans="10:52" hidden="1" x14ac:dyDescent="0.25">
      <c r="J316">
        <f t="shared" si="346"/>
        <v>0</v>
      </c>
      <c r="L316">
        <f t="shared" si="347"/>
        <v>0</v>
      </c>
      <c r="M316">
        <f t="shared" si="306"/>
        <v>0</v>
      </c>
      <c r="N316">
        <f t="shared" si="307"/>
        <v>0</v>
      </c>
      <c r="O316">
        <f t="shared" si="308"/>
        <v>0</v>
      </c>
      <c r="P316">
        <f t="shared" si="309"/>
        <v>0</v>
      </c>
      <c r="Q316">
        <f t="shared" si="310"/>
        <v>0</v>
      </c>
      <c r="R316">
        <f t="shared" si="311"/>
        <v>0</v>
      </c>
      <c r="S316">
        <f t="shared" si="312"/>
        <v>0</v>
      </c>
      <c r="T316">
        <f t="shared" si="313"/>
        <v>0</v>
      </c>
      <c r="U316">
        <f t="shared" si="314"/>
        <v>0</v>
      </c>
      <c r="V316">
        <f t="shared" si="315"/>
        <v>0</v>
      </c>
      <c r="W316">
        <f t="shared" si="316"/>
        <v>0</v>
      </c>
      <c r="X316">
        <f t="shared" si="317"/>
        <v>0</v>
      </c>
      <c r="Y316">
        <f t="shared" si="318"/>
        <v>0</v>
      </c>
      <c r="Z316">
        <f t="shared" si="319"/>
        <v>0</v>
      </c>
      <c r="AA316">
        <f t="shared" si="320"/>
        <v>0</v>
      </c>
      <c r="AB316">
        <f t="shared" si="321"/>
        <v>0</v>
      </c>
      <c r="AC316">
        <f t="shared" si="322"/>
        <v>0</v>
      </c>
      <c r="AD316">
        <f t="shared" si="323"/>
        <v>0</v>
      </c>
      <c r="AE316">
        <f t="shared" si="324"/>
        <v>0</v>
      </c>
      <c r="AF316">
        <f t="shared" si="325"/>
        <v>0</v>
      </c>
      <c r="AG316">
        <f t="shared" si="326"/>
        <v>0</v>
      </c>
      <c r="AH316">
        <f t="shared" si="327"/>
        <v>0</v>
      </c>
      <c r="AI316">
        <f t="shared" si="328"/>
        <v>0</v>
      </c>
      <c r="AJ316">
        <f t="shared" si="329"/>
        <v>0</v>
      </c>
      <c r="AK316">
        <f t="shared" si="330"/>
        <v>0</v>
      </c>
      <c r="AL316">
        <f t="shared" si="331"/>
        <v>0</v>
      </c>
      <c r="AM316">
        <f t="shared" si="332"/>
        <v>0</v>
      </c>
      <c r="AN316">
        <f t="shared" si="333"/>
        <v>0</v>
      </c>
      <c r="AO316">
        <f t="shared" si="334"/>
        <v>0</v>
      </c>
      <c r="AP316">
        <f t="shared" si="335"/>
        <v>0</v>
      </c>
      <c r="AQ316">
        <f t="shared" si="336"/>
        <v>0</v>
      </c>
      <c r="AR316">
        <f t="shared" si="337"/>
        <v>0</v>
      </c>
      <c r="AS316">
        <f t="shared" si="338"/>
        <v>0</v>
      </c>
      <c r="AT316">
        <f t="shared" si="339"/>
        <v>0</v>
      </c>
      <c r="AU316">
        <f t="shared" si="340"/>
        <v>0</v>
      </c>
      <c r="AV316">
        <f t="shared" si="341"/>
        <v>0</v>
      </c>
      <c r="AW316">
        <f t="shared" si="342"/>
        <v>0</v>
      </c>
      <c r="AX316">
        <f t="shared" si="343"/>
        <v>0</v>
      </c>
      <c r="AY316">
        <f t="shared" si="344"/>
        <v>0</v>
      </c>
      <c r="AZ316">
        <f t="shared" si="345"/>
        <v>0</v>
      </c>
    </row>
    <row r="317" spans="10:52" hidden="1" x14ac:dyDescent="0.25">
      <c r="J317">
        <f t="shared" si="346"/>
        <v>0</v>
      </c>
      <c r="L317">
        <f t="shared" si="347"/>
        <v>0</v>
      </c>
      <c r="M317">
        <f t="shared" si="306"/>
        <v>0</v>
      </c>
      <c r="N317">
        <f t="shared" si="307"/>
        <v>0</v>
      </c>
      <c r="O317">
        <f t="shared" si="308"/>
        <v>0</v>
      </c>
      <c r="P317">
        <f t="shared" si="309"/>
        <v>0</v>
      </c>
      <c r="Q317">
        <f t="shared" si="310"/>
        <v>0</v>
      </c>
      <c r="R317">
        <f t="shared" si="311"/>
        <v>0</v>
      </c>
      <c r="S317">
        <f t="shared" si="312"/>
        <v>0</v>
      </c>
      <c r="T317">
        <f t="shared" si="313"/>
        <v>0</v>
      </c>
      <c r="U317">
        <f t="shared" si="314"/>
        <v>0</v>
      </c>
      <c r="V317">
        <f t="shared" si="315"/>
        <v>0</v>
      </c>
      <c r="W317">
        <f t="shared" si="316"/>
        <v>0</v>
      </c>
      <c r="X317">
        <f t="shared" si="317"/>
        <v>0</v>
      </c>
      <c r="Y317">
        <f t="shared" si="318"/>
        <v>0</v>
      </c>
      <c r="Z317">
        <f t="shared" si="319"/>
        <v>0</v>
      </c>
      <c r="AA317">
        <f t="shared" si="320"/>
        <v>0</v>
      </c>
      <c r="AB317">
        <f t="shared" si="321"/>
        <v>0</v>
      </c>
      <c r="AC317">
        <f t="shared" si="322"/>
        <v>0</v>
      </c>
      <c r="AD317">
        <f t="shared" si="323"/>
        <v>0</v>
      </c>
      <c r="AE317">
        <f t="shared" si="324"/>
        <v>0</v>
      </c>
      <c r="AF317">
        <f t="shared" si="325"/>
        <v>0</v>
      </c>
      <c r="AG317">
        <f t="shared" si="326"/>
        <v>0</v>
      </c>
      <c r="AH317">
        <f t="shared" si="327"/>
        <v>0</v>
      </c>
      <c r="AI317">
        <f t="shared" si="328"/>
        <v>0</v>
      </c>
      <c r="AJ317">
        <f t="shared" si="329"/>
        <v>0</v>
      </c>
      <c r="AK317">
        <f t="shared" si="330"/>
        <v>0</v>
      </c>
      <c r="AL317">
        <f t="shared" si="331"/>
        <v>0</v>
      </c>
      <c r="AM317">
        <f t="shared" si="332"/>
        <v>0</v>
      </c>
      <c r="AN317">
        <f t="shared" si="333"/>
        <v>0</v>
      </c>
      <c r="AO317">
        <f t="shared" si="334"/>
        <v>0</v>
      </c>
      <c r="AP317">
        <f t="shared" si="335"/>
        <v>0</v>
      </c>
      <c r="AQ317">
        <f t="shared" si="336"/>
        <v>0</v>
      </c>
      <c r="AR317">
        <f t="shared" si="337"/>
        <v>0</v>
      </c>
      <c r="AS317">
        <f t="shared" si="338"/>
        <v>0</v>
      </c>
      <c r="AT317">
        <f t="shared" si="339"/>
        <v>0</v>
      </c>
      <c r="AU317">
        <f t="shared" si="340"/>
        <v>0</v>
      </c>
      <c r="AV317">
        <f t="shared" si="341"/>
        <v>0</v>
      </c>
      <c r="AW317">
        <f t="shared" si="342"/>
        <v>0</v>
      </c>
      <c r="AX317">
        <f t="shared" si="343"/>
        <v>0</v>
      </c>
      <c r="AY317">
        <f t="shared" si="344"/>
        <v>0</v>
      </c>
      <c r="AZ317">
        <f t="shared" si="345"/>
        <v>0</v>
      </c>
    </row>
    <row r="318" spans="10:52" hidden="1" x14ac:dyDescent="0.25">
      <c r="J318">
        <f t="shared" si="346"/>
        <v>0</v>
      </c>
      <c r="L318">
        <f t="shared" si="347"/>
        <v>0</v>
      </c>
      <c r="M318">
        <f t="shared" si="306"/>
        <v>0</v>
      </c>
      <c r="N318">
        <f t="shared" si="307"/>
        <v>0</v>
      </c>
      <c r="O318">
        <f t="shared" si="308"/>
        <v>0</v>
      </c>
      <c r="P318">
        <f t="shared" si="309"/>
        <v>0</v>
      </c>
      <c r="Q318">
        <f t="shared" si="310"/>
        <v>0</v>
      </c>
      <c r="R318">
        <f t="shared" si="311"/>
        <v>0</v>
      </c>
      <c r="S318">
        <f t="shared" si="312"/>
        <v>0</v>
      </c>
      <c r="T318">
        <f t="shared" si="313"/>
        <v>0</v>
      </c>
      <c r="U318">
        <f t="shared" si="314"/>
        <v>0</v>
      </c>
      <c r="V318">
        <f t="shared" si="315"/>
        <v>0</v>
      </c>
      <c r="W318">
        <f t="shared" si="316"/>
        <v>0</v>
      </c>
      <c r="X318">
        <f t="shared" si="317"/>
        <v>0</v>
      </c>
      <c r="Y318">
        <f t="shared" si="318"/>
        <v>0</v>
      </c>
      <c r="Z318">
        <f t="shared" si="319"/>
        <v>0</v>
      </c>
      <c r="AA318">
        <f t="shared" si="320"/>
        <v>0</v>
      </c>
      <c r="AB318">
        <f t="shared" si="321"/>
        <v>0</v>
      </c>
      <c r="AC318">
        <f t="shared" si="322"/>
        <v>0</v>
      </c>
      <c r="AD318">
        <f t="shared" si="323"/>
        <v>0</v>
      </c>
      <c r="AE318">
        <f t="shared" si="324"/>
        <v>0</v>
      </c>
      <c r="AF318">
        <f t="shared" si="325"/>
        <v>0</v>
      </c>
      <c r="AG318">
        <f t="shared" si="326"/>
        <v>0</v>
      </c>
      <c r="AH318">
        <f t="shared" si="327"/>
        <v>0</v>
      </c>
      <c r="AI318">
        <f t="shared" si="328"/>
        <v>0</v>
      </c>
      <c r="AJ318">
        <f t="shared" si="329"/>
        <v>0</v>
      </c>
      <c r="AK318">
        <f t="shared" si="330"/>
        <v>0</v>
      </c>
      <c r="AL318">
        <f t="shared" si="331"/>
        <v>0</v>
      </c>
      <c r="AM318">
        <f t="shared" si="332"/>
        <v>0</v>
      </c>
      <c r="AN318">
        <f t="shared" si="333"/>
        <v>0</v>
      </c>
      <c r="AO318">
        <f t="shared" si="334"/>
        <v>0</v>
      </c>
      <c r="AP318">
        <f t="shared" si="335"/>
        <v>0</v>
      </c>
      <c r="AQ318">
        <f t="shared" si="336"/>
        <v>0</v>
      </c>
      <c r="AR318">
        <f t="shared" si="337"/>
        <v>0</v>
      </c>
      <c r="AS318">
        <f t="shared" si="338"/>
        <v>0</v>
      </c>
      <c r="AT318">
        <f t="shared" si="339"/>
        <v>0</v>
      </c>
      <c r="AU318">
        <f t="shared" si="340"/>
        <v>0</v>
      </c>
      <c r="AV318">
        <f t="shared" si="341"/>
        <v>0</v>
      </c>
      <c r="AW318">
        <f t="shared" si="342"/>
        <v>0</v>
      </c>
      <c r="AX318">
        <f t="shared" si="343"/>
        <v>0</v>
      </c>
      <c r="AY318">
        <f t="shared" si="344"/>
        <v>0</v>
      </c>
      <c r="AZ318">
        <f t="shared" si="345"/>
        <v>0</v>
      </c>
    </row>
    <row r="319" spans="10:52" hidden="1" x14ac:dyDescent="0.25">
      <c r="J319">
        <f t="shared" si="346"/>
        <v>0</v>
      </c>
      <c r="L319">
        <f t="shared" si="347"/>
        <v>0</v>
      </c>
      <c r="M319">
        <f t="shared" si="306"/>
        <v>0</v>
      </c>
      <c r="N319">
        <f t="shared" si="307"/>
        <v>0</v>
      </c>
      <c r="O319">
        <f t="shared" si="308"/>
        <v>0</v>
      </c>
      <c r="P319">
        <f t="shared" si="309"/>
        <v>0</v>
      </c>
      <c r="Q319">
        <f t="shared" si="310"/>
        <v>0</v>
      </c>
      <c r="R319">
        <f t="shared" si="311"/>
        <v>0</v>
      </c>
      <c r="S319">
        <f t="shared" si="312"/>
        <v>0</v>
      </c>
      <c r="T319">
        <f t="shared" si="313"/>
        <v>0</v>
      </c>
      <c r="U319">
        <f t="shared" si="314"/>
        <v>0</v>
      </c>
      <c r="V319">
        <f t="shared" si="315"/>
        <v>0</v>
      </c>
      <c r="W319">
        <f t="shared" si="316"/>
        <v>0</v>
      </c>
      <c r="X319">
        <f t="shared" si="317"/>
        <v>0</v>
      </c>
      <c r="Y319">
        <f t="shared" si="318"/>
        <v>0</v>
      </c>
      <c r="Z319">
        <f t="shared" si="319"/>
        <v>0</v>
      </c>
      <c r="AA319">
        <f t="shared" si="320"/>
        <v>0</v>
      </c>
      <c r="AB319">
        <f t="shared" si="321"/>
        <v>0</v>
      </c>
      <c r="AC319">
        <f t="shared" si="322"/>
        <v>0</v>
      </c>
      <c r="AD319">
        <f t="shared" si="323"/>
        <v>0</v>
      </c>
      <c r="AE319">
        <f t="shared" si="324"/>
        <v>0</v>
      </c>
      <c r="AF319">
        <f t="shared" si="325"/>
        <v>0</v>
      </c>
      <c r="AG319">
        <f t="shared" si="326"/>
        <v>0</v>
      </c>
      <c r="AH319">
        <f t="shared" si="327"/>
        <v>0</v>
      </c>
      <c r="AI319">
        <f t="shared" si="328"/>
        <v>0</v>
      </c>
      <c r="AJ319">
        <f t="shared" si="329"/>
        <v>0</v>
      </c>
      <c r="AK319">
        <f t="shared" si="330"/>
        <v>0</v>
      </c>
      <c r="AL319">
        <f t="shared" si="331"/>
        <v>0</v>
      </c>
      <c r="AM319">
        <f t="shared" si="332"/>
        <v>0</v>
      </c>
      <c r="AN319">
        <f t="shared" si="333"/>
        <v>0</v>
      </c>
      <c r="AO319">
        <f t="shared" si="334"/>
        <v>0</v>
      </c>
      <c r="AP319">
        <f t="shared" si="335"/>
        <v>0</v>
      </c>
      <c r="AQ319">
        <f t="shared" si="336"/>
        <v>0</v>
      </c>
      <c r="AR319">
        <f t="shared" si="337"/>
        <v>0</v>
      </c>
      <c r="AS319">
        <f t="shared" si="338"/>
        <v>0</v>
      </c>
      <c r="AT319">
        <f t="shared" si="339"/>
        <v>0</v>
      </c>
      <c r="AU319">
        <f t="shared" si="340"/>
        <v>0</v>
      </c>
      <c r="AV319">
        <f t="shared" si="341"/>
        <v>0</v>
      </c>
      <c r="AW319">
        <f t="shared" si="342"/>
        <v>0</v>
      </c>
      <c r="AX319">
        <f t="shared" si="343"/>
        <v>0</v>
      </c>
      <c r="AY319">
        <f t="shared" si="344"/>
        <v>0</v>
      </c>
      <c r="AZ319">
        <f t="shared" si="345"/>
        <v>0</v>
      </c>
    </row>
    <row r="320" spans="10:52" hidden="1" x14ac:dyDescent="0.25">
      <c r="J320">
        <f t="shared" si="346"/>
        <v>0</v>
      </c>
      <c r="L320">
        <f t="shared" si="347"/>
        <v>0</v>
      </c>
      <c r="M320">
        <f t="shared" si="306"/>
        <v>0</v>
      </c>
      <c r="N320">
        <f t="shared" si="307"/>
        <v>0</v>
      </c>
      <c r="O320">
        <f t="shared" si="308"/>
        <v>0</v>
      </c>
      <c r="P320">
        <f t="shared" si="309"/>
        <v>0</v>
      </c>
      <c r="Q320">
        <f t="shared" si="310"/>
        <v>0</v>
      </c>
      <c r="R320">
        <f t="shared" si="311"/>
        <v>0</v>
      </c>
      <c r="S320">
        <f t="shared" si="312"/>
        <v>0</v>
      </c>
      <c r="T320">
        <f t="shared" si="313"/>
        <v>0</v>
      </c>
      <c r="U320">
        <f t="shared" si="314"/>
        <v>0</v>
      </c>
      <c r="V320">
        <f t="shared" si="315"/>
        <v>0</v>
      </c>
      <c r="W320">
        <f t="shared" si="316"/>
        <v>0</v>
      </c>
      <c r="X320">
        <f t="shared" si="317"/>
        <v>0</v>
      </c>
      <c r="Y320">
        <f t="shared" si="318"/>
        <v>0</v>
      </c>
      <c r="Z320">
        <f t="shared" si="319"/>
        <v>0</v>
      </c>
      <c r="AA320">
        <f t="shared" si="320"/>
        <v>0</v>
      </c>
      <c r="AB320">
        <f t="shared" si="321"/>
        <v>0</v>
      </c>
      <c r="AC320">
        <f t="shared" si="322"/>
        <v>0</v>
      </c>
      <c r="AD320">
        <f t="shared" si="323"/>
        <v>0</v>
      </c>
      <c r="AE320">
        <f t="shared" si="324"/>
        <v>0</v>
      </c>
      <c r="AF320">
        <f t="shared" si="325"/>
        <v>0</v>
      </c>
      <c r="AG320">
        <f t="shared" si="326"/>
        <v>0</v>
      </c>
      <c r="AH320">
        <f t="shared" si="327"/>
        <v>0</v>
      </c>
      <c r="AI320">
        <f t="shared" si="328"/>
        <v>0</v>
      </c>
      <c r="AJ320">
        <f t="shared" si="329"/>
        <v>0</v>
      </c>
      <c r="AK320">
        <f t="shared" si="330"/>
        <v>0</v>
      </c>
      <c r="AL320">
        <f t="shared" si="331"/>
        <v>0</v>
      </c>
      <c r="AM320">
        <f t="shared" si="332"/>
        <v>0</v>
      </c>
      <c r="AN320">
        <f t="shared" si="333"/>
        <v>0</v>
      </c>
      <c r="AO320">
        <f t="shared" si="334"/>
        <v>0</v>
      </c>
      <c r="AP320">
        <f t="shared" si="335"/>
        <v>0</v>
      </c>
      <c r="AQ320">
        <f t="shared" si="336"/>
        <v>0</v>
      </c>
      <c r="AR320">
        <f t="shared" si="337"/>
        <v>0</v>
      </c>
      <c r="AS320">
        <f t="shared" si="338"/>
        <v>0</v>
      </c>
      <c r="AT320">
        <f t="shared" si="339"/>
        <v>0</v>
      </c>
      <c r="AU320">
        <f t="shared" si="340"/>
        <v>0</v>
      </c>
      <c r="AV320">
        <f t="shared" si="341"/>
        <v>0</v>
      </c>
      <c r="AW320">
        <f t="shared" si="342"/>
        <v>0</v>
      </c>
      <c r="AX320">
        <f t="shared" si="343"/>
        <v>0</v>
      </c>
      <c r="AY320">
        <f t="shared" si="344"/>
        <v>0</v>
      </c>
      <c r="AZ320">
        <f t="shared" si="345"/>
        <v>0</v>
      </c>
    </row>
    <row r="321" spans="10:52" hidden="1" x14ac:dyDescent="0.25">
      <c r="J321">
        <f t="shared" si="346"/>
        <v>0</v>
      </c>
      <c r="L321">
        <f t="shared" si="347"/>
        <v>0</v>
      </c>
      <c r="M321">
        <f t="shared" si="306"/>
        <v>0</v>
      </c>
      <c r="N321">
        <f t="shared" si="307"/>
        <v>0</v>
      </c>
      <c r="O321">
        <f t="shared" si="308"/>
        <v>0</v>
      </c>
      <c r="P321">
        <f t="shared" si="309"/>
        <v>0</v>
      </c>
      <c r="Q321">
        <f t="shared" si="310"/>
        <v>0</v>
      </c>
      <c r="R321">
        <f t="shared" si="311"/>
        <v>0</v>
      </c>
      <c r="S321">
        <f t="shared" si="312"/>
        <v>0</v>
      </c>
      <c r="T321">
        <f t="shared" si="313"/>
        <v>0</v>
      </c>
      <c r="U321">
        <f t="shared" si="314"/>
        <v>0</v>
      </c>
      <c r="V321">
        <f t="shared" si="315"/>
        <v>0</v>
      </c>
      <c r="W321">
        <f t="shared" si="316"/>
        <v>0</v>
      </c>
      <c r="X321">
        <f t="shared" si="317"/>
        <v>0</v>
      </c>
      <c r="Y321">
        <f t="shared" si="318"/>
        <v>0</v>
      </c>
      <c r="Z321">
        <f t="shared" si="319"/>
        <v>0</v>
      </c>
      <c r="AA321">
        <f t="shared" si="320"/>
        <v>0</v>
      </c>
      <c r="AB321">
        <f t="shared" si="321"/>
        <v>0</v>
      </c>
      <c r="AC321">
        <f t="shared" si="322"/>
        <v>0</v>
      </c>
      <c r="AD321">
        <f t="shared" si="323"/>
        <v>0</v>
      </c>
      <c r="AE321">
        <f t="shared" si="324"/>
        <v>0</v>
      </c>
      <c r="AF321">
        <f t="shared" si="325"/>
        <v>0</v>
      </c>
      <c r="AG321">
        <f t="shared" si="326"/>
        <v>0</v>
      </c>
      <c r="AH321">
        <f t="shared" si="327"/>
        <v>0</v>
      </c>
      <c r="AI321">
        <f t="shared" si="328"/>
        <v>0</v>
      </c>
      <c r="AJ321">
        <f t="shared" si="329"/>
        <v>0</v>
      </c>
      <c r="AK321">
        <f t="shared" si="330"/>
        <v>0</v>
      </c>
      <c r="AL321">
        <f t="shared" si="331"/>
        <v>0</v>
      </c>
      <c r="AM321">
        <f t="shared" si="332"/>
        <v>0</v>
      </c>
      <c r="AN321">
        <f t="shared" si="333"/>
        <v>0</v>
      </c>
      <c r="AO321">
        <f t="shared" si="334"/>
        <v>0</v>
      </c>
      <c r="AP321">
        <f t="shared" si="335"/>
        <v>0</v>
      </c>
      <c r="AQ321">
        <f t="shared" si="336"/>
        <v>0</v>
      </c>
      <c r="AR321">
        <f t="shared" si="337"/>
        <v>0</v>
      </c>
      <c r="AS321">
        <f t="shared" si="338"/>
        <v>0</v>
      </c>
      <c r="AT321">
        <f t="shared" si="339"/>
        <v>0</v>
      </c>
      <c r="AU321">
        <f t="shared" si="340"/>
        <v>0</v>
      </c>
      <c r="AV321">
        <f t="shared" si="341"/>
        <v>0</v>
      </c>
      <c r="AW321">
        <f t="shared" si="342"/>
        <v>0</v>
      </c>
      <c r="AX321">
        <f t="shared" si="343"/>
        <v>0</v>
      </c>
      <c r="AY321">
        <f t="shared" si="344"/>
        <v>0</v>
      </c>
      <c r="AZ321">
        <f t="shared" si="345"/>
        <v>0</v>
      </c>
    </row>
    <row r="322" spans="10:52" hidden="1" x14ac:dyDescent="0.25">
      <c r="J322">
        <f t="shared" si="346"/>
        <v>0</v>
      </c>
      <c r="L322">
        <f t="shared" si="347"/>
        <v>0</v>
      </c>
      <c r="M322">
        <f t="shared" si="306"/>
        <v>0</v>
      </c>
      <c r="N322">
        <f t="shared" si="307"/>
        <v>0</v>
      </c>
      <c r="O322">
        <f t="shared" si="308"/>
        <v>0</v>
      </c>
      <c r="P322">
        <f t="shared" si="309"/>
        <v>0</v>
      </c>
      <c r="Q322">
        <f t="shared" si="310"/>
        <v>0</v>
      </c>
      <c r="R322">
        <f t="shared" si="311"/>
        <v>0</v>
      </c>
      <c r="S322">
        <f t="shared" si="312"/>
        <v>0</v>
      </c>
      <c r="T322">
        <f t="shared" si="313"/>
        <v>0</v>
      </c>
      <c r="U322">
        <f t="shared" si="314"/>
        <v>0</v>
      </c>
      <c r="V322">
        <f t="shared" si="315"/>
        <v>0</v>
      </c>
      <c r="W322">
        <f t="shared" si="316"/>
        <v>0</v>
      </c>
      <c r="X322">
        <f t="shared" si="317"/>
        <v>0</v>
      </c>
      <c r="Y322">
        <f t="shared" si="318"/>
        <v>0</v>
      </c>
      <c r="Z322">
        <f t="shared" si="319"/>
        <v>0</v>
      </c>
      <c r="AA322">
        <f t="shared" si="320"/>
        <v>0</v>
      </c>
      <c r="AB322">
        <f t="shared" si="321"/>
        <v>0</v>
      </c>
      <c r="AC322">
        <f t="shared" si="322"/>
        <v>0</v>
      </c>
      <c r="AD322">
        <f t="shared" si="323"/>
        <v>0</v>
      </c>
      <c r="AE322">
        <f t="shared" si="324"/>
        <v>0</v>
      </c>
      <c r="AF322">
        <f t="shared" si="325"/>
        <v>0</v>
      </c>
      <c r="AG322">
        <f t="shared" si="326"/>
        <v>0</v>
      </c>
      <c r="AH322">
        <f t="shared" si="327"/>
        <v>0</v>
      </c>
      <c r="AI322">
        <f t="shared" si="328"/>
        <v>0</v>
      </c>
      <c r="AJ322">
        <f t="shared" si="329"/>
        <v>0</v>
      </c>
      <c r="AK322">
        <f t="shared" si="330"/>
        <v>0</v>
      </c>
      <c r="AL322">
        <f t="shared" si="331"/>
        <v>0</v>
      </c>
      <c r="AM322">
        <f t="shared" si="332"/>
        <v>0</v>
      </c>
      <c r="AN322">
        <f t="shared" si="333"/>
        <v>0</v>
      </c>
      <c r="AO322">
        <f t="shared" si="334"/>
        <v>0</v>
      </c>
      <c r="AP322">
        <f t="shared" si="335"/>
        <v>0</v>
      </c>
      <c r="AQ322">
        <f t="shared" si="336"/>
        <v>0</v>
      </c>
      <c r="AR322">
        <f t="shared" si="337"/>
        <v>0</v>
      </c>
      <c r="AS322">
        <f t="shared" si="338"/>
        <v>0</v>
      </c>
      <c r="AT322">
        <f t="shared" si="339"/>
        <v>0</v>
      </c>
      <c r="AU322">
        <f t="shared" si="340"/>
        <v>0</v>
      </c>
      <c r="AV322">
        <f t="shared" si="341"/>
        <v>0</v>
      </c>
      <c r="AW322">
        <f t="shared" si="342"/>
        <v>0</v>
      </c>
      <c r="AX322">
        <f t="shared" si="343"/>
        <v>0</v>
      </c>
      <c r="AY322">
        <f t="shared" si="344"/>
        <v>0</v>
      </c>
      <c r="AZ322">
        <f t="shared" si="345"/>
        <v>0</v>
      </c>
    </row>
    <row r="323" spans="10:52" hidden="1" x14ac:dyDescent="0.25">
      <c r="J323">
        <f t="shared" si="346"/>
        <v>0</v>
      </c>
      <c r="L323">
        <f t="shared" si="347"/>
        <v>0</v>
      </c>
      <c r="M323">
        <f t="shared" si="306"/>
        <v>0</v>
      </c>
      <c r="N323">
        <f t="shared" si="307"/>
        <v>0</v>
      </c>
      <c r="O323">
        <f t="shared" si="308"/>
        <v>0</v>
      </c>
      <c r="P323">
        <f t="shared" si="309"/>
        <v>0</v>
      </c>
      <c r="Q323">
        <f t="shared" si="310"/>
        <v>0</v>
      </c>
      <c r="R323">
        <f t="shared" si="311"/>
        <v>0</v>
      </c>
      <c r="S323">
        <f t="shared" si="312"/>
        <v>0</v>
      </c>
      <c r="T323">
        <f t="shared" si="313"/>
        <v>0</v>
      </c>
      <c r="U323">
        <f t="shared" si="314"/>
        <v>0</v>
      </c>
      <c r="V323">
        <f t="shared" si="315"/>
        <v>0</v>
      </c>
      <c r="W323">
        <f t="shared" si="316"/>
        <v>0</v>
      </c>
      <c r="X323">
        <f t="shared" si="317"/>
        <v>0</v>
      </c>
      <c r="Y323">
        <f t="shared" si="318"/>
        <v>0</v>
      </c>
      <c r="Z323">
        <f t="shared" si="319"/>
        <v>0</v>
      </c>
      <c r="AA323">
        <f t="shared" si="320"/>
        <v>0</v>
      </c>
      <c r="AB323">
        <f t="shared" si="321"/>
        <v>0</v>
      </c>
      <c r="AC323">
        <f t="shared" si="322"/>
        <v>0</v>
      </c>
      <c r="AD323">
        <f t="shared" si="323"/>
        <v>0</v>
      </c>
      <c r="AE323">
        <f t="shared" si="324"/>
        <v>0</v>
      </c>
      <c r="AF323">
        <f t="shared" si="325"/>
        <v>0</v>
      </c>
      <c r="AG323">
        <f t="shared" si="326"/>
        <v>0</v>
      </c>
      <c r="AH323">
        <f t="shared" si="327"/>
        <v>0</v>
      </c>
      <c r="AI323">
        <f t="shared" si="328"/>
        <v>0</v>
      </c>
      <c r="AJ323">
        <f t="shared" si="329"/>
        <v>0</v>
      </c>
      <c r="AK323">
        <f t="shared" si="330"/>
        <v>0</v>
      </c>
      <c r="AL323">
        <f t="shared" si="331"/>
        <v>0</v>
      </c>
      <c r="AM323">
        <f t="shared" si="332"/>
        <v>0</v>
      </c>
      <c r="AN323">
        <f t="shared" si="333"/>
        <v>0</v>
      </c>
      <c r="AO323">
        <f t="shared" si="334"/>
        <v>0</v>
      </c>
      <c r="AP323">
        <f t="shared" si="335"/>
        <v>0</v>
      </c>
      <c r="AQ323">
        <f t="shared" si="336"/>
        <v>0</v>
      </c>
      <c r="AR323">
        <f t="shared" si="337"/>
        <v>0</v>
      </c>
      <c r="AS323">
        <f t="shared" si="338"/>
        <v>0</v>
      </c>
      <c r="AT323">
        <f t="shared" si="339"/>
        <v>0</v>
      </c>
      <c r="AU323">
        <f t="shared" si="340"/>
        <v>0</v>
      </c>
      <c r="AV323">
        <f t="shared" si="341"/>
        <v>0</v>
      </c>
      <c r="AW323">
        <f t="shared" si="342"/>
        <v>0</v>
      </c>
      <c r="AX323">
        <f t="shared" si="343"/>
        <v>0</v>
      </c>
      <c r="AY323">
        <f t="shared" si="344"/>
        <v>0</v>
      </c>
      <c r="AZ323">
        <f t="shared" si="345"/>
        <v>0</v>
      </c>
    </row>
    <row r="324" spans="10:52" hidden="1" x14ac:dyDescent="0.25">
      <c r="J324">
        <f t="shared" si="346"/>
        <v>0</v>
      </c>
      <c r="L324">
        <f t="shared" si="347"/>
        <v>0</v>
      </c>
      <c r="M324">
        <f t="shared" si="306"/>
        <v>0</v>
      </c>
      <c r="N324">
        <f t="shared" si="307"/>
        <v>0</v>
      </c>
      <c r="O324">
        <f t="shared" si="308"/>
        <v>0</v>
      </c>
      <c r="P324">
        <f t="shared" si="309"/>
        <v>0</v>
      </c>
      <c r="Q324">
        <f t="shared" si="310"/>
        <v>0</v>
      </c>
      <c r="R324">
        <f t="shared" si="311"/>
        <v>0</v>
      </c>
      <c r="S324">
        <f t="shared" si="312"/>
        <v>0</v>
      </c>
      <c r="T324">
        <f t="shared" si="313"/>
        <v>0</v>
      </c>
      <c r="U324">
        <f t="shared" si="314"/>
        <v>0</v>
      </c>
      <c r="V324">
        <f t="shared" si="315"/>
        <v>0</v>
      </c>
      <c r="W324">
        <f t="shared" si="316"/>
        <v>0</v>
      </c>
      <c r="X324">
        <f t="shared" si="317"/>
        <v>0</v>
      </c>
      <c r="Y324">
        <f t="shared" si="318"/>
        <v>0</v>
      </c>
      <c r="Z324">
        <f t="shared" si="319"/>
        <v>0</v>
      </c>
      <c r="AA324">
        <f t="shared" si="320"/>
        <v>0</v>
      </c>
      <c r="AB324">
        <f t="shared" si="321"/>
        <v>0</v>
      </c>
      <c r="AC324">
        <f t="shared" si="322"/>
        <v>0</v>
      </c>
      <c r="AD324">
        <f t="shared" si="323"/>
        <v>0</v>
      </c>
      <c r="AE324">
        <f t="shared" si="324"/>
        <v>0</v>
      </c>
      <c r="AF324">
        <f t="shared" si="325"/>
        <v>0</v>
      </c>
      <c r="AG324">
        <f t="shared" si="326"/>
        <v>0</v>
      </c>
      <c r="AH324">
        <f t="shared" si="327"/>
        <v>0</v>
      </c>
      <c r="AI324">
        <f t="shared" si="328"/>
        <v>0</v>
      </c>
      <c r="AJ324">
        <f t="shared" si="329"/>
        <v>0</v>
      </c>
      <c r="AK324">
        <f t="shared" si="330"/>
        <v>0</v>
      </c>
      <c r="AL324">
        <f t="shared" si="331"/>
        <v>0</v>
      </c>
      <c r="AM324">
        <f t="shared" si="332"/>
        <v>0</v>
      </c>
      <c r="AN324">
        <f t="shared" si="333"/>
        <v>0</v>
      </c>
      <c r="AO324">
        <f t="shared" si="334"/>
        <v>0</v>
      </c>
      <c r="AP324">
        <f t="shared" si="335"/>
        <v>0</v>
      </c>
      <c r="AQ324">
        <f t="shared" si="336"/>
        <v>0</v>
      </c>
      <c r="AR324">
        <f t="shared" si="337"/>
        <v>0</v>
      </c>
      <c r="AS324">
        <f t="shared" si="338"/>
        <v>0</v>
      </c>
      <c r="AT324">
        <f t="shared" si="339"/>
        <v>0</v>
      </c>
      <c r="AU324">
        <f t="shared" si="340"/>
        <v>0</v>
      </c>
      <c r="AV324">
        <f t="shared" si="341"/>
        <v>0</v>
      </c>
      <c r="AW324">
        <f t="shared" si="342"/>
        <v>0</v>
      </c>
      <c r="AX324">
        <f t="shared" si="343"/>
        <v>0</v>
      </c>
      <c r="AY324">
        <f t="shared" si="344"/>
        <v>0</v>
      </c>
      <c r="AZ324">
        <f t="shared" si="345"/>
        <v>0</v>
      </c>
    </row>
    <row r="325" spans="10:52" hidden="1" x14ac:dyDescent="0.25">
      <c r="J325">
        <f t="shared" si="346"/>
        <v>0</v>
      </c>
      <c r="L325">
        <f t="shared" si="347"/>
        <v>0</v>
      </c>
      <c r="M325">
        <f t="shared" si="306"/>
        <v>0</v>
      </c>
      <c r="N325">
        <f t="shared" si="307"/>
        <v>0</v>
      </c>
      <c r="O325">
        <f t="shared" si="308"/>
        <v>0</v>
      </c>
      <c r="P325">
        <f t="shared" si="309"/>
        <v>0</v>
      </c>
      <c r="Q325">
        <f t="shared" si="310"/>
        <v>0</v>
      </c>
      <c r="R325">
        <f t="shared" si="311"/>
        <v>0</v>
      </c>
      <c r="S325">
        <f t="shared" si="312"/>
        <v>0</v>
      </c>
      <c r="T325">
        <f t="shared" si="313"/>
        <v>0</v>
      </c>
      <c r="U325">
        <f t="shared" si="314"/>
        <v>0</v>
      </c>
      <c r="V325">
        <f t="shared" si="315"/>
        <v>0</v>
      </c>
      <c r="W325">
        <f t="shared" si="316"/>
        <v>0</v>
      </c>
      <c r="X325">
        <f t="shared" si="317"/>
        <v>0</v>
      </c>
      <c r="Y325">
        <f t="shared" si="318"/>
        <v>0</v>
      </c>
      <c r="Z325">
        <f t="shared" si="319"/>
        <v>0</v>
      </c>
      <c r="AA325">
        <f t="shared" si="320"/>
        <v>0</v>
      </c>
      <c r="AB325">
        <f t="shared" si="321"/>
        <v>0</v>
      </c>
      <c r="AC325">
        <f t="shared" si="322"/>
        <v>0</v>
      </c>
      <c r="AD325">
        <f t="shared" si="323"/>
        <v>0</v>
      </c>
      <c r="AE325">
        <f t="shared" si="324"/>
        <v>0</v>
      </c>
      <c r="AF325">
        <f t="shared" si="325"/>
        <v>0</v>
      </c>
      <c r="AG325">
        <f t="shared" si="326"/>
        <v>0</v>
      </c>
      <c r="AH325">
        <f t="shared" si="327"/>
        <v>0</v>
      </c>
      <c r="AI325">
        <f t="shared" si="328"/>
        <v>0</v>
      </c>
      <c r="AJ325">
        <f t="shared" si="329"/>
        <v>0</v>
      </c>
      <c r="AK325">
        <f t="shared" si="330"/>
        <v>0</v>
      </c>
      <c r="AL325">
        <f t="shared" si="331"/>
        <v>0</v>
      </c>
      <c r="AM325">
        <f t="shared" si="332"/>
        <v>0</v>
      </c>
      <c r="AN325">
        <f t="shared" si="333"/>
        <v>0</v>
      </c>
      <c r="AO325">
        <f t="shared" si="334"/>
        <v>0</v>
      </c>
      <c r="AP325">
        <f t="shared" si="335"/>
        <v>0</v>
      </c>
      <c r="AQ325">
        <f t="shared" si="336"/>
        <v>0</v>
      </c>
      <c r="AR325">
        <f t="shared" si="337"/>
        <v>0</v>
      </c>
      <c r="AS325">
        <f t="shared" si="338"/>
        <v>0</v>
      </c>
      <c r="AT325">
        <f t="shared" si="339"/>
        <v>0</v>
      </c>
      <c r="AU325">
        <f t="shared" si="340"/>
        <v>0</v>
      </c>
      <c r="AV325">
        <f t="shared" si="341"/>
        <v>0</v>
      </c>
      <c r="AW325">
        <f t="shared" si="342"/>
        <v>0</v>
      </c>
      <c r="AX325">
        <f t="shared" si="343"/>
        <v>0</v>
      </c>
      <c r="AY325">
        <f t="shared" si="344"/>
        <v>0</v>
      </c>
      <c r="AZ325">
        <f t="shared" si="345"/>
        <v>0</v>
      </c>
    </row>
    <row r="326" spans="10:52" hidden="1" x14ac:dyDescent="0.25">
      <c r="J326">
        <f t="shared" si="346"/>
        <v>0</v>
      </c>
      <c r="L326">
        <f t="shared" si="347"/>
        <v>0</v>
      </c>
      <c r="M326">
        <f t="shared" si="306"/>
        <v>0</v>
      </c>
      <c r="N326">
        <f t="shared" si="307"/>
        <v>0</v>
      </c>
      <c r="O326">
        <f t="shared" si="308"/>
        <v>0</v>
      </c>
      <c r="P326">
        <f t="shared" si="309"/>
        <v>0</v>
      </c>
      <c r="Q326">
        <f t="shared" si="310"/>
        <v>0</v>
      </c>
      <c r="R326">
        <f t="shared" si="311"/>
        <v>0</v>
      </c>
      <c r="S326">
        <f t="shared" si="312"/>
        <v>0</v>
      </c>
      <c r="T326">
        <f t="shared" si="313"/>
        <v>0</v>
      </c>
      <c r="U326">
        <f t="shared" si="314"/>
        <v>0</v>
      </c>
      <c r="V326">
        <f t="shared" si="315"/>
        <v>0</v>
      </c>
      <c r="W326">
        <f t="shared" si="316"/>
        <v>0</v>
      </c>
      <c r="X326">
        <f t="shared" si="317"/>
        <v>0</v>
      </c>
      <c r="Y326">
        <f t="shared" si="318"/>
        <v>0</v>
      </c>
      <c r="Z326">
        <f t="shared" si="319"/>
        <v>0</v>
      </c>
      <c r="AA326">
        <f t="shared" si="320"/>
        <v>0</v>
      </c>
      <c r="AB326">
        <f t="shared" si="321"/>
        <v>0</v>
      </c>
      <c r="AC326">
        <f t="shared" si="322"/>
        <v>0</v>
      </c>
      <c r="AD326">
        <f t="shared" si="323"/>
        <v>0</v>
      </c>
      <c r="AE326">
        <f t="shared" si="324"/>
        <v>0</v>
      </c>
      <c r="AF326">
        <f t="shared" si="325"/>
        <v>0</v>
      </c>
      <c r="AG326">
        <f t="shared" si="326"/>
        <v>0</v>
      </c>
      <c r="AH326">
        <f t="shared" si="327"/>
        <v>0</v>
      </c>
      <c r="AI326">
        <f t="shared" si="328"/>
        <v>0</v>
      </c>
      <c r="AJ326">
        <f t="shared" si="329"/>
        <v>0</v>
      </c>
      <c r="AK326">
        <f t="shared" si="330"/>
        <v>0</v>
      </c>
      <c r="AL326">
        <f t="shared" si="331"/>
        <v>0</v>
      </c>
      <c r="AM326">
        <f t="shared" si="332"/>
        <v>0</v>
      </c>
      <c r="AN326">
        <f t="shared" si="333"/>
        <v>0</v>
      </c>
      <c r="AO326">
        <f t="shared" si="334"/>
        <v>0</v>
      </c>
      <c r="AP326">
        <f t="shared" si="335"/>
        <v>0</v>
      </c>
      <c r="AQ326">
        <f t="shared" si="336"/>
        <v>0</v>
      </c>
      <c r="AR326">
        <f t="shared" si="337"/>
        <v>0</v>
      </c>
      <c r="AS326">
        <f t="shared" si="338"/>
        <v>0</v>
      </c>
      <c r="AT326">
        <f t="shared" si="339"/>
        <v>0</v>
      </c>
      <c r="AU326">
        <f t="shared" si="340"/>
        <v>0</v>
      </c>
      <c r="AV326">
        <f t="shared" si="341"/>
        <v>0</v>
      </c>
      <c r="AW326">
        <f t="shared" si="342"/>
        <v>0</v>
      </c>
      <c r="AX326">
        <f t="shared" si="343"/>
        <v>0</v>
      </c>
      <c r="AY326">
        <f t="shared" si="344"/>
        <v>0</v>
      </c>
      <c r="AZ326">
        <f t="shared" si="345"/>
        <v>0</v>
      </c>
    </row>
    <row r="327" spans="10:52" hidden="1" x14ac:dyDescent="0.25"/>
    <row r="328" spans="10:52" hidden="1" x14ac:dyDescent="0.25"/>
    <row r="329" spans="10:52" hidden="1" x14ac:dyDescent="0.25">
      <c r="L329" s="6" t="str">
        <f>instellingen!A16</f>
        <v>overig</v>
      </c>
      <c r="M329" s="6">
        <v>1</v>
      </c>
      <c r="N329" s="6">
        <v>2</v>
      </c>
      <c r="O329" s="6">
        <v>3</v>
      </c>
      <c r="P329" s="6">
        <v>4</v>
      </c>
      <c r="Q329" s="6">
        <v>5</v>
      </c>
      <c r="R329" s="6">
        <v>6</v>
      </c>
      <c r="S329" s="6">
        <v>7</v>
      </c>
      <c r="T329" s="6">
        <v>8</v>
      </c>
      <c r="U329" s="6">
        <v>9</v>
      </c>
      <c r="V329" s="6">
        <v>10</v>
      </c>
      <c r="W329" s="6">
        <v>11</v>
      </c>
      <c r="X329" s="6">
        <v>12</v>
      </c>
      <c r="Y329" s="6">
        <v>13</v>
      </c>
      <c r="Z329" s="6">
        <v>14</v>
      </c>
      <c r="AA329" s="6">
        <v>15</v>
      </c>
      <c r="AB329" s="6">
        <v>16</v>
      </c>
      <c r="AC329" s="6">
        <v>17</v>
      </c>
      <c r="AD329" s="6">
        <v>18</v>
      </c>
      <c r="AE329" s="6">
        <v>19</v>
      </c>
      <c r="AF329" s="6">
        <v>20</v>
      </c>
      <c r="AG329" s="6">
        <v>21</v>
      </c>
      <c r="AH329" s="6">
        <v>22</v>
      </c>
      <c r="AI329" s="6">
        <v>23</v>
      </c>
      <c r="AJ329" s="6">
        <v>24</v>
      </c>
      <c r="AK329" s="6">
        <v>25</v>
      </c>
      <c r="AL329" s="6">
        <v>26</v>
      </c>
      <c r="AM329" s="6">
        <v>27</v>
      </c>
      <c r="AN329" s="6">
        <v>28</v>
      </c>
      <c r="AO329" s="6">
        <v>29</v>
      </c>
      <c r="AP329" s="6">
        <v>30</v>
      </c>
      <c r="AQ329" s="6">
        <v>31</v>
      </c>
      <c r="AR329" s="6">
        <v>32</v>
      </c>
      <c r="AS329" s="6">
        <v>33</v>
      </c>
      <c r="AT329" s="6">
        <v>34</v>
      </c>
      <c r="AU329" s="6">
        <v>35</v>
      </c>
      <c r="AV329" s="6">
        <v>36</v>
      </c>
      <c r="AW329" s="6">
        <v>37</v>
      </c>
      <c r="AX329" s="6">
        <v>38</v>
      </c>
      <c r="AY329" s="6">
        <v>39</v>
      </c>
      <c r="AZ329" s="6">
        <v>40</v>
      </c>
    </row>
    <row r="330" spans="10:52" hidden="1" x14ac:dyDescent="0.25">
      <c r="J330">
        <f>J293</f>
        <v>0</v>
      </c>
      <c r="L330">
        <f>SUM(M330:AZ330)</f>
        <v>0</v>
      </c>
      <c r="M330">
        <f t="shared" ref="M330:M363" si="348">$M$68*$M7</f>
        <v>0</v>
      </c>
      <c r="N330">
        <f t="shared" ref="N330:N363" si="349">$N$68*$N7</f>
        <v>0</v>
      </c>
      <c r="O330">
        <f t="shared" ref="O330:O363" si="350">$O$68*$O7</f>
        <v>0</v>
      </c>
      <c r="P330">
        <f t="shared" ref="P330:P363" si="351">$P$68*$P7</f>
        <v>0</v>
      </c>
      <c r="Q330">
        <f t="shared" ref="Q330:Q363" si="352">$Q$68*$Q7</f>
        <v>0</v>
      </c>
      <c r="R330">
        <f t="shared" ref="R330:R363" si="353">$R$68*$R7</f>
        <v>0</v>
      </c>
      <c r="S330">
        <f t="shared" ref="S330:S363" si="354">$S$68*$S7</f>
        <v>0</v>
      </c>
      <c r="T330">
        <f t="shared" ref="T330:T363" si="355">$T$68*$T7</f>
        <v>0</v>
      </c>
      <c r="U330">
        <f t="shared" ref="U330:U363" si="356">$U$68*$U7</f>
        <v>0</v>
      </c>
      <c r="V330">
        <f t="shared" ref="V330:V363" si="357">$V$68*$V7</f>
        <v>0</v>
      </c>
      <c r="W330">
        <f t="shared" ref="W330:W363" si="358">$W$68*$W7</f>
        <v>0</v>
      </c>
      <c r="X330">
        <f t="shared" ref="X330:X363" si="359">$X$68*$X7</f>
        <v>0</v>
      </c>
      <c r="Y330">
        <f t="shared" ref="Y330:Y363" si="360">$Y$68*$Y7</f>
        <v>0</v>
      </c>
      <c r="Z330">
        <f t="shared" ref="Z330:Z363" si="361">$Z$68*$Z7</f>
        <v>0</v>
      </c>
      <c r="AA330">
        <f t="shared" ref="AA330:AA363" si="362">$AA$68*$AA7</f>
        <v>0</v>
      </c>
      <c r="AB330">
        <f t="shared" ref="AB330:AB363" si="363">$AB$68*$AB7</f>
        <v>0</v>
      </c>
      <c r="AC330">
        <f t="shared" ref="AC330:AC363" si="364">$AC$68*$AC7</f>
        <v>0</v>
      </c>
      <c r="AD330">
        <f t="shared" ref="AD330:AD363" si="365">$AD$68*$AD7</f>
        <v>0</v>
      </c>
      <c r="AE330">
        <f t="shared" ref="AE330:AE363" si="366">$AE$68*$AE7</f>
        <v>0</v>
      </c>
      <c r="AF330">
        <f t="shared" ref="AF330:AF363" si="367">$AF$68*$AF7</f>
        <v>0</v>
      </c>
      <c r="AG330">
        <f t="shared" ref="AG330:AG363" si="368">$AG$68*$AG7</f>
        <v>0</v>
      </c>
      <c r="AH330">
        <f t="shared" ref="AH330:AH363" si="369">$AH$68*$AH7</f>
        <v>0</v>
      </c>
      <c r="AI330">
        <f t="shared" ref="AI330:AI363" si="370">$AI$68*$AI7</f>
        <v>0</v>
      </c>
      <c r="AJ330">
        <f t="shared" ref="AJ330:AJ363" si="371">$AJ$68*$AJ7</f>
        <v>0</v>
      </c>
      <c r="AK330">
        <f t="shared" ref="AK330:AK363" si="372">$AK$68*$AK7</f>
        <v>0</v>
      </c>
      <c r="AL330">
        <f t="shared" ref="AL330:AL363" si="373">$AL$68*$AL7</f>
        <v>0</v>
      </c>
      <c r="AM330">
        <f t="shared" ref="AM330:AM363" si="374">$AM$68*$AM7</f>
        <v>0</v>
      </c>
      <c r="AN330">
        <f t="shared" ref="AN330:AN363" si="375">$AN$68*$AN7</f>
        <v>0</v>
      </c>
      <c r="AO330">
        <f t="shared" ref="AO330:AO363" si="376">$AO$68*$AO7</f>
        <v>0</v>
      </c>
      <c r="AP330">
        <f t="shared" ref="AP330:AP363" si="377">$AP$68*$AP7</f>
        <v>0</v>
      </c>
      <c r="AQ330">
        <f t="shared" ref="AQ330:AQ363" si="378">$AQ$68*$AQ7</f>
        <v>0</v>
      </c>
      <c r="AR330">
        <f t="shared" ref="AR330:AR363" si="379">$AR$68*$AR7</f>
        <v>0</v>
      </c>
      <c r="AS330">
        <f t="shared" ref="AS330:AS363" si="380">$AS$68*$AS7</f>
        <v>0</v>
      </c>
      <c r="AT330">
        <f t="shared" ref="AT330:AT363" si="381">$AT$68*$AT7</f>
        <v>0</v>
      </c>
      <c r="AU330">
        <f t="shared" ref="AU330:AU363" si="382">$AU$68*$AU7</f>
        <v>0</v>
      </c>
      <c r="AV330">
        <f t="shared" ref="AV330:AV363" si="383">$AV$68*$AV7</f>
        <v>0</v>
      </c>
      <c r="AW330">
        <f t="shared" ref="AW330:AW363" si="384">$AW$68*$AW7</f>
        <v>0</v>
      </c>
      <c r="AX330">
        <f t="shared" ref="AX330:AX363" si="385">$AX$68*$AX7</f>
        <v>0</v>
      </c>
      <c r="AY330">
        <f t="shared" ref="AY330:AY363" si="386">$AY$68*$AY7</f>
        <v>0</v>
      </c>
      <c r="AZ330">
        <f t="shared" ref="AZ330:AZ363" si="387">$AZ$68*$AZ7</f>
        <v>0</v>
      </c>
    </row>
    <row r="331" spans="10:52" hidden="1" x14ac:dyDescent="0.25">
      <c r="J331">
        <f t="shared" ref="J331:J363" si="388">J294</f>
        <v>0</v>
      </c>
      <c r="L331">
        <f t="shared" ref="L331:L363" si="389">SUM(M331:AZ331)</f>
        <v>0</v>
      </c>
      <c r="M331">
        <f t="shared" si="348"/>
        <v>0</v>
      </c>
      <c r="N331">
        <f t="shared" si="349"/>
        <v>0</v>
      </c>
      <c r="O331">
        <f t="shared" si="350"/>
        <v>0</v>
      </c>
      <c r="P331">
        <f t="shared" si="351"/>
        <v>0</v>
      </c>
      <c r="Q331">
        <f t="shared" si="352"/>
        <v>0</v>
      </c>
      <c r="R331">
        <f t="shared" si="353"/>
        <v>0</v>
      </c>
      <c r="S331">
        <f t="shared" si="354"/>
        <v>0</v>
      </c>
      <c r="T331">
        <f t="shared" si="355"/>
        <v>0</v>
      </c>
      <c r="U331">
        <f t="shared" si="356"/>
        <v>0</v>
      </c>
      <c r="V331">
        <f t="shared" si="357"/>
        <v>0</v>
      </c>
      <c r="W331">
        <f t="shared" si="358"/>
        <v>0</v>
      </c>
      <c r="X331">
        <f t="shared" si="359"/>
        <v>0</v>
      </c>
      <c r="Y331">
        <f t="shared" si="360"/>
        <v>0</v>
      </c>
      <c r="Z331">
        <f t="shared" si="361"/>
        <v>0</v>
      </c>
      <c r="AA331">
        <f t="shared" si="362"/>
        <v>0</v>
      </c>
      <c r="AB331">
        <f t="shared" si="363"/>
        <v>0</v>
      </c>
      <c r="AC331">
        <f t="shared" si="364"/>
        <v>0</v>
      </c>
      <c r="AD331">
        <f t="shared" si="365"/>
        <v>0</v>
      </c>
      <c r="AE331">
        <f t="shared" si="366"/>
        <v>0</v>
      </c>
      <c r="AF331">
        <f t="shared" si="367"/>
        <v>0</v>
      </c>
      <c r="AG331">
        <f t="shared" si="368"/>
        <v>0</v>
      </c>
      <c r="AH331">
        <f t="shared" si="369"/>
        <v>0</v>
      </c>
      <c r="AI331">
        <f t="shared" si="370"/>
        <v>0</v>
      </c>
      <c r="AJ331">
        <f t="shared" si="371"/>
        <v>0</v>
      </c>
      <c r="AK331">
        <f t="shared" si="372"/>
        <v>0</v>
      </c>
      <c r="AL331">
        <f t="shared" si="373"/>
        <v>0</v>
      </c>
      <c r="AM331">
        <f t="shared" si="374"/>
        <v>0</v>
      </c>
      <c r="AN331">
        <f t="shared" si="375"/>
        <v>0</v>
      </c>
      <c r="AO331">
        <f t="shared" si="376"/>
        <v>0</v>
      </c>
      <c r="AP331">
        <f t="shared" si="377"/>
        <v>0</v>
      </c>
      <c r="AQ331">
        <f t="shared" si="378"/>
        <v>0</v>
      </c>
      <c r="AR331">
        <f t="shared" si="379"/>
        <v>0</v>
      </c>
      <c r="AS331">
        <f t="shared" si="380"/>
        <v>0</v>
      </c>
      <c r="AT331">
        <f t="shared" si="381"/>
        <v>0</v>
      </c>
      <c r="AU331">
        <f t="shared" si="382"/>
        <v>0</v>
      </c>
      <c r="AV331">
        <f t="shared" si="383"/>
        <v>0</v>
      </c>
      <c r="AW331">
        <f t="shared" si="384"/>
        <v>0</v>
      </c>
      <c r="AX331">
        <f t="shared" si="385"/>
        <v>0</v>
      </c>
      <c r="AY331">
        <f t="shared" si="386"/>
        <v>0</v>
      </c>
      <c r="AZ331">
        <f t="shared" si="387"/>
        <v>0</v>
      </c>
    </row>
    <row r="332" spans="10:52" hidden="1" x14ac:dyDescent="0.25">
      <c r="J332">
        <f t="shared" si="388"/>
        <v>0</v>
      </c>
      <c r="L332">
        <f t="shared" si="389"/>
        <v>0</v>
      </c>
      <c r="M332">
        <f t="shared" si="348"/>
        <v>0</v>
      </c>
      <c r="N332">
        <f t="shared" si="349"/>
        <v>0</v>
      </c>
      <c r="O332">
        <f t="shared" si="350"/>
        <v>0</v>
      </c>
      <c r="P332">
        <f t="shared" si="351"/>
        <v>0</v>
      </c>
      <c r="Q332">
        <f t="shared" si="352"/>
        <v>0</v>
      </c>
      <c r="R332">
        <f t="shared" si="353"/>
        <v>0</v>
      </c>
      <c r="S332">
        <f t="shared" si="354"/>
        <v>0</v>
      </c>
      <c r="T332">
        <f t="shared" si="355"/>
        <v>0</v>
      </c>
      <c r="U332">
        <f t="shared" si="356"/>
        <v>0</v>
      </c>
      <c r="V332">
        <f t="shared" si="357"/>
        <v>0</v>
      </c>
      <c r="W332">
        <f t="shared" si="358"/>
        <v>0</v>
      </c>
      <c r="X332">
        <f t="shared" si="359"/>
        <v>0</v>
      </c>
      <c r="Y332">
        <f t="shared" si="360"/>
        <v>0</v>
      </c>
      <c r="Z332">
        <f t="shared" si="361"/>
        <v>0</v>
      </c>
      <c r="AA332">
        <f t="shared" si="362"/>
        <v>0</v>
      </c>
      <c r="AB332">
        <f t="shared" si="363"/>
        <v>0</v>
      </c>
      <c r="AC332">
        <f t="shared" si="364"/>
        <v>0</v>
      </c>
      <c r="AD332">
        <f t="shared" si="365"/>
        <v>0</v>
      </c>
      <c r="AE332">
        <f t="shared" si="366"/>
        <v>0</v>
      </c>
      <c r="AF332">
        <f t="shared" si="367"/>
        <v>0</v>
      </c>
      <c r="AG332">
        <f t="shared" si="368"/>
        <v>0</v>
      </c>
      <c r="AH332">
        <f t="shared" si="369"/>
        <v>0</v>
      </c>
      <c r="AI332">
        <f t="shared" si="370"/>
        <v>0</v>
      </c>
      <c r="AJ332">
        <f t="shared" si="371"/>
        <v>0</v>
      </c>
      <c r="AK332">
        <f t="shared" si="372"/>
        <v>0</v>
      </c>
      <c r="AL332">
        <f t="shared" si="373"/>
        <v>0</v>
      </c>
      <c r="AM332">
        <f t="shared" si="374"/>
        <v>0</v>
      </c>
      <c r="AN332">
        <f t="shared" si="375"/>
        <v>0</v>
      </c>
      <c r="AO332">
        <f t="shared" si="376"/>
        <v>0</v>
      </c>
      <c r="AP332">
        <f t="shared" si="377"/>
        <v>0</v>
      </c>
      <c r="AQ332">
        <f t="shared" si="378"/>
        <v>0</v>
      </c>
      <c r="AR332">
        <f t="shared" si="379"/>
        <v>0</v>
      </c>
      <c r="AS332">
        <f t="shared" si="380"/>
        <v>0</v>
      </c>
      <c r="AT332">
        <f t="shared" si="381"/>
        <v>0</v>
      </c>
      <c r="AU332">
        <f t="shared" si="382"/>
        <v>0</v>
      </c>
      <c r="AV332">
        <f t="shared" si="383"/>
        <v>0</v>
      </c>
      <c r="AW332">
        <f t="shared" si="384"/>
        <v>0</v>
      </c>
      <c r="AX332">
        <f t="shared" si="385"/>
        <v>0</v>
      </c>
      <c r="AY332">
        <f t="shared" si="386"/>
        <v>0</v>
      </c>
      <c r="AZ332">
        <f t="shared" si="387"/>
        <v>0</v>
      </c>
    </row>
    <row r="333" spans="10:52" hidden="1" x14ac:dyDescent="0.25">
      <c r="J333">
        <f t="shared" si="388"/>
        <v>0</v>
      </c>
      <c r="L333">
        <f t="shared" si="389"/>
        <v>0</v>
      </c>
      <c r="M333">
        <f t="shared" si="348"/>
        <v>0</v>
      </c>
      <c r="N333">
        <f t="shared" si="349"/>
        <v>0</v>
      </c>
      <c r="O333">
        <f t="shared" si="350"/>
        <v>0</v>
      </c>
      <c r="P333">
        <f t="shared" si="351"/>
        <v>0</v>
      </c>
      <c r="Q333">
        <f t="shared" si="352"/>
        <v>0</v>
      </c>
      <c r="R333">
        <f t="shared" si="353"/>
        <v>0</v>
      </c>
      <c r="S333">
        <f t="shared" si="354"/>
        <v>0</v>
      </c>
      <c r="T333">
        <f t="shared" si="355"/>
        <v>0</v>
      </c>
      <c r="U333">
        <f t="shared" si="356"/>
        <v>0</v>
      </c>
      <c r="V333">
        <f t="shared" si="357"/>
        <v>0</v>
      </c>
      <c r="W333">
        <f t="shared" si="358"/>
        <v>0</v>
      </c>
      <c r="X333">
        <f t="shared" si="359"/>
        <v>0</v>
      </c>
      <c r="Y333">
        <f t="shared" si="360"/>
        <v>0</v>
      </c>
      <c r="Z333">
        <f t="shared" si="361"/>
        <v>0</v>
      </c>
      <c r="AA333">
        <f t="shared" si="362"/>
        <v>0</v>
      </c>
      <c r="AB333">
        <f t="shared" si="363"/>
        <v>0</v>
      </c>
      <c r="AC333">
        <f t="shared" si="364"/>
        <v>0</v>
      </c>
      <c r="AD333">
        <f t="shared" si="365"/>
        <v>0</v>
      </c>
      <c r="AE333">
        <f t="shared" si="366"/>
        <v>0</v>
      </c>
      <c r="AF333">
        <f t="shared" si="367"/>
        <v>0</v>
      </c>
      <c r="AG333">
        <f t="shared" si="368"/>
        <v>0</v>
      </c>
      <c r="AH333">
        <f t="shared" si="369"/>
        <v>0</v>
      </c>
      <c r="AI333">
        <f t="shared" si="370"/>
        <v>0</v>
      </c>
      <c r="AJ333">
        <f t="shared" si="371"/>
        <v>0</v>
      </c>
      <c r="AK333">
        <f t="shared" si="372"/>
        <v>0</v>
      </c>
      <c r="AL333">
        <f t="shared" si="373"/>
        <v>0</v>
      </c>
      <c r="AM333">
        <f t="shared" si="374"/>
        <v>0</v>
      </c>
      <c r="AN333">
        <f t="shared" si="375"/>
        <v>0</v>
      </c>
      <c r="AO333">
        <f t="shared" si="376"/>
        <v>0</v>
      </c>
      <c r="AP333">
        <f t="shared" si="377"/>
        <v>0</v>
      </c>
      <c r="AQ333">
        <f t="shared" si="378"/>
        <v>0</v>
      </c>
      <c r="AR333">
        <f t="shared" si="379"/>
        <v>0</v>
      </c>
      <c r="AS333">
        <f t="shared" si="380"/>
        <v>0</v>
      </c>
      <c r="AT333">
        <f t="shared" si="381"/>
        <v>0</v>
      </c>
      <c r="AU333">
        <f t="shared" si="382"/>
        <v>0</v>
      </c>
      <c r="AV333">
        <f t="shared" si="383"/>
        <v>0</v>
      </c>
      <c r="AW333">
        <f t="shared" si="384"/>
        <v>0</v>
      </c>
      <c r="AX333">
        <f t="shared" si="385"/>
        <v>0</v>
      </c>
      <c r="AY333">
        <f t="shared" si="386"/>
        <v>0</v>
      </c>
      <c r="AZ333">
        <f t="shared" si="387"/>
        <v>0</v>
      </c>
    </row>
    <row r="334" spans="10:52" hidden="1" x14ac:dyDescent="0.25">
      <c r="J334">
        <f t="shared" si="388"/>
        <v>0</v>
      </c>
      <c r="L334">
        <f t="shared" si="389"/>
        <v>0</v>
      </c>
      <c r="M334">
        <f t="shared" si="348"/>
        <v>0</v>
      </c>
      <c r="N334">
        <f t="shared" si="349"/>
        <v>0</v>
      </c>
      <c r="O334">
        <f t="shared" si="350"/>
        <v>0</v>
      </c>
      <c r="P334">
        <f t="shared" si="351"/>
        <v>0</v>
      </c>
      <c r="Q334">
        <f t="shared" si="352"/>
        <v>0</v>
      </c>
      <c r="R334">
        <f t="shared" si="353"/>
        <v>0</v>
      </c>
      <c r="S334">
        <f t="shared" si="354"/>
        <v>0</v>
      </c>
      <c r="T334">
        <f t="shared" si="355"/>
        <v>0</v>
      </c>
      <c r="U334">
        <f t="shared" si="356"/>
        <v>0</v>
      </c>
      <c r="V334">
        <f t="shared" si="357"/>
        <v>0</v>
      </c>
      <c r="W334">
        <f t="shared" si="358"/>
        <v>0</v>
      </c>
      <c r="X334">
        <f t="shared" si="359"/>
        <v>0</v>
      </c>
      <c r="Y334">
        <f t="shared" si="360"/>
        <v>0</v>
      </c>
      <c r="Z334">
        <f t="shared" si="361"/>
        <v>0</v>
      </c>
      <c r="AA334">
        <f t="shared" si="362"/>
        <v>0</v>
      </c>
      <c r="AB334">
        <f t="shared" si="363"/>
        <v>0</v>
      </c>
      <c r="AC334">
        <f t="shared" si="364"/>
        <v>0</v>
      </c>
      <c r="AD334">
        <f t="shared" si="365"/>
        <v>0</v>
      </c>
      <c r="AE334">
        <f t="shared" si="366"/>
        <v>0</v>
      </c>
      <c r="AF334">
        <f t="shared" si="367"/>
        <v>0</v>
      </c>
      <c r="AG334">
        <f t="shared" si="368"/>
        <v>0</v>
      </c>
      <c r="AH334">
        <f t="shared" si="369"/>
        <v>0</v>
      </c>
      <c r="AI334">
        <f t="shared" si="370"/>
        <v>0</v>
      </c>
      <c r="AJ334">
        <f t="shared" si="371"/>
        <v>0</v>
      </c>
      <c r="AK334">
        <f t="shared" si="372"/>
        <v>0</v>
      </c>
      <c r="AL334">
        <f t="shared" si="373"/>
        <v>0</v>
      </c>
      <c r="AM334">
        <f t="shared" si="374"/>
        <v>0</v>
      </c>
      <c r="AN334">
        <f t="shared" si="375"/>
        <v>0</v>
      </c>
      <c r="AO334">
        <f t="shared" si="376"/>
        <v>0</v>
      </c>
      <c r="AP334">
        <f t="shared" si="377"/>
        <v>0</v>
      </c>
      <c r="AQ334">
        <f t="shared" si="378"/>
        <v>0</v>
      </c>
      <c r="AR334">
        <f t="shared" si="379"/>
        <v>0</v>
      </c>
      <c r="AS334">
        <f t="shared" si="380"/>
        <v>0</v>
      </c>
      <c r="AT334">
        <f t="shared" si="381"/>
        <v>0</v>
      </c>
      <c r="AU334">
        <f t="shared" si="382"/>
        <v>0</v>
      </c>
      <c r="AV334">
        <f t="shared" si="383"/>
        <v>0</v>
      </c>
      <c r="AW334">
        <f t="shared" si="384"/>
        <v>0</v>
      </c>
      <c r="AX334">
        <f t="shared" si="385"/>
        <v>0</v>
      </c>
      <c r="AY334">
        <f t="shared" si="386"/>
        <v>0</v>
      </c>
      <c r="AZ334">
        <f t="shared" si="387"/>
        <v>0</v>
      </c>
    </row>
    <row r="335" spans="10:52" hidden="1" x14ac:dyDescent="0.25">
      <c r="J335">
        <f t="shared" si="388"/>
        <v>0</v>
      </c>
      <c r="L335">
        <f t="shared" si="389"/>
        <v>0</v>
      </c>
      <c r="M335">
        <f t="shared" si="348"/>
        <v>0</v>
      </c>
      <c r="N335">
        <f t="shared" si="349"/>
        <v>0</v>
      </c>
      <c r="O335">
        <f t="shared" si="350"/>
        <v>0</v>
      </c>
      <c r="P335">
        <f t="shared" si="351"/>
        <v>0</v>
      </c>
      <c r="Q335">
        <f t="shared" si="352"/>
        <v>0</v>
      </c>
      <c r="R335">
        <f t="shared" si="353"/>
        <v>0</v>
      </c>
      <c r="S335">
        <f t="shared" si="354"/>
        <v>0</v>
      </c>
      <c r="T335">
        <f t="shared" si="355"/>
        <v>0</v>
      </c>
      <c r="U335">
        <f t="shared" si="356"/>
        <v>0</v>
      </c>
      <c r="V335">
        <f t="shared" si="357"/>
        <v>0</v>
      </c>
      <c r="W335">
        <f t="shared" si="358"/>
        <v>0</v>
      </c>
      <c r="X335">
        <f t="shared" si="359"/>
        <v>0</v>
      </c>
      <c r="Y335">
        <f t="shared" si="360"/>
        <v>0</v>
      </c>
      <c r="Z335">
        <f t="shared" si="361"/>
        <v>0</v>
      </c>
      <c r="AA335">
        <f t="shared" si="362"/>
        <v>0</v>
      </c>
      <c r="AB335">
        <f t="shared" si="363"/>
        <v>0</v>
      </c>
      <c r="AC335">
        <f t="shared" si="364"/>
        <v>0</v>
      </c>
      <c r="AD335">
        <f t="shared" si="365"/>
        <v>0</v>
      </c>
      <c r="AE335">
        <f t="shared" si="366"/>
        <v>0</v>
      </c>
      <c r="AF335">
        <f t="shared" si="367"/>
        <v>0</v>
      </c>
      <c r="AG335">
        <f t="shared" si="368"/>
        <v>0</v>
      </c>
      <c r="AH335">
        <f t="shared" si="369"/>
        <v>0</v>
      </c>
      <c r="AI335">
        <f t="shared" si="370"/>
        <v>0</v>
      </c>
      <c r="AJ335">
        <f t="shared" si="371"/>
        <v>0</v>
      </c>
      <c r="AK335">
        <f t="shared" si="372"/>
        <v>0</v>
      </c>
      <c r="AL335">
        <f t="shared" si="373"/>
        <v>0</v>
      </c>
      <c r="AM335">
        <f t="shared" si="374"/>
        <v>0</v>
      </c>
      <c r="AN335">
        <f t="shared" si="375"/>
        <v>0</v>
      </c>
      <c r="AO335">
        <f t="shared" si="376"/>
        <v>0</v>
      </c>
      <c r="AP335">
        <f t="shared" si="377"/>
        <v>0</v>
      </c>
      <c r="AQ335">
        <f t="shared" si="378"/>
        <v>0</v>
      </c>
      <c r="AR335">
        <f t="shared" si="379"/>
        <v>0</v>
      </c>
      <c r="AS335">
        <f t="shared" si="380"/>
        <v>0</v>
      </c>
      <c r="AT335">
        <f t="shared" si="381"/>
        <v>0</v>
      </c>
      <c r="AU335">
        <f t="shared" si="382"/>
        <v>0</v>
      </c>
      <c r="AV335">
        <f t="shared" si="383"/>
        <v>0</v>
      </c>
      <c r="AW335">
        <f t="shared" si="384"/>
        <v>0</v>
      </c>
      <c r="AX335">
        <f t="shared" si="385"/>
        <v>0</v>
      </c>
      <c r="AY335">
        <f t="shared" si="386"/>
        <v>0</v>
      </c>
      <c r="AZ335">
        <f t="shared" si="387"/>
        <v>0</v>
      </c>
    </row>
    <row r="336" spans="10:52" hidden="1" x14ac:dyDescent="0.25">
      <c r="J336">
        <f t="shared" si="388"/>
        <v>0</v>
      </c>
      <c r="L336">
        <f t="shared" si="389"/>
        <v>0</v>
      </c>
      <c r="M336">
        <f t="shared" si="348"/>
        <v>0</v>
      </c>
      <c r="N336">
        <f t="shared" si="349"/>
        <v>0</v>
      </c>
      <c r="O336">
        <f t="shared" si="350"/>
        <v>0</v>
      </c>
      <c r="P336">
        <f t="shared" si="351"/>
        <v>0</v>
      </c>
      <c r="Q336">
        <f t="shared" si="352"/>
        <v>0</v>
      </c>
      <c r="R336">
        <f t="shared" si="353"/>
        <v>0</v>
      </c>
      <c r="S336">
        <f t="shared" si="354"/>
        <v>0</v>
      </c>
      <c r="T336">
        <f t="shared" si="355"/>
        <v>0</v>
      </c>
      <c r="U336">
        <f t="shared" si="356"/>
        <v>0</v>
      </c>
      <c r="V336">
        <f t="shared" si="357"/>
        <v>0</v>
      </c>
      <c r="W336">
        <f t="shared" si="358"/>
        <v>0</v>
      </c>
      <c r="X336">
        <f t="shared" si="359"/>
        <v>0</v>
      </c>
      <c r="Y336">
        <f t="shared" si="360"/>
        <v>0</v>
      </c>
      <c r="Z336">
        <f t="shared" si="361"/>
        <v>0</v>
      </c>
      <c r="AA336">
        <f t="shared" si="362"/>
        <v>0</v>
      </c>
      <c r="AB336">
        <f t="shared" si="363"/>
        <v>0</v>
      </c>
      <c r="AC336">
        <f t="shared" si="364"/>
        <v>0</v>
      </c>
      <c r="AD336">
        <f t="shared" si="365"/>
        <v>0</v>
      </c>
      <c r="AE336">
        <f t="shared" si="366"/>
        <v>0</v>
      </c>
      <c r="AF336">
        <f t="shared" si="367"/>
        <v>0</v>
      </c>
      <c r="AG336">
        <f t="shared" si="368"/>
        <v>0</v>
      </c>
      <c r="AH336">
        <f t="shared" si="369"/>
        <v>0</v>
      </c>
      <c r="AI336">
        <f t="shared" si="370"/>
        <v>0</v>
      </c>
      <c r="AJ336">
        <f t="shared" si="371"/>
        <v>0</v>
      </c>
      <c r="AK336">
        <f t="shared" si="372"/>
        <v>0</v>
      </c>
      <c r="AL336">
        <f t="shared" si="373"/>
        <v>0</v>
      </c>
      <c r="AM336">
        <f t="shared" si="374"/>
        <v>0</v>
      </c>
      <c r="AN336">
        <f t="shared" si="375"/>
        <v>0</v>
      </c>
      <c r="AO336">
        <f t="shared" si="376"/>
        <v>0</v>
      </c>
      <c r="AP336">
        <f t="shared" si="377"/>
        <v>0</v>
      </c>
      <c r="AQ336">
        <f t="shared" si="378"/>
        <v>0</v>
      </c>
      <c r="AR336">
        <f t="shared" si="379"/>
        <v>0</v>
      </c>
      <c r="AS336">
        <f t="shared" si="380"/>
        <v>0</v>
      </c>
      <c r="AT336">
        <f t="shared" si="381"/>
        <v>0</v>
      </c>
      <c r="AU336">
        <f t="shared" si="382"/>
        <v>0</v>
      </c>
      <c r="AV336">
        <f t="shared" si="383"/>
        <v>0</v>
      </c>
      <c r="AW336">
        <f t="shared" si="384"/>
        <v>0</v>
      </c>
      <c r="AX336">
        <f t="shared" si="385"/>
        <v>0</v>
      </c>
      <c r="AY336">
        <f t="shared" si="386"/>
        <v>0</v>
      </c>
      <c r="AZ336">
        <f t="shared" si="387"/>
        <v>0</v>
      </c>
    </row>
    <row r="337" spans="10:52" hidden="1" x14ac:dyDescent="0.25">
      <c r="J337">
        <f t="shared" si="388"/>
        <v>0</v>
      </c>
      <c r="L337">
        <f t="shared" si="389"/>
        <v>0</v>
      </c>
      <c r="M337">
        <f t="shared" si="348"/>
        <v>0</v>
      </c>
      <c r="N337">
        <f t="shared" si="349"/>
        <v>0</v>
      </c>
      <c r="O337">
        <f t="shared" si="350"/>
        <v>0</v>
      </c>
      <c r="P337">
        <f t="shared" si="351"/>
        <v>0</v>
      </c>
      <c r="Q337">
        <f t="shared" si="352"/>
        <v>0</v>
      </c>
      <c r="R337">
        <f t="shared" si="353"/>
        <v>0</v>
      </c>
      <c r="S337">
        <f t="shared" si="354"/>
        <v>0</v>
      </c>
      <c r="T337">
        <f t="shared" si="355"/>
        <v>0</v>
      </c>
      <c r="U337">
        <f t="shared" si="356"/>
        <v>0</v>
      </c>
      <c r="V337">
        <f t="shared" si="357"/>
        <v>0</v>
      </c>
      <c r="W337">
        <f t="shared" si="358"/>
        <v>0</v>
      </c>
      <c r="X337">
        <f t="shared" si="359"/>
        <v>0</v>
      </c>
      <c r="Y337">
        <f t="shared" si="360"/>
        <v>0</v>
      </c>
      <c r="Z337">
        <f t="shared" si="361"/>
        <v>0</v>
      </c>
      <c r="AA337">
        <f t="shared" si="362"/>
        <v>0</v>
      </c>
      <c r="AB337">
        <f t="shared" si="363"/>
        <v>0</v>
      </c>
      <c r="AC337">
        <f t="shared" si="364"/>
        <v>0</v>
      </c>
      <c r="AD337">
        <f t="shared" si="365"/>
        <v>0</v>
      </c>
      <c r="AE337">
        <f t="shared" si="366"/>
        <v>0</v>
      </c>
      <c r="AF337">
        <f t="shared" si="367"/>
        <v>0</v>
      </c>
      <c r="AG337">
        <f t="shared" si="368"/>
        <v>0</v>
      </c>
      <c r="AH337">
        <f t="shared" si="369"/>
        <v>0</v>
      </c>
      <c r="AI337">
        <f t="shared" si="370"/>
        <v>0</v>
      </c>
      <c r="AJ337">
        <f t="shared" si="371"/>
        <v>0</v>
      </c>
      <c r="AK337">
        <f t="shared" si="372"/>
        <v>0</v>
      </c>
      <c r="AL337">
        <f t="shared" si="373"/>
        <v>0</v>
      </c>
      <c r="AM337">
        <f t="shared" si="374"/>
        <v>0</v>
      </c>
      <c r="AN337">
        <f t="shared" si="375"/>
        <v>0</v>
      </c>
      <c r="AO337">
        <f t="shared" si="376"/>
        <v>0</v>
      </c>
      <c r="AP337">
        <f t="shared" si="377"/>
        <v>0</v>
      </c>
      <c r="AQ337">
        <f t="shared" si="378"/>
        <v>0</v>
      </c>
      <c r="AR337">
        <f t="shared" si="379"/>
        <v>0</v>
      </c>
      <c r="AS337">
        <f t="shared" si="380"/>
        <v>0</v>
      </c>
      <c r="AT337">
        <f t="shared" si="381"/>
        <v>0</v>
      </c>
      <c r="AU337">
        <f t="shared" si="382"/>
        <v>0</v>
      </c>
      <c r="AV337">
        <f t="shared" si="383"/>
        <v>0</v>
      </c>
      <c r="AW337">
        <f t="shared" si="384"/>
        <v>0</v>
      </c>
      <c r="AX337">
        <f t="shared" si="385"/>
        <v>0</v>
      </c>
      <c r="AY337">
        <f t="shared" si="386"/>
        <v>0</v>
      </c>
      <c r="AZ337">
        <f t="shared" si="387"/>
        <v>0</v>
      </c>
    </row>
    <row r="338" spans="10:52" hidden="1" x14ac:dyDescent="0.25">
      <c r="J338">
        <f t="shared" si="388"/>
        <v>0</v>
      </c>
      <c r="L338">
        <f t="shared" si="389"/>
        <v>0</v>
      </c>
      <c r="M338">
        <f t="shared" si="348"/>
        <v>0</v>
      </c>
      <c r="N338">
        <f t="shared" si="349"/>
        <v>0</v>
      </c>
      <c r="O338">
        <f t="shared" si="350"/>
        <v>0</v>
      </c>
      <c r="P338">
        <f t="shared" si="351"/>
        <v>0</v>
      </c>
      <c r="Q338">
        <f t="shared" si="352"/>
        <v>0</v>
      </c>
      <c r="R338">
        <f t="shared" si="353"/>
        <v>0</v>
      </c>
      <c r="S338">
        <f t="shared" si="354"/>
        <v>0</v>
      </c>
      <c r="T338">
        <f t="shared" si="355"/>
        <v>0</v>
      </c>
      <c r="U338">
        <f t="shared" si="356"/>
        <v>0</v>
      </c>
      <c r="V338">
        <f t="shared" si="357"/>
        <v>0</v>
      </c>
      <c r="W338">
        <f t="shared" si="358"/>
        <v>0</v>
      </c>
      <c r="X338">
        <f t="shared" si="359"/>
        <v>0</v>
      </c>
      <c r="Y338">
        <f t="shared" si="360"/>
        <v>0</v>
      </c>
      <c r="Z338">
        <f t="shared" si="361"/>
        <v>0</v>
      </c>
      <c r="AA338">
        <f t="shared" si="362"/>
        <v>0</v>
      </c>
      <c r="AB338">
        <f t="shared" si="363"/>
        <v>0</v>
      </c>
      <c r="AC338">
        <f t="shared" si="364"/>
        <v>0</v>
      </c>
      <c r="AD338">
        <f t="shared" si="365"/>
        <v>0</v>
      </c>
      <c r="AE338">
        <f t="shared" si="366"/>
        <v>0</v>
      </c>
      <c r="AF338">
        <f t="shared" si="367"/>
        <v>0</v>
      </c>
      <c r="AG338">
        <f t="shared" si="368"/>
        <v>0</v>
      </c>
      <c r="AH338">
        <f t="shared" si="369"/>
        <v>0</v>
      </c>
      <c r="AI338">
        <f t="shared" si="370"/>
        <v>0</v>
      </c>
      <c r="AJ338">
        <f t="shared" si="371"/>
        <v>0</v>
      </c>
      <c r="AK338">
        <f t="shared" si="372"/>
        <v>0</v>
      </c>
      <c r="AL338">
        <f t="shared" si="373"/>
        <v>0</v>
      </c>
      <c r="AM338">
        <f t="shared" si="374"/>
        <v>0</v>
      </c>
      <c r="AN338">
        <f t="shared" si="375"/>
        <v>0</v>
      </c>
      <c r="AO338">
        <f t="shared" si="376"/>
        <v>0</v>
      </c>
      <c r="AP338">
        <f t="shared" si="377"/>
        <v>0</v>
      </c>
      <c r="AQ338">
        <f t="shared" si="378"/>
        <v>0</v>
      </c>
      <c r="AR338">
        <f t="shared" si="379"/>
        <v>0</v>
      </c>
      <c r="AS338">
        <f t="shared" si="380"/>
        <v>0</v>
      </c>
      <c r="AT338">
        <f t="shared" si="381"/>
        <v>0</v>
      </c>
      <c r="AU338">
        <f t="shared" si="382"/>
        <v>0</v>
      </c>
      <c r="AV338">
        <f t="shared" si="383"/>
        <v>0</v>
      </c>
      <c r="AW338">
        <f t="shared" si="384"/>
        <v>0</v>
      </c>
      <c r="AX338">
        <f t="shared" si="385"/>
        <v>0</v>
      </c>
      <c r="AY338">
        <f t="shared" si="386"/>
        <v>0</v>
      </c>
      <c r="AZ338">
        <f t="shared" si="387"/>
        <v>0</v>
      </c>
    </row>
    <row r="339" spans="10:52" hidden="1" x14ac:dyDescent="0.25">
      <c r="J339">
        <f t="shared" si="388"/>
        <v>0</v>
      </c>
      <c r="L339">
        <f t="shared" si="389"/>
        <v>0</v>
      </c>
      <c r="M339">
        <f t="shared" si="348"/>
        <v>0</v>
      </c>
      <c r="N339">
        <f t="shared" si="349"/>
        <v>0</v>
      </c>
      <c r="O339">
        <f t="shared" si="350"/>
        <v>0</v>
      </c>
      <c r="P339">
        <f t="shared" si="351"/>
        <v>0</v>
      </c>
      <c r="Q339">
        <f t="shared" si="352"/>
        <v>0</v>
      </c>
      <c r="R339">
        <f t="shared" si="353"/>
        <v>0</v>
      </c>
      <c r="S339">
        <f t="shared" si="354"/>
        <v>0</v>
      </c>
      <c r="T339">
        <f t="shared" si="355"/>
        <v>0</v>
      </c>
      <c r="U339">
        <f t="shared" si="356"/>
        <v>0</v>
      </c>
      <c r="V339">
        <f t="shared" si="357"/>
        <v>0</v>
      </c>
      <c r="W339">
        <f t="shared" si="358"/>
        <v>0</v>
      </c>
      <c r="X339">
        <f t="shared" si="359"/>
        <v>0</v>
      </c>
      <c r="Y339">
        <f t="shared" si="360"/>
        <v>0</v>
      </c>
      <c r="Z339">
        <f t="shared" si="361"/>
        <v>0</v>
      </c>
      <c r="AA339">
        <f t="shared" si="362"/>
        <v>0</v>
      </c>
      <c r="AB339">
        <f t="shared" si="363"/>
        <v>0</v>
      </c>
      <c r="AC339">
        <f t="shared" si="364"/>
        <v>0</v>
      </c>
      <c r="AD339">
        <f t="shared" si="365"/>
        <v>0</v>
      </c>
      <c r="AE339">
        <f t="shared" si="366"/>
        <v>0</v>
      </c>
      <c r="AF339">
        <f t="shared" si="367"/>
        <v>0</v>
      </c>
      <c r="AG339">
        <f t="shared" si="368"/>
        <v>0</v>
      </c>
      <c r="AH339">
        <f t="shared" si="369"/>
        <v>0</v>
      </c>
      <c r="AI339">
        <f t="shared" si="370"/>
        <v>0</v>
      </c>
      <c r="AJ339">
        <f t="shared" si="371"/>
        <v>0</v>
      </c>
      <c r="AK339">
        <f t="shared" si="372"/>
        <v>0</v>
      </c>
      <c r="AL339">
        <f t="shared" si="373"/>
        <v>0</v>
      </c>
      <c r="AM339">
        <f t="shared" si="374"/>
        <v>0</v>
      </c>
      <c r="AN339">
        <f t="shared" si="375"/>
        <v>0</v>
      </c>
      <c r="AO339">
        <f t="shared" si="376"/>
        <v>0</v>
      </c>
      <c r="AP339">
        <f t="shared" si="377"/>
        <v>0</v>
      </c>
      <c r="AQ339">
        <f t="shared" si="378"/>
        <v>0</v>
      </c>
      <c r="AR339">
        <f t="shared" si="379"/>
        <v>0</v>
      </c>
      <c r="AS339">
        <f t="shared" si="380"/>
        <v>0</v>
      </c>
      <c r="AT339">
        <f t="shared" si="381"/>
        <v>0</v>
      </c>
      <c r="AU339">
        <f t="shared" si="382"/>
        <v>0</v>
      </c>
      <c r="AV339">
        <f t="shared" si="383"/>
        <v>0</v>
      </c>
      <c r="AW339">
        <f t="shared" si="384"/>
        <v>0</v>
      </c>
      <c r="AX339">
        <f t="shared" si="385"/>
        <v>0</v>
      </c>
      <c r="AY339">
        <f t="shared" si="386"/>
        <v>0</v>
      </c>
      <c r="AZ339">
        <f t="shared" si="387"/>
        <v>0</v>
      </c>
    </row>
    <row r="340" spans="10:52" hidden="1" x14ac:dyDescent="0.25">
      <c r="J340">
        <f t="shared" si="388"/>
        <v>0</v>
      </c>
      <c r="L340">
        <f t="shared" si="389"/>
        <v>0</v>
      </c>
      <c r="M340">
        <f t="shared" si="348"/>
        <v>0</v>
      </c>
      <c r="N340">
        <f t="shared" si="349"/>
        <v>0</v>
      </c>
      <c r="O340">
        <f t="shared" si="350"/>
        <v>0</v>
      </c>
      <c r="P340">
        <f t="shared" si="351"/>
        <v>0</v>
      </c>
      <c r="Q340">
        <f t="shared" si="352"/>
        <v>0</v>
      </c>
      <c r="R340">
        <f t="shared" si="353"/>
        <v>0</v>
      </c>
      <c r="S340">
        <f t="shared" si="354"/>
        <v>0</v>
      </c>
      <c r="T340">
        <f t="shared" si="355"/>
        <v>0</v>
      </c>
      <c r="U340">
        <f t="shared" si="356"/>
        <v>0</v>
      </c>
      <c r="V340">
        <f t="shared" si="357"/>
        <v>0</v>
      </c>
      <c r="W340">
        <f t="shared" si="358"/>
        <v>0</v>
      </c>
      <c r="X340">
        <f t="shared" si="359"/>
        <v>0</v>
      </c>
      <c r="Y340">
        <f t="shared" si="360"/>
        <v>0</v>
      </c>
      <c r="Z340">
        <f t="shared" si="361"/>
        <v>0</v>
      </c>
      <c r="AA340">
        <f t="shared" si="362"/>
        <v>0</v>
      </c>
      <c r="AB340">
        <f t="shared" si="363"/>
        <v>0</v>
      </c>
      <c r="AC340">
        <f t="shared" si="364"/>
        <v>0</v>
      </c>
      <c r="AD340">
        <f t="shared" si="365"/>
        <v>0</v>
      </c>
      <c r="AE340">
        <f t="shared" si="366"/>
        <v>0</v>
      </c>
      <c r="AF340">
        <f t="shared" si="367"/>
        <v>0</v>
      </c>
      <c r="AG340">
        <f t="shared" si="368"/>
        <v>0</v>
      </c>
      <c r="AH340">
        <f t="shared" si="369"/>
        <v>0</v>
      </c>
      <c r="AI340">
        <f t="shared" si="370"/>
        <v>0</v>
      </c>
      <c r="AJ340">
        <f t="shared" si="371"/>
        <v>0</v>
      </c>
      <c r="AK340">
        <f t="shared" si="372"/>
        <v>0</v>
      </c>
      <c r="AL340">
        <f t="shared" si="373"/>
        <v>0</v>
      </c>
      <c r="AM340">
        <f t="shared" si="374"/>
        <v>0</v>
      </c>
      <c r="AN340">
        <f t="shared" si="375"/>
        <v>0</v>
      </c>
      <c r="AO340">
        <f t="shared" si="376"/>
        <v>0</v>
      </c>
      <c r="AP340">
        <f t="shared" si="377"/>
        <v>0</v>
      </c>
      <c r="AQ340">
        <f t="shared" si="378"/>
        <v>0</v>
      </c>
      <c r="AR340">
        <f t="shared" si="379"/>
        <v>0</v>
      </c>
      <c r="AS340">
        <f t="shared" si="380"/>
        <v>0</v>
      </c>
      <c r="AT340">
        <f t="shared" si="381"/>
        <v>0</v>
      </c>
      <c r="AU340">
        <f t="shared" si="382"/>
        <v>0</v>
      </c>
      <c r="AV340">
        <f t="shared" si="383"/>
        <v>0</v>
      </c>
      <c r="AW340">
        <f t="shared" si="384"/>
        <v>0</v>
      </c>
      <c r="AX340">
        <f t="shared" si="385"/>
        <v>0</v>
      </c>
      <c r="AY340">
        <f t="shared" si="386"/>
        <v>0</v>
      </c>
      <c r="AZ340">
        <f t="shared" si="387"/>
        <v>0</v>
      </c>
    </row>
    <row r="341" spans="10:52" hidden="1" x14ac:dyDescent="0.25">
      <c r="J341">
        <f t="shared" si="388"/>
        <v>0</v>
      </c>
      <c r="L341">
        <f t="shared" si="389"/>
        <v>0</v>
      </c>
      <c r="M341">
        <f t="shared" si="348"/>
        <v>0</v>
      </c>
      <c r="N341">
        <f t="shared" si="349"/>
        <v>0</v>
      </c>
      <c r="O341">
        <f t="shared" si="350"/>
        <v>0</v>
      </c>
      <c r="P341">
        <f t="shared" si="351"/>
        <v>0</v>
      </c>
      <c r="Q341">
        <f t="shared" si="352"/>
        <v>0</v>
      </c>
      <c r="R341">
        <f t="shared" si="353"/>
        <v>0</v>
      </c>
      <c r="S341">
        <f t="shared" si="354"/>
        <v>0</v>
      </c>
      <c r="T341">
        <f t="shared" si="355"/>
        <v>0</v>
      </c>
      <c r="U341">
        <f t="shared" si="356"/>
        <v>0</v>
      </c>
      <c r="V341">
        <f t="shared" si="357"/>
        <v>0</v>
      </c>
      <c r="W341">
        <f t="shared" si="358"/>
        <v>0</v>
      </c>
      <c r="X341">
        <f t="shared" si="359"/>
        <v>0</v>
      </c>
      <c r="Y341">
        <f t="shared" si="360"/>
        <v>0</v>
      </c>
      <c r="Z341">
        <f t="shared" si="361"/>
        <v>0</v>
      </c>
      <c r="AA341">
        <f t="shared" si="362"/>
        <v>0</v>
      </c>
      <c r="AB341">
        <f t="shared" si="363"/>
        <v>0</v>
      </c>
      <c r="AC341">
        <f t="shared" si="364"/>
        <v>0</v>
      </c>
      <c r="AD341">
        <f t="shared" si="365"/>
        <v>0</v>
      </c>
      <c r="AE341">
        <f t="shared" si="366"/>
        <v>0</v>
      </c>
      <c r="AF341">
        <f t="shared" si="367"/>
        <v>0</v>
      </c>
      <c r="AG341">
        <f t="shared" si="368"/>
        <v>0</v>
      </c>
      <c r="AH341">
        <f t="shared" si="369"/>
        <v>0</v>
      </c>
      <c r="AI341">
        <f t="shared" si="370"/>
        <v>0</v>
      </c>
      <c r="AJ341">
        <f t="shared" si="371"/>
        <v>0</v>
      </c>
      <c r="AK341">
        <f t="shared" si="372"/>
        <v>0</v>
      </c>
      <c r="AL341">
        <f t="shared" si="373"/>
        <v>0</v>
      </c>
      <c r="AM341">
        <f t="shared" si="374"/>
        <v>0</v>
      </c>
      <c r="AN341">
        <f t="shared" si="375"/>
        <v>0</v>
      </c>
      <c r="AO341">
        <f t="shared" si="376"/>
        <v>0</v>
      </c>
      <c r="AP341">
        <f t="shared" si="377"/>
        <v>0</v>
      </c>
      <c r="AQ341">
        <f t="shared" si="378"/>
        <v>0</v>
      </c>
      <c r="AR341">
        <f t="shared" si="379"/>
        <v>0</v>
      </c>
      <c r="AS341">
        <f t="shared" si="380"/>
        <v>0</v>
      </c>
      <c r="AT341">
        <f t="shared" si="381"/>
        <v>0</v>
      </c>
      <c r="AU341">
        <f t="shared" si="382"/>
        <v>0</v>
      </c>
      <c r="AV341">
        <f t="shared" si="383"/>
        <v>0</v>
      </c>
      <c r="AW341">
        <f t="shared" si="384"/>
        <v>0</v>
      </c>
      <c r="AX341">
        <f t="shared" si="385"/>
        <v>0</v>
      </c>
      <c r="AY341">
        <f t="shared" si="386"/>
        <v>0</v>
      </c>
      <c r="AZ341">
        <f t="shared" si="387"/>
        <v>0</v>
      </c>
    </row>
    <row r="342" spans="10:52" hidden="1" x14ac:dyDescent="0.25">
      <c r="J342">
        <f t="shared" si="388"/>
        <v>0</v>
      </c>
      <c r="L342">
        <f t="shared" si="389"/>
        <v>0</v>
      </c>
      <c r="M342">
        <f t="shared" si="348"/>
        <v>0</v>
      </c>
      <c r="N342">
        <f t="shared" si="349"/>
        <v>0</v>
      </c>
      <c r="O342">
        <f t="shared" si="350"/>
        <v>0</v>
      </c>
      <c r="P342">
        <f t="shared" si="351"/>
        <v>0</v>
      </c>
      <c r="Q342">
        <f t="shared" si="352"/>
        <v>0</v>
      </c>
      <c r="R342">
        <f t="shared" si="353"/>
        <v>0</v>
      </c>
      <c r="S342">
        <f t="shared" si="354"/>
        <v>0</v>
      </c>
      <c r="T342">
        <f t="shared" si="355"/>
        <v>0</v>
      </c>
      <c r="U342">
        <f t="shared" si="356"/>
        <v>0</v>
      </c>
      <c r="V342">
        <f t="shared" si="357"/>
        <v>0</v>
      </c>
      <c r="W342">
        <f t="shared" si="358"/>
        <v>0</v>
      </c>
      <c r="X342">
        <f t="shared" si="359"/>
        <v>0</v>
      </c>
      <c r="Y342">
        <f t="shared" si="360"/>
        <v>0</v>
      </c>
      <c r="Z342">
        <f t="shared" si="361"/>
        <v>0</v>
      </c>
      <c r="AA342">
        <f t="shared" si="362"/>
        <v>0</v>
      </c>
      <c r="AB342">
        <f t="shared" si="363"/>
        <v>0</v>
      </c>
      <c r="AC342">
        <f t="shared" si="364"/>
        <v>0</v>
      </c>
      <c r="AD342">
        <f t="shared" si="365"/>
        <v>0</v>
      </c>
      <c r="AE342">
        <f t="shared" si="366"/>
        <v>0</v>
      </c>
      <c r="AF342">
        <f t="shared" si="367"/>
        <v>0</v>
      </c>
      <c r="AG342">
        <f t="shared" si="368"/>
        <v>0</v>
      </c>
      <c r="AH342">
        <f t="shared" si="369"/>
        <v>0</v>
      </c>
      <c r="AI342">
        <f t="shared" si="370"/>
        <v>0</v>
      </c>
      <c r="AJ342">
        <f t="shared" si="371"/>
        <v>0</v>
      </c>
      <c r="AK342">
        <f t="shared" si="372"/>
        <v>0</v>
      </c>
      <c r="AL342">
        <f t="shared" si="373"/>
        <v>0</v>
      </c>
      <c r="AM342">
        <f t="shared" si="374"/>
        <v>0</v>
      </c>
      <c r="AN342">
        <f t="shared" si="375"/>
        <v>0</v>
      </c>
      <c r="AO342">
        <f t="shared" si="376"/>
        <v>0</v>
      </c>
      <c r="AP342">
        <f t="shared" si="377"/>
        <v>0</v>
      </c>
      <c r="AQ342">
        <f t="shared" si="378"/>
        <v>0</v>
      </c>
      <c r="AR342">
        <f t="shared" si="379"/>
        <v>0</v>
      </c>
      <c r="AS342">
        <f t="shared" si="380"/>
        <v>0</v>
      </c>
      <c r="AT342">
        <f t="shared" si="381"/>
        <v>0</v>
      </c>
      <c r="AU342">
        <f t="shared" si="382"/>
        <v>0</v>
      </c>
      <c r="AV342">
        <f t="shared" si="383"/>
        <v>0</v>
      </c>
      <c r="AW342">
        <f t="shared" si="384"/>
        <v>0</v>
      </c>
      <c r="AX342">
        <f t="shared" si="385"/>
        <v>0</v>
      </c>
      <c r="AY342">
        <f t="shared" si="386"/>
        <v>0</v>
      </c>
      <c r="AZ342">
        <f t="shared" si="387"/>
        <v>0</v>
      </c>
    </row>
    <row r="343" spans="10:52" hidden="1" x14ac:dyDescent="0.25">
      <c r="J343">
        <f t="shared" si="388"/>
        <v>0</v>
      </c>
      <c r="L343">
        <f t="shared" si="389"/>
        <v>0</v>
      </c>
      <c r="M343">
        <f t="shared" si="348"/>
        <v>0</v>
      </c>
      <c r="N343">
        <f t="shared" si="349"/>
        <v>0</v>
      </c>
      <c r="O343">
        <f t="shared" si="350"/>
        <v>0</v>
      </c>
      <c r="P343">
        <f t="shared" si="351"/>
        <v>0</v>
      </c>
      <c r="Q343">
        <f t="shared" si="352"/>
        <v>0</v>
      </c>
      <c r="R343">
        <f t="shared" si="353"/>
        <v>0</v>
      </c>
      <c r="S343">
        <f t="shared" si="354"/>
        <v>0</v>
      </c>
      <c r="T343">
        <f t="shared" si="355"/>
        <v>0</v>
      </c>
      <c r="U343">
        <f t="shared" si="356"/>
        <v>0</v>
      </c>
      <c r="V343">
        <f t="shared" si="357"/>
        <v>0</v>
      </c>
      <c r="W343">
        <f t="shared" si="358"/>
        <v>0</v>
      </c>
      <c r="X343">
        <f t="shared" si="359"/>
        <v>0</v>
      </c>
      <c r="Y343">
        <f t="shared" si="360"/>
        <v>0</v>
      </c>
      <c r="Z343">
        <f t="shared" si="361"/>
        <v>0</v>
      </c>
      <c r="AA343">
        <f t="shared" si="362"/>
        <v>0</v>
      </c>
      <c r="AB343">
        <f t="shared" si="363"/>
        <v>0</v>
      </c>
      <c r="AC343">
        <f t="shared" si="364"/>
        <v>0</v>
      </c>
      <c r="AD343">
        <f t="shared" si="365"/>
        <v>0</v>
      </c>
      <c r="AE343">
        <f t="shared" si="366"/>
        <v>0</v>
      </c>
      <c r="AF343">
        <f t="shared" si="367"/>
        <v>0</v>
      </c>
      <c r="AG343">
        <f t="shared" si="368"/>
        <v>0</v>
      </c>
      <c r="AH343">
        <f t="shared" si="369"/>
        <v>0</v>
      </c>
      <c r="AI343">
        <f t="shared" si="370"/>
        <v>0</v>
      </c>
      <c r="AJ343">
        <f t="shared" si="371"/>
        <v>0</v>
      </c>
      <c r="AK343">
        <f t="shared" si="372"/>
        <v>0</v>
      </c>
      <c r="AL343">
        <f t="shared" si="373"/>
        <v>0</v>
      </c>
      <c r="AM343">
        <f t="shared" si="374"/>
        <v>0</v>
      </c>
      <c r="AN343">
        <f t="shared" si="375"/>
        <v>0</v>
      </c>
      <c r="AO343">
        <f t="shared" si="376"/>
        <v>0</v>
      </c>
      <c r="AP343">
        <f t="shared" si="377"/>
        <v>0</v>
      </c>
      <c r="AQ343">
        <f t="shared" si="378"/>
        <v>0</v>
      </c>
      <c r="AR343">
        <f t="shared" si="379"/>
        <v>0</v>
      </c>
      <c r="AS343">
        <f t="shared" si="380"/>
        <v>0</v>
      </c>
      <c r="AT343">
        <f t="shared" si="381"/>
        <v>0</v>
      </c>
      <c r="AU343">
        <f t="shared" si="382"/>
        <v>0</v>
      </c>
      <c r="AV343">
        <f t="shared" si="383"/>
        <v>0</v>
      </c>
      <c r="AW343">
        <f t="shared" si="384"/>
        <v>0</v>
      </c>
      <c r="AX343">
        <f t="shared" si="385"/>
        <v>0</v>
      </c>
      <c r="AY343">
        <f t="shared" si="386"/>
        <v>0</v>
      </c>
      <c r="AZ343">
        <f t="shared" si="387"/>
        <v>0</v>
      </c>
    </row>
    <row r="344" spans="10:52" hidden="1" x14ac:dyDescent="0.25">
      <c r="J344">
        <f t="shared" si="388"/>
        <v>0</v>
      </c>
      <c r="L344">
        <f t="shared" si="389"/>
        <v>0</v>
      </c>
      <c r="M344">
        <f t="shared" si="348"/>
        <v>0</v>
      </c>
      <c r="N344">
        <f t="shared" si="349"/>
        <v>0</v>
      </c>
      <c r="O344">
        <f t="shared" si="350"/>
        <v>0</v>
      </c>
      <c r="P344">
        <f t="shared" si="351"/>
        <v>0</v>
      </c>
      <c r="Q344">
        <f t="shared" si="352"/>
        <v>0</v>
      </c>
      <c r="R344">
        <f t="shared" si="353"/>
        <v>0</v>
      </c>
      <c r="S344">
        <f t="shared" si="354"/>
        <v>0</v>
      </c>
      <c r="T344">
        <f t="shared" si="355"/>
        <v>0</v>
      </c>
      <c r="U344">
        <f t="shared" si="356"/>
        <v>0</v>
      </c>
      <c r="V344">
        <f t="shared" si="357"/>
        <v>0</v>
      </c>
      <c r="W344">
        <f t="shared" si="358"/>
        <v>0</v>
      </c>
      <c r="X344">
        <f t="shared" si="359"/>
        <v>0</v>
      </c>
      <c r="Y344">
        <f t="shared" si="360"/>
        <v>0</v>
      </c>
      <c r="Z344">
        <f t="shared" si="361"/>
        <v>0</v>
      </c>
      <c r="AA344">
        <f t="shared" si="362"/>
        <v>0</v>
      </c>
      <c r="AB344">
        <f t="shared" si="363"/>
        <v>0</v>
      </c>
      <c r="AC344">
        <f t="shared" si="364"/>
        <v>0</v>
      </c>
      <c r="AD344">
        <f t="shared" si="365"/>
        <v>0</v>
      </c>
      <c r="AE344">
        <f t="shared" si="366"/>
        <v>0</v>
      </c>
      <c r="AF344">
        <f t="shared" si="367"/>
        <v>0</v>
      </c>
      <c r="AG344">
        <f t="shared" si="368"/>
        <v>0</v>
      </c>
      <c r="AH344">
        <f t="shared" si="369"/>
        <v>0</v>
      </c>
      <c r="AI344">
        <f t="shared" si="370"/>
        <v>0</v>
      </c>
      <c r="AJ344">
        <f t="shared" si="371"/>
        <v>0</v>
      </c>
      <c r="AK344">
        <f t="shared" si="372"/>
        <v>0</v>
      </c>
      <c r="AL344">
        <f t="shared" si="373"/>
        <v>0</v>
      </c>
      <c r="AM344">
        <f t="shared" si="374"/>
        <v>0</v>
      </c>
      <c r="AN344">
        <f t="shared" si="375"/>
        <v>0</v>
      </c>
      <c r="AO344">
        <f t="shared" si="376"/>
        <v>0</v>
      </c>
      <c r="AP344">
        <f t="shared" si="377"/>
        <v>0</v>
      </c>
      <c r="AQ344">
        <f t="shared" si="378"/>
        <v>0</v>
      </c>
      <c r="AR344">
        <f t="shared" si="379"/>
        <v>0</v>
      </c>
      <c r="AS344">
        <f t="shared" si="380"/>
        <v>0</v>
      </c>
      <c r="AT344">
        <f t="shared" si="381"/>
        <v>0</v>
      </c>
      <c r="AU344">
        <f t="shared" si="382"/>
        <v>0</v>
      </c>
      <c r="AV344">
        <f t="shared" si="383"/>
        <v>0</v>
      </c>
      <c r="AW344">
        <f t="shared" si="384"/>
        <v>0</v>
      </c>
      <c r="AX344">
        <f t="shared" si="385"/>
        <v>0</v>
      </c>
      <c r="AY344">
        <f t="shared" si="386"/>
        <v>0</v>
      </c>
      <c r="AZ344">
        <f t="shared" si="387"/>
        <v>0</v>
      </c>
    </row>
    <row r="345" spans="10:52" hidden="1" x14ac:dyDescent="0.25">
      <c r="J345">
        <f t="shared" si="388"/>
        <v>0</v>
      </c>
      <c r="L345">
        <f t="shared" si="389"/>
        <v>0</v>
      </c>
      <c r="M345">
        <f t="shared" si="348"/>
        <v>0</v>
      </c>
      <c r="N345">
        <f t="shared" si="349"/>
        <v>0</v>
      </c>
      <c r="O345">
        <f t="shared" si="350"/>
        <v>0</v>
      </c>
      <c r="P345">
        <f t="shared" si="351"/>
        <v>0</v>
      </c>
      <c r="Q345">
        <f t="shared" si="352"/>
        <v>0</v>
      </c>
      <c r="R345">
        <f t="shared" si="353"/>
        <v>0</v>
      </c>
      <c r="S345">
        <f t="shared" si="354"/>
        <v>0</v>
      </c>
      <c r="T345">
        <f t="shared" si="355"/>
        <v>0</v>
      </c>
      <c r="U345">
        <f t="shared" si="356"/>
        <v>0</v>
      </c>
      <c r="V345">
        <f t="shared" si="357"/>
        <v>0</v>
      </c>
      <c r="W345">
        <f t="shared" si="358"/>
        <v>0</v>
      </c>
      <c r="X345">
        <f t="shared" si="359"/>
        <v>0</v>
      </c>
      <c r="Y345">
        <f t="shared" si="360"/>
        <v>0</v>
      </c>
      <c r="Z345">
        <f t="shared" si="361"/>
        <v>0</v>
      </c>
      <c r="AA345">
        <f t="shared" si="362"/>
        <v>0</v>
      </c>
      <c r="AB345">
        <f t="shared" si="363"/>
        <v>0</v>
      </c>
      <c r="AC345">
        <f t="shared" si="364"/>
        <v>0</v>
      </c>
      <c r="AD345">
        <f t="shared" si="365"/>
        <v>0</v>
      </c>
      <c r="AE345">
        <f t="shared" si="366"/>
        <v>0</v>
      </c>
      <c r="AF345">
        <f t="shared" si="367"/>
        <v>0</v>
      </c>
      <c r="AG345">
        <f t="shared" si="368"/>
        <v>0</v>
      </c>
      <c r="AH345">
        <f t="shared" si="369"/>
        <v>0</v>
      </c>
      <c r="AI345">
        <f t="shared" si="370"/>
        <v>0</v>
      </c>
      <c r="AJ345">
        <f t="shared" si="371"/>
        <v>0</v>
      </c>
      <c r="AK345">
        <f t="shared" si="372"/>
        <v>0</v>
      </c>
      <c r="AL345">
        <f t="shared" si="373"/>
        <v>0</v>
      </c>
      <c r="AM345">
        <f t="shared" si="374"/>
        <v>0</v>
      </c>
      <c r="AN345">
        <f t="shared" si="375"/>
        <v>0</v>
      </c>
      <c r="AO345">
        <f t="shared" si="376"/>
        <v>0</v>
      </c>
      <c r="AP345">
        <f t="shared" si="377"/>
        <v>0</v>
      </c>
      <c r="AQ345">
        <f t="shared" si="378"/>
        <v>0</v>
      </c>
      <c r="AR345">
        <f t="shared" si="379"/>
        <v>0</v>
      </c>
      <c r="AS345">
        <f t="shared" si="380"/>
        <v>0</v>
      </c>
      <c r="AT345">
        <f t="shared" si="381"/>
        <v>0</v>
      </c>
      <c r="AU345">
        <f t="shared" si="382"/>
        <v>0</v>
      </c>
      <c r="AV345">
        <f t="shared" si="383"/>
        <v>0</v>
      </c>
      <c r="AW345">
        <f t="shared" si="384"/>
        <v>0</v>
      </c>
      <c r="AX345">
        <f t="shared" si="385"/>
        <v>0</v>
      </c>
      <c r="AY345">
        <f t="shared" si="386"/>
        <v>0</v>
      </c>
      <c r="AZ345">
        <f t="shared" si="387"/>
        <v>0</v>
      </c>
    </row>
    <row r="346" spans="10:52" hidden="1" x14ac:dyDescent="0.25">
      <c r="J346">
        <f t="shared" si="388"/>
        <v>0</v>
      </c>
      <c r="L346">
        <f t="shared" si="389"/>
        <v>0</v>
      </c>
      <c r="M346">
        <f t="shared" si="348"/>
        <v>0</v>
      </c>
      <c r="N346">
        <f t="shared" si="349"/>
        <v>0</v>
      </c>
      <c r="O346">
        <f t="shared" si="350"/>
        <v>0</v>
      </c>
      <c r="P346">
        <f t="shared" si="351"/>
        <v>0</v>
      </c>
      <c r="Q346">
        <f t="shared" si="352"/>
        <v>0</v>
      </c>
      <c r="R346">
        <f t="shared" si="353"/>
        <v>0</v>
      </c>
      <c r="S346">
        <f t="shared" si="354"/>
        <v>0</v>
      </c>
      <c r="T346">
        <f t="shared" si="355"/>
        <v>0</v>
      </c>
      <c r="U346">
        <f t="shared" si="356"/>
        <v>0</v>
      </c>
      <c r="V346">
        <f t="shared" si="357"/>
        <v>0</v>
      </c>
      <c r="W346">
        <f t="shared" si="358"/>
        <v>0</v>
      </c>
      <c r="X346">
        <f t="shared" si="359"/>
        <v>0</v>
      </c>
      <c r="Y346">
        <f t="shared" si="360"/>
        <v>0</v>
      </c>
      <c r="Z346">
        <f t="shared" si="361"/>
        <v>0</v>
      </c>
      <c r="AA346">
        <f t="shared" si="362"/>
        <v>0</v>
      </c>
      <c r="AB346">
        <f t="shared" si="363"/>
        <v>0</v>
      </c>
      <c r="AC346">
        <f t="shared" si="364"/>
        <v>0</v>
      </c>
      <c r="AD346">
        <f t="shared" si="365"/>
        <v>0</v>
      </c>
      <c r="AE346">
        <f t="shared" si="366"/>
        <v>0</v>
      </c>
      <c r="AF346">
        <f t="shared" si="367"/>
        <v>0</v>
      </c>
      <c r="AG346">
        <f t="shared" si="368"/>
        <v>0</v>
      </c>
      <c r="AH346">
        <f t="shared" si="369"/>
        <v>0</v>
      </c>
      <c r="AI346">
        <f t="shared" si="370"/>
        <v>0</v>
      </c>
      <c r="AJ346">
        <f t="shared" si="371"/>
        <v>0</v>
      </c>
      <c r="AK346">
        <f t="shared" si="372"/>
        <v>0</v>
      </c>
      <c r="AL346">
        <f t="shared" si="373"/>
        <v>0</v>
      </c>
      <c r="AM346">
        <f t="shared" si="374"/>
        <v>0</v>
      </c>
      <c r="AN346">
        <f t="shared" si="375"/>
        <v>0</v>
      </c>
      <c r="AO346">
        <f t="shared" si="376"/>
        <v>0</v>
      </c>
      <c r="AP346">
        <f t="shared" si="377"/>
        <v>0</v>
      </c>
      <c r="AQ346">
        <f t="shared" si="378"/>
        <v>0</v>
      </c>
      <c r="AR346">
        <f t="shared" si="379"/>
        <v>0</v>
      </c>
      <c r="AS346">
        <f t="shared" si="380"/>
        <v>0</v>
      </c>
      <c r="AT346">
        <f t="shared" si="381"/>
        <v>0</v>
      </c>
      <c r="AU346">
        <f t="shared" si="382"/>
        <v>0</v>
      </c>
      <c r="AV346">
        <f t="shared" si="383"/>
        <v>0</v>
      </c>
      <c r="AW346">
        <f t="shared" si="384"/>
        <v>0</v>
      </c>
      <c r="AX346">
        <f t="shared" si="385"/>
        <v>0</v>
      </c>
      <c r="AY346">
        <f t="shared" si="386"/>
        <v>0</v>
      </c>
      <c r="AZ346">
        <f t="shared" si="387"/>
        <v>0</v>
      </c>
    </row>
    <row r="347" spans="10:52" hidden="1" x14ac:dyDescent="0.25">
      <c r="J347">
        <f t="shared" si="388"/>
        <v>0</v>
      </c>
      <c r="L347">
        <f t="shared" si="389"/>
        <v>0</v>
      </c>
      <c r="M347">
        <f t="shared" si="348"/>
        <v>0</v>
      </c>
      <c r="N347">
        <f t="shared" si="349"/>
        <v>0</v>
      </c>
      <c r="O347">
        <f t="shared" si="350"/>
        <v>0</v>
      </c>
      <c r="P347">
        <f t="shared" si="351"/>
        <v>0</v>
      </c>
      <c r="Q347">
        <f t="shared" si="352"/>
        <v>0</v>
      </c>
      <c r="R347">
        <f t="shared" si="353"/>
        <v>0</v>
      </c>
      <c r="S347">
        <f t="shared" si="354"/>
        <v>0</v>
      </c>
      <c r="T347">
        <f t="shared" si="355"/>
        <v>0</v>
      </c>
      <c r="U347">
        <f t="shared" si="356"/>
        <v>0</v>
      </c>
      <c r="V347">
        <f t="shared" si="357"/>
        <v>0</v>
      </c>
      <c r="W347">
        <f t="shared" si="358"/>
        <v>0</v>
      </c>
      <c r="X347">
        <f t="shared" si="359"/>
        <v>0</v>
      </c>
      <c r="Y347">
        <f t="shared" si="360"/>
        <v>0</v>
      </c>
      <c r="Z347">
        <f t="shared" si="361"/>
        <v>0</v>
      </c>
      <c r="AA347">
        <f t="shared" si="362"/>
        <v>0</v>
      </c>
      <c r="AB347">
        <f t="shared" si="363"/>
        <v>0</v>
      </c>
      <c r="AC347">
        <f t="shared" si="364"/>
        <v>0</v>
      </c>
      <c r="AD347">
        <f t="shared" si="365"/>
        <v>0</v>
      </c>
      <c r="AE347">
        <f t="shared" si="366"/>
        <v>0</v>
      </c>
      <c r="AF347">
        <f t="shared" si="367"/>
        <v>0</v>
      </c>
      <c r="AG347">
        <f t="shared" si="368"/>
        <v>0</v>
      </c>
      <c r="AH347">
        <f t="shared" si="369"/>
        <v>0</v>
      </c>
      <c r="AI347">
        <f t="shared" si="370"/>
        <v>0</v>
      </c>
      <c r="AJ347">
        <f t="shared" si="371"/>
        <v>0</v>
      </c>
      <c r="AK347">
        <f t="shared" si="372"/>
        <v>0</v>
      </c>
      <c r="AL347">
        <f t="shared" si="373"/>
        <v>0</v>
      </c>
      <c r="AM347">
        <f t="shared" si="374"/>
        <v>0</v>
      </c>
      <c r="AN347">
        <f t="shared" si="375"/>
        <v>0</v>
      </c>
      <c r="AO347">
        <f t="shared" si="376"/>
        <v>0</v>
      </c>
      <c r="AP347">
        <f t="shared" si="377"/>
        <v>0</v>
      </c>
      <c r="AQ347">
        <f t="shared" si="378"/>
        <v>0</v>
      </c>
      <c r="AR347">
        <f t="shared" si="379"/>
        <v>0</v>
      </c>
      <c r="AS347">
        <f t="shared" si="380"/>
        <v>0</v>
      </c>
      <c r="AT347">
        <f t="shared" si="381"/>
        <v>0</v>
      </c>
      <c r="AU347">
        <f t="shared" si="382"/>
        <v>0</v>
      </c>
      <c r="AV347">
        <f t="shared" si="383"/>
        <v>0</v>
      </c>
      <c r="AW347">
        <f t="shared" si="384"/>
        <v>0</v>
      </c>
      <c r="AX347">
        <f t="shared" si="385"/>
        <v>0</v>
      </c>
      <c r="AY347">
        <f t="shared" si="386"/>
        <v>0</v>
      </c>
      <c r="AZ347">
        <f t="shared" si="387"/>
        <v>0</v>
      </c>
    </row>
    <row r="348" spans="10:52" hidden="1" x14ac:dyDescent="0.25">
      <c r="J348">
        <f t="shared" si="388"/>
        <v>0</v>
      </c>
      <c r="L348">
        <f t="shared" si="389"/>
        <v>0</v>
      </c>
      <c r="M348">
        <f t="shared" si="348"/>
        <v>0</v>
      </c>
      <c r="N348">
        <f t="shared" si="349"/>
        <v>0</v>
      </c>
      <c r="O348">
        <f t="shared" si="350"/>
        <v>0</v>
      </c>
      <c r="P348">
        <f t="shared" si="351"/>
        <v>0</v>
      </c>
      <c r="Q348">
        <f t="shared" si="352"/>
        <v>0</v>
      </c>
      <c r="R348">
        <f t="shared" si="353"/>
        <v>0</v>
      </c>
      <c r="S348">
        <f t="shared" si="354"/>
        <v>0</v>
      </c>
      <c r="T348">
        <f t="shared" si="355"/>
        <v>0</v>
      </c>
      <c r="U348">
        <f t="shared" si="356"/>
        <v>0</v>
      </c>
      <c r="V348">
        <f t="shared" si="357"/>
        <v>0</v>
      </c>
      <c r="W348">
        <f t="shared" si="358"/>
        <v>0</v>
      </c>
      <c r="X348">
        <f t="shared" si="359"/>
        <v>0</v>
      </c>
      <c r="Y348">
        <f t="shared" si="360"/>
        <v>0</v>
      </c>
      <c r="Z348">
        <f t="shared" si="361"/>
        <v>0</v>
      </c>
      <c r="AA348">
        <f t="shared" si="362"/>
        <v>0</v>
      </c>
      <c r="AB348">
        <f t="shared" si="363"/>
        <v>0</v>
      </c>
      <c r="AC348">
        <f t="shared" si="364"/>
        <v>0</v>
      </c>
      <c r="AD348">
        <f t="shared" si="365"/>
        <v>0</v>
      </c>
      <c r="AE348">
        <f t="shared" si="366"/>
        <v>0</v>
      </c>
      <c r="AF348">
        <f t="shared" si="367"/>
        <v>0</v>
      </c>
      <c r="AG348">
        <f t="shared" si="368"/>
        <v>0</v>
      </c>
      <c r="AH348">
        <f t="shared" si="369"/>
        <v>0</v>
      </c>
      <c r="AI348">
        <f t="shared" si="370"/>
        <v>0</v>
      </c>
      <c r="AJ348">
        <f t="shared" si="371"/>
        <v>0</v>
      </c>
      <c r="AK348">
        <f t="shared" si="372"/>
        <v>0</v>
      </c>
      <c r="AL348">
        <f t="shared" si="373"/>
        <v>0</v>
      </c>
      <c r="AM348">
        <f t="shared" si="374"/>
        <v>0</v>
      </c>
      <c r="AN348">
        <f t="shared" si="375"/>
        <v>0</v>
      </c>
      <c r="AO348">
        <f t="shared" si="376"/>
        <v>0</v>
      </c>
      <c r="AP348">
        <f t="shared" si="377"/>
        <v>0</v>
      </c>
      <c r="AQ348">
        <f t="shared" si="378"/>
        <v>0</v>
      </c>
      <c r="AR348">
        <f t="shared" si="379"/>
        <v>0</v>
      </c>
      <c r="AS348">
        <f t="shared" si="380"/>
        <v>0</v>
      </c>
      <c r="AT348">
        <f t="shared" si="381"/>
        <v>0</v>
      </c>
      <c r="AU348">
        <f t="shared" si="382"/>
        <v>0</v>
      </c>
      <c r="AV348">
        <f t="shared" si="383"/>
        <v>0</v>
      </c>
      <c r="AW348">
        <f t="shared" si="384"/>
        <v>0</v>
      </c>
      <c r="AX348">
        <f t="shared" si="385"/>
        <v>0</v>
      </c>
      <c r="AY348">
        <f t="shared" si="386"/>
        <v>0</v>
      </c>
      <c r="AZ348">
        <f t="shared" si="387"/>
        <v>0</v>
      </c>
    </row>
    <row r="349" spans="10:52" hidden="1" x14ac:dyDescent="0.25">
      <c r="J349">
        <f t="shared" si="388"/>
        <v>0</v>
      </c>
      <c r="L349">
        <f t="shared" si="389"/>
        <v>0</v>
      </c>
      <c r="M349">
        <f t="shared" si="348"/>
        <v>0</v>
      </c>
      <c r="N349">
        <f t="shared" si="349"/>
        <v>0</v>
      </c>
      <c r="O349">
        <f t="shared" si="350"/>
        <v>0</v>
      </c>
      <c r="P349">
        <f t="shared" si="351"/>
        <v>0</v>
      </c>
      <c r="Q349">
        <f t="shared" si="352"/>
        <v>0</v>
      </c>
      <c r="R349">
        <f t="shared" si="353"/>
        <v>0</v>
      </c>
      <c r="S349">
        <f t="shared" si="354"/>
        <v>0</v>
      </c>
      <c r="T349">
        <f t="shared" si="355"/>
        <v>0</v>
      </c>
      <c r="U349">
        <f t="shared" si="356"/>
        <v>0</v>
      </c>
      <c r="V349">
        <f t="shared" si="357"/>
        <v>0</v>
      </c>
      <c r="W349">
        <f t="shared" si="358"/>
        <v>0</v>
      </c>
      <c r="X349">
        <f t="shared" si="359"/>
        <v>0</v>
      </c>
      <c r="Y349">
        <f t="shared" si="360"/>
        <v>0</v>
      </c>
      <c r="Z349">
        <f t="shared" si="361"/>
        <v>0</v>
      </c>
      <c r="AA349">
        <f t="shared" si="362"/>
        <v>0</v>
      </c>
      <c r="AB349">
        <f t="shared" si="363"/>
        <v>0</v>
      </c>
      <c r="AC349">
        <f t="shared" si="364"/>
        <v>0</v>
      </c>
      <c r="AD349">
        <f t="shared" si="365"/>
        <v>0</v>
      </c>
      <c r="AE349">
        <f t="shared" si="366"/>
        <v>0</v>
      </c>
      <c r="AF349">
        <f t="shared" si="367"/>
        <v>0</v>
      </c>
      <c r="AG349">
        <f t="shared" si="368"/>
        <v>0</v>
      </c>
      <c r="AH349">
        <f t="shared" si="369"/>
        <v>0</v>
      </c>
      <c r="AI349">
        <f t="shared" si="370"/>
        <v>0</v>
      </c>
      <c r="AJ349">
        <f t="shared" si="371"/>
        <v>0</v>
      </c>
      <c r="AK349">
        <f t="shared" si="372"/>
        <v>0</v>
      </c>
      <c r="AL349">
        <f t="shared" si="373"/>
        <v>0</v>
      </c>
      <c r="AM349">
        <f t="shared" si="374"/>
        <v>0</v>
      </c>
      <c r="AN349">
        <f t="shared" si="375"/>
        <v>0</v>
      </c>
      <c r="AO349">
        <f t="shared" si="376"/>
        <v>0</v>
      </c>
      <c r="AP349">
        <f t="shared" si="377"/>
        <v>0</v>
      </c>
      <c r="AQ349">
        <f t="shared" si="378"/>
        <v>0</v>
      </c>
      <c r="AR349">
        <f t="shared" si="379"/>
        <v>0</v>
      </c>
      <c r="AS349">
        <f t="shared" si="380"/>
        <v>0</v>
      </c>
      <c r="AT349">
        <f t="shared" si="381"/>
        <v>0</v>
      </c>
      <c r="AU349">
        <f t="shared" si="382"/>
        <v>0</v>
      </c>
      <c r="AV349">
        <f t="shared" si="383"/>
        <v>0</v>
      </c>
      <c r="AW349">
        <f t="shared" si="384"/>
        <v>0</v>
      </c>
      <c r="AX349">
        <f t="shared" si="385"/>
        <v>0</v>
      </c>
      <c r="AY349">
        <f t="shared" si="386"/>
        <v>0</v>
      </c>
      <c r="AZ349">
        <f t="shared" si="387"/>
        <v>0</v>
      </c>
    </row>
    <row r="350" spans="10:52" hidden="1" x14ac:dyDescent="0.25">
      <c r="J350">
        <f t="shared" si="388"/>
        <v>0</v>
      </c>
      <c r="L350">
        <f t="shared" si="389"/>
        <v>0</v>
      </c>
      <c r="M350">
        <f t="shared" si="348"/>
        <v>0</v>
      </c>
      <c r="N350">
        <f t="shared" si="349"/>
        <v>0</v>
      </c>
      <c r="O350">
        <f t="shared" si="350"/>
        <v>0</v>
      </c>
      <c r="P350">
        <f t="shared" si="351"/>
        <v>0</v>
      </c>
      <c r="Q350">
        <f t="shared" si="352"/>
        <v>0</v>
      </c>
      <c r="R350">
        <f t="shared" si="353"/>
        <v>0</v>
      </c>
      <c r="S350">
        <f t="shared" si="354"/>
        <v>0</v>
      </c>
      <c r="T350">
        <f t="shared" si="355"/>
        <v>0</v>
      </c>
      <c r="U350">
        <f t="shared" si="356"/>
        <v>0</v>
      </c>
      <c r="V350">
        <f t="shared" si="357"/>
        <v>0</v>
      </c>
      <c r="W350">
        <f t="shared" si="358"/>
        <v>0</v>
      </c>
      <c r="X350">
        <f t="shared" si="359"/>
        <v>0</v>
      </c>
      <c r="Y350">
        <f t="shared" si="360"/>
        <v>0</v>
      </c>
      <c r="Z350">
        <f t="shared" si="361"/>
        <v>0</v>
      </c>
      <c r="AA350">
        <f t="shared" si="362"/>
        <v>0</v>
      </c>
      <c r="AB350">
        <f t="shared" si="363"/>
        <v>0</v>
      </c>
      <c r="AC350">
        <f t="shared" si="364"/>
        <v>0</v>
      </c>
      <c r="AD350">
        <f t="shared" si="365"/>
        <v>0</v>
      </c>
      <c r="AE350">
        <f t="shared" si="366"/>
        <v>0</v>
      </c>
      <c r="AF350">
        <f t="shared" si="367"/>
        <v>0</v>
      </c>
      <c r="AG350">
        <f t="shared" si="368"/>
        <v>0</v>
      </c>
      <c r="AH350">
        <f t="shared" si="369"/>
        <v>0</v>
      </c>
      <c r="AI350">
        <f t="shared" si="370"/>
        <v>0</v>
      </c>
      <c r="AJ350">
        <f t="shared" si="371"/>
        <v>0</v>
      </c>
      <c r="AK350">
        <f t="shared" si="372"/>
        <v>0</v>
      </c>
      <c r="AL350">
        <f t="shared" si="373"/>
        <v>0</v>
      </c>
      <c r="AM350">
        <f t="shared" si="374"/>
        <v>0</v>
      </c>
      <c r="AN350">
        <f t="shared" si="375"/>
        <v>0</v>
      </c>
      <c r="AO350">
        <f t="shared" si="376"/>
        <v>0</v>
      </c>
      <c r="AP350">
        <f t="shared" si="377"/>
        <v>0</v>
      </c>
      <c r="AQ350">
        <f t="shared" si="378"/>
        <v>0</v>
      </c>
      <c r="AR350">
        <f t="shared" si="379"/>
        <v>0</v>
      </c>
      <c r="AS350">
        <f t="shared" si="380"/>
        <v>0</v>
      </c>
      <c r="AT350">
        <f t="shared" si="381"/>
        <v>0</v>
      </c>
      <c r="AU350">
        <f t="shared" si="382"/>
        <v>0</v>
      </c>
      <c r="AV350">
        <f t="shared" si="383"/>
        <v>0</v>
      </c>
      <c r="AW350">
        <f t="shared" si="384"/>
        <v>0</v>
      </c>
      <c r="AX350">
        <f t="shared" si="385"/>
        <v>0</v>
      </c>
      <c r="AY350">
        <f t="shared" si="386"/>
        <v>0</v>
      </c>
      <c r="AZ350">
        <f t="shared" si="387"/>
        <v>0</v>
      </c>
    </row>
    <row r="351" spans="10:52" hidden="1" x14ac:dyDescent="0.25">
      <c r="J351">
        <f t="shared" si="388"/>
        <v>0</v>
      </c>
      <c r="L351">
        <f t="shared" si="389"/>
        <v>0</v>
      </c>
      <c r="M351">
        <f t="shared" si="348"/>
        <v>0</v>
      </c>
      <c r="N351">
        <f t="shared" si="349"/>
        <v>0</v>
      </c>
      <c r="O351">
        <f t="shared" si="350"/>
        <v>0</v>
      </c>
      <c r="P351">
        <f t="shared" si="351"/>
        <v>0</v>
      </c>
      <c r="Q351">
        <f t="shared" si="352"/>
        <v>0</v>
      </c>
      <c r="R351">
        <f t="shared" si="353"/>
        <v>0</v>
      </c>
      <c r="S351">
        <f t="shared" si="354"/>
        <v>0</v>
      </c>
      <c r="T351">
        <f t="shared" si="355"/>
        <v>0</v>
      </c>
      <c r="U351">
        <f t="shared" si="356"/>
        <v>0</v>
      </c>
      <c r="V351">
        <f t="shared" si="357"/>
        <v>0</v>
      </c>
      <c r="W351">
        <f t="shared" si="358"/>
        <v>0</v>
      </c>
      <c r="X351">
        <f t="shared" si="359"/>
        <v>0</v>
      </c>
      <c r="Y351">
        <f t="shared" si="360"/>
        <v>0</v>
      </c>
      <c r="Z351">
        <f t="shared" si="361"/>
        <v>0</v>
      </c>
      <c r="AA351">
        <f t="shared" si="362"/>
        <v>0</v>
      </c>
      <c r="AB351">
        <f t="shared" si="363"/>
        <v>0</v>
      </c>
      <c r="AC351">
        <f t="shared" si="364"/>
        <v>0</v>
      </c>
      <c r="AD351">
        <f t="shared" si="365"/>
        <v>0</v>
      </c>
      <c r="AE351">
        <f t="shared" si="366"/>
        <v>0</v>
      </c>
      <c r="AF351">
        <f t="shared" si="367"/>
        <v>0</v>
      </c>
      <c r="AG351">
        <f t="shared" si="368"/>
        <v>0</v>
      </c>
      <c r="AH351">
        <f t="shared" si="369"/>
        <v>0</v>
      </c>
      <c r="AI351">
        <f t="shared" si="370"/>
        <v>0</v>
      </c>
      <c r="AJ351">
        <f t="shared" si="371"/>
        <v>0</v>
      </c>
      <c r="AK351">
        <f t="shared" si="372"/>
        <v>0</v>
      </c>
      <c r="AL351">
        <f t="shared" si="373"/>
        <v>0</v>
      </c>
      <c r="AM351">
        <f t="shared" si="374"/>
        <v>0</v>
      </c>
      <c r="AN351">
        <f t="shared" si="375"/>
        <v>0</v>
      </c>
      <c r="AO351">
        <f t="shared" si="376"/>
        <v>0</v>
      </c>
      <c r="AP351">
        <f t="shared" si="377"/>
        <v>0</v>
      </c>
      <c r="AQ351">
        <f t="shared" si="378"/>
        <v>0</v>
      </c>
      <c r="AR351">
        <f t="shared" si="379"/>
        <v>0</v>
      </c>
      <c r="AS351">
        <f t="shared" si="380"/>
        <v>0</v>
      </c>
      <c r="AT351">
        <f t="shared" si="381"/>
        <v>0</v>
      </c>
      <c r="AU351">
        <f t="shared" si="382"/>
        <v>0</v>
      </c>
      <c r="AV351">
        <f t="shared" si="383"/>
        <v>0</v>
      </c>
      <c r="AW351">
        <f t="shared" si="384"/>
        <v>0</v>
      </c>
      <c r="AX351">
        <f t="shared" si="385"/>
        <v>0</v>
      </c>
      <c r="AY351">
        <f t="shared" si="386"/>
        <v>0</v>
      </c>
      <c r="AZ351">
        <f t="shared" si="387"/>
        <v>0</v>
      </c>
    </row>
    <row r="352" spans="10:52" hidden="1" x14ac:dyDescent="0.25">
      <c r="J352">
        <f t="shared" si="388"/>
        <v>0</v>
      </c>
      <c r="L352">
        <f t="shared" si="389"/>
        <v>0</v>
      </c>
      <c r="M352">
        <f t="shared" si="348"/>
        <v>0</v>
      </c>
      <c r="N352">
        <f t="shared" si="349"/>
        <v>0</v>
      </c>
      <c r="O352">
        <f t="shared" si="350"/>
        <v>0</v>
      </c>
      <c r="P352">
        <f t="shared" si="351"/>
        <v>0</v>
      </c>
      <c r="Q352">
        <f t="shared" si="352"/>
        <v>0</v>
      </c>
      <c r="R352">
        <f t="shared" si="353"/>
        <v>0</v>
      </c>
      <c r="S352">
        <f t="shared" si="354"/>
        <v>0</v>
      </c>
      <c r="T352">
        <f t="shared" si="355"/>
        <v>0</v>
      </c>
      <c r="U352">
        <f t="shared" si="356"/>
        <v>0</v>
      </c>
      <c r="V352">
        <f t="shared" si="357"/>
        <v>0</v>
      </c>
      <c r="W352">
        <f t="shared" si="358"/>
        <v>0</v>
      </c>
      <c r="X352">
        <f t="shared" si="359"/>
        <v>0</v>
      </c>
      <c r="Y352">
        <f t="shared" si="360"/>
        <v>0</v>
      </c>
      <c r="Z352">
        <f t="shared" si="361"/>
        <v>0</v>
      </c>
      <c r="AA352">
        <f t="shared" si="362"/>
        <v>0</v>
      </c>
      <c r="AB352">
        <f t="shared" si="363"/>
        <v>0</v>
      </c>
      <c r="AC352">
        <f t="shared" si="364"/>
        <v>0</v>
      </c>
      <c r="AD352">
        <f t="shared" si="365"/>
        <v>0</v>
      </c>
      <c r="AE352">
        <f t="shared" si="366"/>
        <v>0</v>
      </c>
      <c r="AF352">
        <f t="shared" si="367"/>
        <v>0</v>
      </c>
      <c r="AG352">
        <f t="shared" si="368"/>
        <v>0</v>
      </c>
      <c r="AH352">
        <f t="shared" si="369"/>
        <v>0</v>
      </c>
      <c r="AI352">
        <f t="shared" si="370"/>
        <v>0</v>
      </c>
      <c r="AJ352">
        <f t="shared" si="371"/>
        <v>0</v>
      </c>
      <c r="AK352">
        <f t="shared" si="372"/>
        <v>0</v>
      </c>
      <c r="AL352">
        <f t="shared" si="373"/>
        <v>0</v>
      </c>
      <c r="AM352">
        <f t="shared" si="374"/>
        <v>0</v>
      </c>
      <c r="AN352">
        <f t="shared" si="375"/>
        <v>0</v>
      </c>
      <c r="AO352">
        <f t="shared" si="376"/>
        <v>0</v>
      </c>
      <c r="AP352">
        <f t="shared" si="377"/>
        <v>0</v>
      </c>
      <c r="AQ352">
        <f t="shared" si="378"/>
        <v>0</v>
      </c>
      <c r="AR352">
        <f t="shared" si="379"/>
        <v>0</v>
      </c>
      <c r="AS352">
        <f t="shared" si="380"/>
        <v>0</v>
      </c>
      <c r="AT352">
        <f t="shared" si="381"/>
        <v>0</v>
      </c>
      <c r="AU352">
        <f t="shared" si="382"/>
        <v>0</v>
      </c>
      <c r="AV352">
        <f t="shared" si="383"/>
        <v>0</v>
      </c>
      <c r="AW352">
        <f t="shared" si="384"/>
        <v>0</v>
      </c>
      <c r="AX352">
        <f t="shared" si="385"/>
        <v>0</v>
      </c>
      <c r="AY352">
        <f t="shared" si="386"/>
        <v>0</v>
      </c>
      <c r="AZ352">
        <f t="shared" si="387"/>
        <v>0</v>
      </c>
    </row>
    <row r="353" spans="10:52" hidden="1" x14ac:dyDescent="0.25">
      <c r="J353">
        <f t="shared" si="388"/>
        <v>0</v>
      </c>
      <c r="L353">
        <f t="shared" si="389"/>
        <v>0</v>
      </c>
      <c r="M353">
        <f t="shared" si="348"/>
        <v>0</v>
      </c>
      <c r="N353">
        <f t="shared" si="349"/>
        <v>0</v>
      </c>
      <c r="O353">
        <f t="shared" si="350"/>
        <v>0</v>
      </c>
      <c r="P353">
        <f t="shared" si="351"/>
        <v>0</v>
      </c>
      <c r="Q353">
        <f t="shared" si="352"/>
        <v>0</v>
      </c>
      <c r="R353">
        <f t="shared" si="353"/>
        <v>0</v>
      </c>
      <c r="S353">
        <f t="shared" si="354"/>
        <v>0</v>
      </c>
      <c r="T353">
        <f t="shared" si="355"/>
        <v>0</v>
      </c>
      <c r="U353">
        <f t="shared" si="356"/>
        <v>0</v>
      </c>
      <c r="V353">
        <f t="shared" si="357"/>
        <v>0</v>
      </c>
      <c r="W353">
        <f t="shared" si="358"/>
        <v>0</v>
      </c>
      <c r="X353">
        <f t="shared" si="359"/>
        <v>0</v>
      </c>
      <c r="Y353">
        <f t="shared" si="360"/>
        <v>0</v>
      </c>
      <c r="Z353">
        <f t="shared" si="361"/>
        <v>0</v>
      </c>
      <c r="AA353">
        <f t="shared" si="362"/>
        <v>0</v>
      </c>
      <c r="AB353">
        <f t="shared" si="363"/>
        <v>0</v>
      </c>
      <c r="AC353">
        <f t="shared" si="364"/>
        <v>0</v>
      </c>
      <c r="AD353">
        <f t="shared" si="365"/>
        <v>0</v>
      </c>
      <c r="AE353">
        <f t="shared" si="366"/>
        <v>0</v>
      </c>
      <c r="AF353">
        <f t="shared" si="367"/>
        <v>0</v>
      </c>
      <c r="AG353">
        <f t="shared" si="368"/>
        <v>0</v>
      </c>
      <c r="AH353">
        <f t="shared" si="369"/>
        <v>0</v>
      </c>
      <c r="AI353">
        <f t="shared" si="370"/>
        <v>0</v>
      </c>
      <c r="AJ353">
        <f t="shared" si="371"/>
        <v>0</v>
      </c>
      <c r="AK353">
        <f t="shared" si="372"/>
        <v>0</v>
      </c>
      <c r="AL353">
        <f t="shared" si="373"/>
        <v>0</v>
      </c>
      <c r="AM353">
        <f t="shared" si="374"/>
        <v>0</v>
      </c>
      <c r="AN353">
        <f t="shared" si="375"/>
        <v>0</v>
      </c>
      <c r="AO353">
        <f t="shared" si="376"/>
        <v>0</v>
      </c>
      <c r="AP353">
        <f t="shared" si="377"/>
        <v>0</v>
      </c>
      <c r="AQ353">
        <f t="shared" si="378"/>
        <v>0</v>
      </c>
      <c r="AR353">
        <f t="shared" si="379"/>
        <v>0</v>
      </c>
      <c r="AS353">
        <f t="shared" si="380"/>
        <v>0</v>
      </c>
      <c r="AT353">
        <f t="shared" si="381"/>
        <v>0</v>
      </c>
      <c r="AU353">
        <f t="shared" si="382"/>
        <v>0</v>
      </c>
      <c r="AV353">
        <f t="shared" si="383"/>
        <v>0</v>
      </c>
      <c r="AW353">
        <f t="shared" si="384"/>
        <v>0</v>
      </c>
      <c r="AX353">
        <f t="shared" si="385"/>
        <v>0</v>
      </c>
      <c r="AY353">
        <f t="shared" si="386"/>
        <v>0</v>
      </c>
      <c r="AZ353">
        <f t="shared" si="387"/>
        <v>0</v>
      </c>
    </row>
    <row r="354" spans="10:52" hidden="1" x14ac:dyDescent="0.25">
      <c r="J354">
        <f t="shared" si="388"/>
        <v>0</v>
      </c>
      <c r="L354">
        <f t="shared" si="389"/>
        <v>0</v>
      </c>
      <c r="M354">
        <f t="shared" si="348"/>
        <v>0</v>
      </c>
      <c r="N354">
        <f t="shared" si="349"/>
        <v>0</v>
      </c>
      <c r="O354">
        <f t="shared" si="350"/>
        <v>0</v>
      </c>
      <c r="P354">
        <f t="shared" si="351"/>
        <v>0</v>
      </c>
      <c r="Q354">
        <f t="shared" si="352"/>
        <v>0</v>
      </c>
      <c r="R354">
        <f t="shared" si="353"/>
        <v>0</v>
      </c>
      <c r="S354">
        <f t="shared" si="354"/>
        <v>0</v>
      </c>
      <c r="T354">
        <f t="shared" si="355"/>
        <v>0</v>
      </c>
      <c r="U354">
        <f t="shared" si="356"/>
        <v>0</v>
      </c>
      <c r="V354">
        <f t="shared" si="357"/>
        <v>0</v>
      </c>
      <c r="W354">
        <f t="shared" si="358"/>
        <v>0</v>
      </c>
      <c r="X354">
        <f t="shared" si="359"/>
        <v>0</v>
      </c>
      <c r="Y354">
        <f t="shared" si="360"/>
        <v>0</v>
      </c>
      <c r="Z354">
        <f t="shared" si="361"/>
        <v>0</v>
      </c>
      <c r="AA354">
        <f t="shared" si="362"/>
        <v>0</v>
      </c>
      <c r="AB354">
        <f t="shared" si="363"/>
        <v>0</v>
      </c>
      <c r="AC354">
        <f t="shared" si="364"/>
        <v>0</v>
      </c>
      <c r="AD354">
        <f t="shared" si="365"/>
        <v>0</v>
      </c>
      <c r="AE354">
        <f t="shared" si="366"/>
        <v>0</v>
      </c>
      <c r="AF354">
        <f t="shared" si="367"/>
        <v>0</v>
      </c>
      <c r="AG354">
        <f t="shared" si="368"/>
        <v>0</v>
      </c>
      <c r="AH354">
        <f t="shared" si="369"/>
        <v>0</v>
      </c>
      <c r="AI354">
        <f t="shared" si="370"/>
        <v>0</v>
      </c>
      <c r="AJ354">
        <f t="shared" si="371"/>
        <v>0</v>
      </c>
      <c r="AK354">
        <f t="shared" si="372"/>
        <v>0</v>
      </c>
      <c r="AL354">
        <f t="shared" si="373"/>
        <v>0</v>
      </c>
      <c r="AM354">
        <f t="shared" si="374"/>
        <v>0</v>
      </c>
      <c r="AN354">
        <f t="shared" si="375"/>
        <v>0</v>
      </c>
      <c r="AO354">
        <f t="shared" si="376"/>
        <v>0</v>
      </c>
      <c r="AP354">
        <f t="shared" si="377"/>
        <v>0</v>
      </c>
      <c r="AQ354">
        <f t="shared" si="378"/>
        <v>0</v>
      </c>
      <c r="AR354">
        <f t="shared" si="379"/>
        <v>0</v>
      </c>
      <c r="AS354">
        <f t="shared" si="380"/>
        <v>0</v>
      </c>
      <c r="AT354">
        <f t="shared" si="381"/>
        <v>0</v>
      </c>
      <c r="AU354">
        <f t="shared" si="382"/>
        <v>0</v>
      </c>
      <c r="AV354">
        <f t="shared" si="383"/>
        <v>0</v>
      </c>
      <c r="AW354">
        <f t="shared" si="384"/>
        <v>0</v>
      </c>
      <c r="AX354">
        <f t="shared" si="385"/>
        <v>0</v>
      </c>
      <c r="AY354">
        <f t="shared" si="386"/>
        <v>0</v>
      </c>
      <c r="AZ354">
        <f t="shared" si="387"/>
        <v>0</v>
      </c>
    </row>
    <row r="355" spans="10:52" hidden="1" x14ac:dyDescent="0.25">
      <c r="J355">
        <f t="shared" si="388"/>
        <v>0</v>
      </c>
      <c r="L355">
        <f t="shared" si="389"/>
        <v>0</v>
      </c>
      <c r="M355">
        <f t="shared" si="348"/>
        <v>0</v>
      </c>
      <c r="N355">
        <f t="shared" si="349"/>
        <v>0</v>
      </c>
      <c r="O355">
        <f t="shared" si="350"/>
        <v>0</v>
      </c>
      <c r="P355">
        <f t="shared" si="351"/>
        <v>0</v>
      </c>
      <c r="Q355">
        <f t="shared" si="352"/>
        <v>0</v>
      </c>
      <c r="R355">
        <f t="shared" si="353"/>
        <v>0</v>
      </c>
      <c r="S355">
        <f t="shared" si="354"/>
        <v>0</v>
      </c>
      <c r="T355">
        <f t="shared" si="355"/>
        <v>0</v>
      </c>
      <c r="U355">
        <f t="shared" si="356"/>
        <v>0</v>
      </c>
      <c r="V355">
        <f t="shared" si="357"/>
        <v>0</v>
      </c>
      <c r="W355">
        <f t="shared" si="358"/>
        <v>0</v>
      </c>
      <c r="X355">
        <f t="shared" si="359"/>
        <v>0</v>
      </c>
      <c r="Y355">
        <f t="shared" si="360"/>
        <v>0</v>
      </c>
      <c r="Z355">
        <f t="shared" si="361"/>
        <v>0</v>
      </c>
      <c r="AA355">
        <f t="shared" si="362"/>
        <v>0</v>
      </c>
      <c r="AB355">
        <f t="shared" si="363"/>
        <v>0</v>
      </c>
      <c r="AC355">
        <f t="shared" si="364"/>
        <v>0</v>
      </c>
      <c r="AD355">
        <f t="shared" si="365"/>
        <v>0</v>
      </c>
      <c r="AE355">
        <f t="shared" si="366"/>
        <v>0</v>
      </c>
      <c r="AF355">
        <f t="shared" si="367"/>
        <v>0</v>
      </c>
      <c r="AG355">
        <f t="shared" si="368"/>
        <v>0</v>
      </c>
      <c r="AH355">
        <f t="shared" si="369"/>
        <v>0</v>
      </c>
      <c r="AI355">
        <f t="shared" si="370"/>
        <v>0</v>
      </c>
      <c r="AJ355">
        <f t="shared" si="371"/>
        <v>0</v>
      </c>
      <c r="AK355">
        <f t="shared" si="372"/>
        <v>0</v>
      </c>
      <c r="AL355">
        <f t="shared" si="373"/>
        <v>0</v>
      </c>
      <c r="AM355">
        <f t="shared" si="374"/>
        <v>0</v>
      </c>
      <c r="AN355">
        <f t="shared" si="375"/>
        <v>0</v>
      </c>
      <c r="AO355">
        <f t="shared" si="376"/>
        <v>0</v>
      </c>
      <c r="AP355">
        <f t="shared" si="377"/>
        <v>0</v>
      </c>
      <c r="AQ355">
        <f t="shared" si="378"/>
        <v>0</v>
      </c>
      <c r="AR355">
        <f t="shared" si="379"/>
        <v>0</v>
      </c>
      <c r="AS355">
        <f t="shared" si="380"/>
        <v>0</v>
      </c>
      <c r="AT355">
        <f t="shared" si="381"/>
        <v>0</v>
      </c>
      <c r="AU355">
        <f t="shared" si="382"/>
        <v>0</v>
      </c>
      <c r="AV355">
        <f t="shared" si="383"/>
        <v>0</v>
      </c>
      <c r="AW355">
        <f t="shared" si="384"/>
        <v>0</v>
      </c>
      <c r="AX355">
        <f t="shared" si="385"/>
        <v>0</v>
      </c>
      <c r="AY355">
        <f t="shared" si="386"/>
        <v>0</v>
      </c>
      <c r="AZ355">
        <f t="shared" si="387"/>
        <v>0</v>
      </c>
    </row>
    <row r="356" spans="10:52" hidden="1" x14ac:dyDescent="0.25">
      <c r="J356">
        <f t="shared" si="388"/>
        <v>0</v>
      </c>
      <c r="L356">
        <f t="shared" si="389"/>
        <v>0</v>
      </c>
      <c r="M356">
        <f t="shared" si="348"/>
        <v>0</v>
      </c>
      <c r="N356">
        <f t="shared" si="349"/>
        <v>0</v>
      </c>
      <c r="O356">
        <f t="shared" si="350"/>
        <v>0</v>
      </c>
      <c r="P356">
        <f t="shared" si="351"/>
        <v>0</v>
      </c>
      <c r="Q356">
        <f t="shared" si="352"/>
        <v>0</v>
      </c>
      <c r="R356">
        <f t="shared" si="353"/>
        <v>0</v>
      </c>
      <c r="S356">
        <f t="shared" si="354"/>
        <v>0</v>
      </c>
      <c r="T356">
        <f t="shared" si="355"/>
        <v>0</v>
      </c>
      <c r="U356">
        <f t="shared" si="356"/>
        <v>0</v>
      </c>
      <c r="V356">
        <f t="shared" si="357"/>
        <v>0</v>
      </c>
      <c r="W356">
        <f t="shared" si="358"/>
        <v>0</v>
      </c>
      <c r="X356">
        <f t="shared" si="359"/>
        <v>0</v>
      </c>
      <c r="Y356">
        <f t="shared" si="360"/>
        <v>0</v>
      </c>
      <c r="Z356">
        <f t="shared" si="361"/>
        <v>0</v>
      </c>
      <c r="AA356">
        <f t="shared" si="362"/>
        <v>0</v>
      </c>
      <c r="AB356">
        <f t="shared" si="363"/>
        <v>0</v>
      </c>
      <c r="AC356">
        <f t="shared" si="364"/>
        <v>0</v>
      </c>
      <c r="AD356">
        <f t="shared" si="365"/>
        <v>0</v>
      </c>
      <c r="AE356">
        <f t="shared" si="366"/>
        <v>0</v>
      </c>
      <c r="AF356">
        <f t="shared" si="367"/>
        <v>0</v>
      </c>
      <c r="AG356">
        <f t="shared" si="368"/>
        <v>0</v>
      </c>
      <c r="AH356">
        <f t="shared" si="369"/>
        <v>0</v>
      </c>
      <c r="AI356">
        <f t="shared" si="370"/>
        <v>0</v>
      </c>
      <c r="AJ356">
        <f t="shared" si="371"/>
        <v>0</v>
      </c>
      <c r="AK356">
        <f t="shared" si="372"/>
        <v>0</v>
      </c>
      <c r="AL356">
        <f t="shared" si="373"/>
        <v>0</v>
      </c>
      <c r="AM356">
        <f t="shared" si="374"/>
        <v>0</v>
      </c>
      <c r="AN356">
        <f t="shared" si="375"/>
        <v>0</v>
      </c>
      <c r="AO356">
        <f t="shared" si="376"/>
        <v>0</v>
      </c>
      <c r="AP356">
        <f t="shared" si="377"/>
        <v>0</v>
      </c>
      <c r="AQ356">
        <f t="shared" si="378"/>
        <v>0</v>
      </c>
      <c r="AR356">
        <f t="shared" si="379"/>
        <v>0</v>
      </c>
      <c r="AS356">
        <f t="shared" si="380"/>
        <v>0</v>
      </c>
      <c r="AT356">
        <f t="shared" si="381"/>
        <v>0</v>
      </c>
      <c r="AU356">
        <f t="shared" si="382"/>
        <v>0</v>
      </c>
      <c r="AV356">
        <f t="shared" si="383"/>
        <v>0</v>
      </c>
      <c r="AW356">
        <f t="shared" si="384"/>
        <v>0</v>
      </c>
      <c r="AX356">
        <f t="shared" si="385"/>
        <v>0</v>
      </c>
      <c r="AY356">
        <f t="shared" si="386"/>
        <v>0</v>
      </c>
      <c r="AZ356">
        <f t="shared" si="387"/>
        <v>0</v>
      </c>
    </row>
    <row r="357" spans="10:52" hidden="1" x14ac:dyDescent="0.25">
      <c r="J357">
        <f t="shared" si="388"/>
        <v>0</v>
      </c>
      <c r="L357">
        <f t="shared" si="389"/>
        <v>0</v>
      </c>
      <c r="M357">
        <f t="shared" si="348"/>
        <v>0</v>
      </c>
      <c r="N357">
        <f t="shared" si="349"/>
        <v>0</v>
      </c>
      <c r="O357">
        <f t="shared" si="350"/>
        <v>0</v>
      </c>
      <c r="P357">
        <f t="shared" si="351"/>
        <v>0</v>
      </c>
      <c r="Q357">
        <f t="shared" si="352"/>
        <v>0</v>
      </c>
      <c r="R357">
        <f t="shared" si="353"/>
        <v>0</v>
      </c>
      <c r="S357">
        <f t="shared" si="354"/>
        <v>0</v>
      </c>
      <c r="T357">
        <f t="shared" si="355"/>
        <v>0</v>
      </c>
      <c r="U357">
        <f t="shared" si="356"/>
        <v>0</v>
      </c>
      <c r="V357">
        <f t="shared" si="357"/>
        <v>0</v>
      </c>
      <c r="W357">
        <f t="shared" si="358"/>
        <v>0</v>
      </c>
      <c r="X357">
        <f t="shared" si="359"/>
        <v>0</v>
      </c>
      <c r="Y357">
        <f t="shared" si="360"/>
        <v>0</v>
      </c>
      <c r="Z357">
        <f t="shared" si="361"/>
        <v>0</v>
      </c>
      <c r="AA357">
        <f t="shared" si="362"/>
        <v>0</v>
      </c>
      <c r="AB357">
        <f t="shared" si="363"/>
        <v>0</v>
      </c>
      <c r="AC357">
        <f t="shared" si="364"/>
        <v>0</v>
      </c>
      <c r="AD357">
        <f t="shared" si="365"/>
        <v>0</v>
      </c>
      <c r="AE357">
        <f t="shared" si="366"/>
        <v>0</v>
      </c>
      <c r="AF357">
        <f t="shared" si="367"/>
        <v>0</v>
      </c>
      <c r="AG357">
        <f t="shared" si="368"/>
        <v>0</v>
      </c>
      <c r="AH357">
        <f t="shared" si="369"/>
        <v>0</v>
      </c>
      <c r="AI357">
        <f t="shared" si="370"/>
        <v>0</v>
      </c>
      <c r="AJ357">
        <f t="shared" si="371"/>
        <v>0</v>
      </c>
      <c r="AK357">
        <f t="shared" si="372"/>
        <v>0</v>
      </c>
      <c r="AL357">
        <f t="shared" si="373"/>
        <v>0</v>
      </c>
      <c r="AM357">
        <f t="shared" si="374"/>
        <v>0</v>
      </c>
      <c r="AN357">
        <f t="shared" si="375"/>
        <v>0</v>
      </c>
      <c r="AO357">
        <f t="shared" si="376"/>
        <v>0</v>
      </c>
      <c r="AP357">
        <f t="shared" si="377"/>
        <v>0</v>
      </c>
      <c r="AQ357">
        <f t="shared" si="378"/>
        <v>0</v>
      </c>
      <c r="AR357">
        <f t="shared" si="379"/>
        <v>0</v>
      </c>
      <c r="AS357">
        <f t="shared" si="380"/>
        <v>0</v>
      </c>
      <c r="AT357">
        <f t="shared" si="381"/>
        <v>0</v>
      </c>
      <c r="AU357">
        <f t="shared" si="382"/>
        <v>0</v>
      </c>
      <c r="AV357">
        <f t="shared" si="383"/>
        <v>0</v>
      </c>
      <c r="AW357">
        <f t="shared" si="384"/>
        <v>0</v>
      </c>
      <c r="AX357">
        <f t="shared" si="385"/>
        <v>0</v>
      </c>
      <c r="AY357">
        <f t="shared" si="386"/>
        <v>0</v>
      </c>
      <c r="AZ357">
        <f t="shared" si="387"/>
        <v>0</v>
      </c>
    </row>
    <row r="358" spans="10:52" hidden="1" x14ac:dyDescent="0.25">
      <c r="J358">
        <f t="shared" si="388"/>
        <v>0</v>
      </c>
      <c r="L358">
        <f t="shared" si="389"/>
        <v>0</v>
      </c>
      <c r="M358">
        <f t="shared" si="348"/>
        <v>0</v>
      </c>
      <c r="N358">
        <f t="shared" si="349"/>
        <v>0</v>
      </c>
      <c r="O358">
        <f t="shared" si="350"/>
        <v>0</v>
      </c>
      <c r="P358">
        <f t="shared" si="351"/>
        <v>0</v>
      </c>
      <c r="Q358">
        <f t="shared" si="352"/>
        <v>0</v>
      </c>
      <c r="R358">
        <f t="shared" si="353"/>
        <v>0</v>
      </c>
      <c r="S358">
        <f t="shared" si="354"/>
        <v>0</v>
      </c>
      <c r="T358">
        <f t="shared" si="355"/>
        <v>0</v>
      </c>
      <c r="U358">
        <f t="shared" si="356"/>
        <v>0</v>
      </c>
      <c r="V358">
        <f t="shared" si="357"/>
        <v>0</v>
      </c>
      <c r="W358">
        <f t="shared" si="358"/>
        <v>0</v>
      </c>
      <c r="X358">
        <f t="shared" si="359"/>
        <v>0</v>
      </c>
      <c r="Y358">
        <f t="shared" si="360"/>
        <v>0</v>
      </c>
      <c r="Z358">
        <f t="shared" si="361"/>
        <v>0</v>
      </c>
      <c r="AA358">
        <f t="shared" si="362"/>
        <v>0</v>
      </c>
      <c r="AB358">
        <f t="shared" si="363"/>
        <v>0</v>
      </c>
      <c r="AC358">
        <f t="shared" si="364"/>
        <v>0</v>
      </c>
      <c r="AD358">
        <f t="shared" si="365"/>
        <v>0</v>
      </c>
      <c r="AE358">
        <f t="shared" si="366"/>
        <v>0</v>
      </c>
      <c r="AF358">
        <f t="shared" si="367"/>
        <v>0</v>
      </c>
      <c r="AG358">
        <f t="shared" si="368"/>
        <v>0</v>
      </c>
      <c r="AH358">
        <f t="shared" si="369"/>
        <v>0</v>
      </c>
      <c r="AI358">
        <f t="shared" si="370"/>
        <v>0</v>
      </c>
      <c r="AJ358">
        <f t="shared" si="371"/>
        <v>0</v>
      </c>
      <c r="AK358">
        <f t="shared" si="372"/>
        <v>0</v>
      </c>
      <c r="AL358">
        <f t="shared" si="373"/>
        <v>0</v>
      </c>
      <c r="AM358">
        <f t="shared" si="374"/>
        <v>0</v>
      </c>
      <c r="AN358">
        <f t="shared" si="375"/>
        <v>0</v>
      </c>
      <c r="AO358">
        <f t="shared" si="376"/>
        <v>0</v>
      </c>
      <c r="AP358">
        <f t="shared" si="377"/>
        <v>0</v>
      </c>
      <c r="AQ358">
        <f t="shared" si="378"/>
        <v>0</v>
      </c>
      <c r="AR358">
        <f t="shared" si="379"/>
        <v>0</v>
      </c>
      <c r="AS358">
        <f t="shared" si="380"/>
        <v>0</v>
      </c>
      <c r="AT358">
        <f t="shared" si="381"/>
        <v>0</v>
      </c>
      <c r="AU358">
        <f t="shared" si="382"/>
        <v>0</v>
      </c>
      <c r="AV358">
        <f t="shared" si="383"/>
        <v>0</v>
      </c>
      <c r="AW358">
        <f t="shared" si="384"/>
        <v>0</v>
      </c>
      <c r="AX358">
        <f t="shared" si="385"/>
        <v>0</v>
      </c>
      <c r="AY358">
        <f t="shared" si="386"/>
        <v>0</v>
      </c>
      <c r="AZ358">
        <f t="shared" si="387"/>
        <v>0</v>
      </c>
    </row>
    <row r="359" spans="10:52" hidden="1" x14ac:dyDescent="0.25">
      <c r="J359">
        <f t="shared" si="388"/>
        <v>0</v>
      </c>
      <c r="L359">
        <f t="shared" si="389"/>
        <v>0</v>
      </c>
      <c r="M359">
        <f t="shared" si="348"/>
        <v>0</v>
      </c>
      <c r="N359">
        <f t="shared" si="349"/>
        <v>0</v>
      </c>
      <c r="O359">
        <f t="shared" si="350"/>
        <v>0</v>
      </c>
      <c r="P359">
        <f t="shared" si="351"/>
        <v>0</v>
      </c>
      <c r="Q359">
        <f t="shared" si="352"/>
        <v>0</v>
      </c>
      <c r="R359">
        <f t="shared" si="353"/>
        <v>0</v>
      </c>
      <c r="S359">
        <f t="shared" si="354"/>
        <v>0</v>
      </c>
      <c r="T359">
        <f t="shared" si="355"/>
        <v>0</v>
      </c>
      <c r="U359">
        <f t="shared" si="356"/>
        <v>0</v>
      </c>
      <c r="V359">
        <f t="shared" si="357"/>
        <v>0</v>
      </c>
      <c r="W359">
        <f t="shared" si="358"/>
        <v>0</v>
      </c>
      <c r="X359">
        <f t="shared" si="359"/>
        <v>0</v>
      </c>
      <c r="Y359">
        <f t="shared" si="360"/>
        <v>0</v>
      </c>
      <c r="Z359">
        <f t="shared" si="361"/>
        <v>0</v>
      </c>
      <c r="AA359">
        <f t="shared" si="362"/>
        <v>0</v>
      </c>
      <c r="AB359">
        <f t="shared" si="363"/>
        <v>0</v>
      </c>
      <c r="AC359">
        <f t="shared" si="364"/>
        <v>0</v>
      </c>
      <c r="AD359">
        <f t="shared" si="365"/>
        <v>0</v>
      </c>
      <c r="AE359">
        <f t="shared" si="366"/>
        <v>0</v>
      </c>
      <c r="AF359">
        <f t="shared" si="367"/>
        <v>0</v>
      </c>
      <c r="AG359">
        <f t="shared" si="368"/>
        <v>0</v>
      </c>
      <c r="AH359">
        <f t="shared" si="369"/>
        <v>0</v>
      </c>
      <c r="AI359">
        <f t="shared" si="370"/>
        <v>0</v>
      </c>
      <c r="AJ359">
        <f t="shared" si="371"/>
        <v>0</v>
      </c>
      <c r="AK359">
        <f t="shared" si="372"/>
        <v>0</v>
      </c>
      <c r="AL359">
        <f t="shared" si="373"/>
        <v>0</v>
      </c>
      <c r="AM359">
        <f t="shared" si="374"/>
        <v>0</v>
      </c>
      <c r="AN359">
        <f t="shared" si="375"/>
        <v>0</v>
      </c>
      <c r="AO359">
        <f t="shared" si="376"/>
        <v>0</v>
      </c>
      <c r="AP359">
        <f t="shared" si="377"/>
        <v>0</v>
      </c>
      <c r="AQ359">
        <f t="shared" si="378"/>
        <v>0</v>
      </c>
      <c r="AR359">
        <f t="shared" si="379"/>
        <v>0</v>
      </c>
      <c r="AS359">
        <f t="shared" si="380"/>
        <v>0</v>
      </c>
      <c r="AT359">
        <f t="shared" si="381"/>
        <v>0</v>
      </c>
      <c r="AU359">
        <f t="shared" si="382"/>
        <v>0</v>
      </c>
      <c r="AV359">
        <f t="shared" si="383"/>
        <v>0</v>
      </c>
      <c r="AW359">
        <f t="shared" si="384"/>
        <v>0</v>
      </c>
      <c r="AX359">
        <f t="shared" si="385"/>
        <v>0</v>
      </c>
      <c r="AY359">
        <f t="shared" si="386"/>
        <v>0</v>
      </c>
      <c r="AZ359">
        <f t="shared" si="387"/>
        <v>0</v>
      </c>
    </row>
    <row r="360" spans="10:52" hidden="1" x14ac:dyDescent="0.25">
      <c r="J360">
        <f t="shared" si="388"/>
        <v>0</v>
      </c>
      <c r="L360">
        <f t="shared" si="389"/>
        <v>0</v>
      </c>
      <c r="M360">
        <f t="shared" si="348"/>
        <v>0</v>
      </c>
      <c r="N360">
        <f t="shared" si="349"/>
        <v>0</v>
      </c>
      <c r="O360">
        <f t="shared" si="350"/>
        <v>0</v>
      </c>
      <c r="P360">
        <f t="shared" si="351"/>
        <v>0</v>
      </c>
      <c r="Q360">
        <f t="shared" si="352"/>
        <v>0</v>
      </c>
      <c r="R360">
        <f t="shared" si="353"/>
        <v>0</v>
      </c>
      <c r="S360">
        <f t="shared" si="354"/>
        <v>0</v>
      </c>
      <c r="T360">
        <f t="shared" si="355"/>
        <v>0</v>
      </c>
      <c r="U360">
        <f t="shared" si="356"/>
        <v>0</v>
      </c>
      <c r="V360">
        <f t="shared" si="357"/>
        <v>0</v>
      </c>
      <c r="W360">
        <f t="shared" si="358"/>
        <v>0</v>
      </c>
      <c r="X360">
        <f t="shared" si="359"/>
        <v>0</v>
      </c>
      <c r="Y360">
        <f t="shared" si="360"/>
        <v>0</v>
      </c>
      <c r="Z360">
        <f t="shared" si="361"/>
        <v>0</v>
      </c>
      <c r="AA360">
        <f t="shared" si="362"/>
        <v>0</v>
      </c>
      <c r="AB360">
        <f t="shared" si="363"/>
        <v>0</v>
      </c>
      <c r="AC360">
        <f t="shared" si="364"/>
        <v>0</v>
      </c>
      <c r="AD360">
        <f t="shared" si="365"/>
        <v>0</v>
      </c>
      <c r="AE360">
        <f t="shared" si="366"/>
        <v>0</v>
      </c>
      <c r="AF360">
        <f t="shared" si="367"/>
        <v>0</v>
      </c>
      <c r="AG360">
        <f t="shared" si="368"/>
        <v>0</v>
      </c>
      <c r="AH360">
        <f t="shared" si="369"/>
        <v>0</v>
      </c>
      <c r="AI360">
        <f t="shared" si="370"/>
        <v>0</v>
      </c>
      <c r="AJ360">
        <f t="shared" si="371"/>
        <v>0</v>
      </c>
      <c r="AK360">
        <f t="shared" si="372"/>
        <v>0</v>
      </c>
      <c r="AL360">
        <f t="shared" si="373"/>
        <v>0</v>
      </c>
      <c r="AM360">
        <f t="shared" si="374"/>
        <v>0</v>
      </c>
      <c r="AN360">
        <f t="shared" si="375"/>
        <v>0</v>
      </c>
      <c r="AO360">
        <f t="shared" si="376"/>
        <v>0</v>
      </c>
      <c r="AP360">
        <f t="shared" si="377"/>
        <v>0</v>
      </c>
      <c r="AQ360">
        <f t="shared" si="378"/>
        <v>0</v>
      </c>
      <c r="AR360">
        <f t="shared" si="379"/>
        <v>0</v>
      </c>
      <c r="AS360">
        <f t="shared" si="380"/>
        <v>0</v>
      </c>
      <c r="AT360">
        <f t="shared" si="381"/>
        <v>0</v>
      </c>
      <c r="AU360">
        <f t="shared" si="382"/>
        <v>0</v>
      </c>
      <c r="AV360">
        <f t="shared" si="383"/>
        <v>0</v>
      </c>
      <c r="AW360">
        <f t="shared" si="384"/>
        <v>0</v>
      </c>
      <c r="AX360">
        <f t="shared" si="385"/>
        <v>0</v>
      </c>
      <c r="AY360">
        <f t="shared" si="386"/>
        <v>0</v>
      </c>
      <c r="AZ360">
        <f t="shared" si="387"/>
        <v>0</v>
      </c>
    </row>
    <row r="361" spans="10:52" hidden="1" x14ac:dyDescent="0.25">
      <c r="J361">
        <f t="shared" si="388"/>
        <v>0</v>
      </c>
      <c r="L361">
        <f t="shared" si="389"/>
        <v>0</v>
      </c>
      <c r="M361">
        <f t="shared" si="348"/>
        <v>0</v>
      </c>
      <c r="N361">
        <f t="shared" si="349"/>
        <v>0</v>
      </c>
      <c r="O361">
        <f t="shared" si="350"/>
        <v>0</v>
      </c>
      <c r="P361">
        <f t="shared" si="351"/>
        <v>0</v>
      </c>
      <c r="Q361">
        <f t="shared" si="352"/>
        <v>0</v>
      </c>
      <c r="R361">
        <f t="shared" si="353"/>
        <v>0</v>
      </c>
      <c r="S361">
        <f t="shared" si="354"/>
        <v>0</v>
      </c>
      <c r="T361">
        <f t="shared" si="355"/>
        <v>0</v>
      </c>
      <c r="U361">
        <f t="shared" si="356"/>
        <v>0</v>
      </c>
      <c r="V361">
        <f t="shared" si="357"/>
        <v>0</v>
      </c>
      <c r="W361">
        <f t="shared" si="358"/>
        <v>0</v>
      </c>
      <c r="X361">
        <f t="shared" si="359"/>
        <v>0</v>
      </c>
      <c r="Y361">
        <f t="shared" si="360"/>
        <v>0</v>
      </c>
      <c r="Z361">
        <f t="shared" si="361"/>
        <v>0</v>
      </c>
      <c r="AA361">
        <f t="shared" si="362"/>
        <v>0</v>
      </c>
      <c r="AB361">
        <f t="shared" si="363"/>
        <v>0</v>
      </c>
      <c r="AC361">
        <f t="shared" si="364"/>
        <v>0</v>
      </c>
      <c r="AD361">
        <f t="shared" si="365"/>
        <v>0</v>
      </c>
      <c r="AE361">
        <f t="shared" si="366"/>
        <v>0</v>
      </c>
      <c r="AF361">
        <f t="shared" si="367"/>
        <v>0</v>
      </c>
      <c r="AG361">
        <f t="shared" si="368"/>
        <v>0</v>
      </c>
      <c r="AH361">
        <f t="shared" si="369"/>
        <v>0</v>
      </c>
      <c r="AI361">
        <f t="shared" si="370"/>
        <v>0</v>
      </c>
      <c r="AJ361">
        <f t="shared" si="371"/>
        <v>0</v>
      </c>
      <c r="AK361">
        <f t="shared" si="372"/>
        <v>0</v>
      </c>
      <c r="AL361">
        <f t="shared" si="373"/>
        <v>0</v>
      </c>
      <c r="AM361">
        <f t="shared" si="374"/>
        <v>0</v>
      </c>
      <c r="AN361">
        <f t="shared" si="375"/>
        <v>0</v>
      </c>
      <c r="AO361">
        <f t="shared" si="376"/>
        <v>0</v>
      </c>
      <c r="AP361">
        <f t="shared" si="377"/>
        <v>0</v>
      </c>
      <c r="AQ361">
        <f t="shared" si="378"/>
        <v>0</v>
      </c>
      <c r="AR361">
        <f t="shared" si="379"/>
        <v>0</v>
      </c>
      <c r="AS361">
        <f t="shared" si="380"/>
        <v>0</v>
      </c>
      <c r="AT361">
        <f t="shared" si="381"/>
        <v>0</v>
      </c>
      <c r="AU361">
        <f t="shared" si="382"/>
        <v>0</v>
      </c>
      <c r="AV361">
        <f t="shared" si="383"/>
        <v>0</v>
      </c>
      <c r="AW361">
        <f t="shared" si="384"/>
        <v>0</v>
      </c>
      <c r="AX361">
        <f t="shared" si="385"/>
        <v>0</v>
      </c>
      <c r="AY361">
        <f t="shared" si="386"/>
        <v>0</v>
      </c>
      <c r="AZ361">
        <f t="shared" si="387"/>
        <v>0</v>
      </c>
    </row>
    <row r="362" spans="10:52" hidden="1" x14ac:dyDescent="0.25">
      <c r="J362">
        <f t="shared" si="388"/>
        <v>0</v>
      </c>
      <c r="L362">
        <f t="shared" si="389"/>
        <v>0</v>
      </c>
      <c r="M362">
        <f t="shared" si="348"/>
        <v>0</v>
      </c>
      <c r="N362">
        <f t="shared" si="349"/>
        <v>0</v>
      </c>
      <c r="O362">
        <f t="shared" si="350"/>
        <v>0</v>
      </c>
      <c r="P362">
        <f t="shared" si="351"/>
        <v>0</v>
      </c>
      <c r="Q362">
        <f t="shared" si="352"/>
        <v>0</v>
      </c>
      <c r="R362">
        <f t="shared" si="353"/>
        <v>0</v>
      </c>
      <c r="S362">
        <f t="shared" si="354"/>
        <v>0</v>
      </c>
      <c r="T362">
        <f t="shared" si="355"/>
        <v>0</v>
      </c>
      <c r="U362">
        <f t="shared" si="356"/>
        <v>0</v>
      </c>
      <c r="V362">
        <f t="shared" si="357"/>
        <v>0</v>
      </c>
      <c r="W362">
        <f t="shared" si="358"/>
        <v>0</v>
      </c>
      <c r="X362">
        <f t="shared" si="359"/>
        <v>0</v>
      </c>
      <c r="Y362">
        <f t="shared" si="360"/>
        <v>0</v>
      </c>
      <c r="Z362">
        <f t="shared" si="361"/>
        <v>0</v>
      </c>
      <c r="AA362">
        <f t="shared" si="362"/>
        <v>0</v>
      </c>
      <c r="AB362">
        <f t="shared" si="363"/>
        <v>0</v>
      </c>
      <c r="AC362">
        <f t="shared" si="364"/>
        <v>0</v>
      </c>
      <c r="AD362">
        <f t="shared" si="365"/>
        <v>0</v>
      </c>
      <c r="AE362">
        <f t="shared" si="366"/>
        <v>0</v>
      </c>
      <c r="AF362">
        <f t="shared" si="367"/>
        <v>0</v>
      </c>
      <c r="AG362">
        <f t="shared" si="368"/>
        <v>0</v>
      </c>
      <c r="AH362">
        <f t="shared" si="369"/>
        <v>0</v>
      </c>
      <c r="AI362">
        <f t="shared" si="370"/>
        <v>0</v>
      </c>
      <c r="AJ362">
        <f t="shared" si="371"/>
        <v>0</v>
      </c>
      <c r="AK362">
        <f t="shared" si="372"/>
        <v>0</v>
      </c>
      <c r="AL362">
        <f t="shared" si="373"/>
        <v>0</v>
      </c>
      <c r="AM362">
        <f t="shared" si="374"/>
        <v>0</v>
      </c>
      <c r="AN362">
        <f t="shared" si="375"/>
        <v>0</v>
      </c>
      <c r="AO362">
        <f t="shared" si="376"/>
        <v>0</v>
      </c>
      <c r="AP362">
        <f t="shared" si="377"/>
        <v>0</v>
      </c>
      <c r="AQ362">
        <f t="shared" si="378"/>
        <v>0</v>
      </c>
      <c r="AR362">
        <f t="shared" si="379"/>
        <v>0</v>
      </c>
      <c r="AS362">
        <f t="shared" si="380"/>
        <v>0</v>
      </c>
      <c r="AT362">
        <f t="shared" si="381"/>
        <v>0</v>
      </c>
      <c r="AU362">
        <f t="shared" si="382"/>
        <v>0</v>
      </c>
      <c r="AV362">
        <f t="shared" si="383"/>
        <v>0</v>
      </c>
      <c r="AW362">
        <f t="shared" si="384"/>
        <v>0</v>
      </c>
      <c r="AX362">
        <f t="shared" si="385"/>
        <v>0</v>
      </c>
      <c r="AY362">
        <f t="shared" si="386"/>
        <v>0</v>
      </c>
      <c r="AZ362">
        <f t="shared" si="387"/>
        <v>0</v>
      </c>
    </row>
    <row r="363" spans="10:52" hidden="1" x14ac:dyDescent="0.25">
      <c r="J363">
        <f t="shared" si="388"/>
        <v>0</v>
      </c>
      <c r="L363">
        <f t="shared" si="389"/>
        <v>0</v>
      </c>
      <c r="M363">
        <f t="shared" si="348"/>
        <v>0</v>
      </c>
      <c r="N363">
        <f t="shared" si="349"/>
        <v>0</v>
      </c>
      <c r="O363">
        <f t="shared" si="350"/>
        <v>0</v>
      </c>
      <c r="P363">
        <f t="shared" si="351"/>
        <v>0</v>
      </c>
      <c r="Q363">
        <f t="shared" si="352"/>
        <v>0</v>
      </c>
      <c r="R363">
        <f t="shared" si="353"/>
        <v>0</v>
      </c>
      <c r="S363">
        <f t="shared" si="354"/>
        <v>0</v>
      </c>
      <c r="T363">
        <f t="shared" si="355"/>
        <v>0</v>
      </c>
      <c r="U363">
        <f t="shared" si="356"/>
        <v>0</v>
      </c>
      <c r="V363">
        <f t="shared" si="357"/>
        <v>0</v>
      </c>
      <c r="W363">
        <f t="shared" si="358"/>
        <v>0</v>
      </c>
      <c r="X363">
        <f t="shared" si="359"/>
        <v>0</v>
      </c>
      <c r="Y363">
        <f t="shared" si="360"/>
        <v>0</v>
      </c>
      <c r="Z363">
        <f t="shared" si="361"/>
        <v>0</v>
      </c>
      <c r="AA363">
        <f t="shared" si="362"/>
        <v>0</v>
      </c>
      <c r="AB363">
        <f t="shared" si="363"/>
        <v>0</v>
      </c>
      <c r="AC363">
        <f t="shared" si="364"/>
        <v>0</v>
      </c>
      <c r="AD363">
        <f t="shared" si="365"/>
        <v>0</v>
      </c>
      <c r="AE363">
        <f t="shared" si="366"/>
        <v>0</v>
      </c>
      <c r="AF363">
        <f t="shared" si="367"/>
        <v>0</v>
      </c>
      <c r="AG363">
        <f t="shared" si="368"/>
        <v>0</v>
      </c>
      <c r="AH363">
        <f t="shared" si="369"/>
        <v>0</v>
      </c>
      <c r="AI363">
        <f t="shared" si="370"/>
        <v>0</v>
      </c>
      <c r="AJ363">
        <f t="shared" si="371"/>
        <v>0</v>
      </c>
      <c r="AK363">
        <f t="shared" si="372"/>
        <v>0</v>
      </c>
      <c r="AL363">
        <f t="shared" si="373"/>
        <v>0</v>
      </c>
      <c r="AM363">
        <f t="shared" si="374"/>
        <v>0</v>
      </c>
      <c r="AN363">
        <f t="shared" si="375"/>
        <v>0</v>
      </c>
      <c r="AO363">
        <f t="shared" si="376"/>
        <v>0</v>
      </c>
      <c r="AP363">
        <f t="shared" si="377"/>
        <v>0</v>
      </c>
      <c r="AQ363">
        <f t="shared" si="378"/>
        <v>0</v>
      </c>
      <c r="AR363">
        <f t="shared" si="379"/>
        <v>0</v>
      </c>
      <c r="AS363">
        <f t="shared" si="380"/>
        <v>0</v>
      </c>
      <c r="AT363">
        <f t="shared" si="381"/>
        <v>0</v>
      </c>
      <c r="AU363">
        <f t="shared" si="382"/>
        <v>0</v>
      </c>
      <c r="AV363">
        <f t="shared" si="383"/>
        <v>0</v>
      </c>
      <c r="AW363">
        <f t="shared" si="384"/>
        <v>0</v>
      </c>
      <c r="AX363">
        <f t="shared" si="385"/>
        <v>0</v>
      </c>
      <c r="AY363">
        <f t="shared" si="386"/>
        <v>0</v>
      </c>
      <c r="AZ363">
        <f t="shared" si="387"/>
        <v>0</v>
      </c>
    </row>
  </sheetData>
  <sheetProtection password="DF1B" sheet="1" objects="1" scenarios="1" formatCells="0" formatColumns="0" formatRows="0" insertColumns="0" insertRows="0" insertHyperlinks="0" deleteColumns="0" deleteRows="0" pivotTables="0"/>
  <mergeCells count="2">
    <mergeCell ref="G2:G3"/>
    <mergeCell ref="G4:G5"/>
  </mergeCells>
  <conditionalFormatting sqref="J46">
    <cfRule type="cellIs" dxfId="310" priority="44" operator="equal">
      <formula>$J$52</formula>
    </cfRule>
  </conditionalFormatting>
  <conditionalFormatting sqref="J59">
    <cfRule type="cellIs" dxfId="309" priority="43" operator="equal">
      <formula>$J$64</formula>
    </cfRule>
  </conditionalFormatting>
  <conditionalFormatting sqref="M7:AZ40">
    <cfRule type="cellIs" dxfId="308" priority="1" operator="greaterThan">
      <formula>M$3</formula>
    </cfRule>
  </conditionalFormatting>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instellingen!$A$4:$A$7</xm:f>
          </x14:formula1>
          <xm:sqref>M4:AZ4</xm:sqref>
        </x14:dataValidation>
        <x14:dataValidation type="list" allowBlank="1" showInputMessage="1" showErrorMessage="1">
          <x14:formula1>
            <xm:f>instellingen!$A$13:$A$16</xm:f>
          </x14:formula1>
          <xm:sqref>M5:AZ5</xm:sqref>
        </x14:dataValidation>
        <x14:dataValidation type="list" allowBlank="1" showInputMessage="1" showErrorMessage="1">
          <x14:formula1>
            <xm:f>instellingen!$B$13:$B$16</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3"/>
  <sheetViews>
    <sheetView zoomScaleNormal="100" workbookViewId="0">
      <pane xSplit="4" ySplit="6" topLeftCell="E7" activePane="bottomRight" state="frozen"/>
      <selection pane="topRight" activeCell="E1" sqref="E1"/>
      <selection pane="bottomLeft" activeCell="A7" sqref="A7"/>
      <selection pane="bottomRight" activeCell="M7" sqref="M7"/>
    </sheetView>
  </sheetViews>
  <sheetFormatPr defaultRowHeight="15" x14ac:dyDescent="0.25"/>
  <cols>
    <col min="1" max="1" width="14.42578125" customWidth="1"/>
    <col min="2" max="2" width="30.5703125" customWidth="1"/>
    <col min="5" max="5" width="9.42578125" customWidth="1"/>
    <col min="6" max="7" width="10.140625" customWidth="1"/>
    <col min="9" max="9" width="10.5703125" customWidth="1"/>
    <col min="12" max="12" width="15" bestFit="1" customWidth="1"/>
  </cols>
  <sheetData>
    <row r="1" spans="1:52" ht="32.25" thickBot="1" x14ac:dyDescent="0.55000000000000004">
      <c r="A1" s="42" t="s">
        <v>132</v>
      </c>
    </row>
    <row r="2" spans="1:52" x14ac:dyDescent="0.25">
      <c r="A2" s="2" t="s">
        <v>20</v>
      </c>
      <c r="B2" s="49"/>
      <c r="C2" s="2" t="s">
        <v>33</v>
      </c>
      <c r="D2" s="59" t="e">
        <f>C105/A105</f>
        <v>#DIV/0!</v>
      </c>
      <c r="E2" s="2" t="str">
        <f>instellingen!A4</f>
        <v>R</v>
      </c>
      <c r="F2" s="65" t="e">
        <f>K48/100</f>
        <v>#DIV/0!</v>
      </c>
      <c r="G2" s="110" t="e">
        <f>F2+F3</f>
        <v>#DIV/0!</v>
      </c>
      <c r="H2" s="20" t="e">
        <f>C142/A142</f>
        <v>#DIV/0!</v>
      </c>
      <c r="I2" s="2" t="str">
        <f>instellingen!A13</f>
        <v>bereken</v>
      </c>
      <c r="J2" s="65" t="e">
        <f>K53/100</f>
        <v>#DIV/0!</v>
      </c>
      <c r="K2" s="20" t="e">
        <f>C179/A179</f>
        <v>#DIV/0!</v>
      </c>
      <c r="L2" s="2" t="s">
        <v>11</v>
      </c>
      <c r="M2" s="38">
        <v>1</v>
      </c>
      <c r="N2" s="39">
        <v>2</v>
      </c>
      <c r="O2" s="39">
        <v>3</v>
      </c>
      <c r="P2" s="39">
        <v>4</v>
      </c>
      <c r="Q2" s="39">
        <v>5</v>
      </c>
      <c r="R2" s="39">
        <v>6</v>
      </c>
      <c r="S2" s="39">
        <v>7</v>
      </c>
      <c r="T2" s="39">
        <v>8</v>
      </c>
      <c r="U2" s="39">
        <v>9</v>
      </c>
      <c r="V2" s="39">
        <v>10</v>
      </c>
      <c r="W2" s="39">
        <v>11</v>
      </c>
      <c r="X2" s="39">
        <v>12</v>
      </c>
      <c r="Y2" s="39">
        <v>13</v>
      </c>
      <c r="Z2" s="39">
        <v>14</v>
      </c>
      <c r="AA2" s="39">
        <v>15</v>
      </c>
      <c r="AB2" s="39">
        <v>16</v>
      </c>
      <c r="AC2" s="39">
        <v>17</v>
      </c>
      <c r="AD2" s="39">
        <v>18</v>
      </c>
      <c r="AE2" s="39">
        <v>19</v>
      </c>
      <c r="AF2" s="39">
        <v>20</v>
      </c>
      <c r="AG2" s="39">
        <v>21</v>
      </c>
      <c r="AH2" s="39">
        <v>22</v>
      </c>
      <c r="AI2" s="39">
        <v>23</v>
      </c>
      <c r="AJ2" s="39">
        <v>24</v>
      </c>
      <c r="AK2" s="39">
        <v>25</v>
      </c>
      <c r="AL2" s="39">
        <v>26</v>
      </c>
      <c r="AM2" s="39">
        <v>27</v>
      </c>
      <c r="AN2" s="39">
        <v>28</v>
      </c>
      <c r="AO2" s="39">
        <v>29</v>
      </c>
      <c r="AP2" s="39">
        <v>30</v>
      </c>
      <c r="AQ2" s="39">
        <v>31</v>
      </c>
      <c r="AR2" s="39">
        <v>32</v>
      </c>
      <c r="AS2" s="39">
        <v>33</v>
      </c>
      <c r="AT2" s="39">
        <v>34</v>
      </c>
      <c r="AU2" s="39">
        <v>35</v>
      </c>
      <c r="AV2" s="39">
        <v>36</v>
      </c>
      <c r="AW2" s="39">
        <v>37</v>
      </c>
      <c r="AX2" s="39">
        <v>38</v>
      </c>
      <c r="AY2" s="39">
        <v>39</v>
      </c>
      <c r="AZ2" s="40">
        <v>40</v>
      </c>
    </row>
    <row r="3" spans="1:52" x14ac:dyDescent="0.25">
      <c r="A3" s="3" t="s">
        <v>22</v>
      </c>
      <c r="B3" s="50"/>
      <c r="C3" s="3" t="s">
        <v>34</v>
      </c>
      <c r="D3" s="60">
        <f>MAX(Tabel286[cijfer])</f>
        <v>0</v>
      </c>
      <c r="E3" s="3" t="str">
        <f>instellingen!A5</f>
        <v>T1</v>
      </c>
      <c r="F3" s="66" t="e">
        <f t="shared" ref="F3:F5" si="0">K49/100</f>
        <v>#DIV/0!</v>
      </c>
      <c r="G3" s="113"/>
      <c r="H3" s="24" t="e">
        <f>D142/A142</f>
        <v>#DIV/0!</v>
      </c>
      <c r="I3" s="3" t="str">
        <f>instellingen!A14</f>
        <v>bepaal</v>
      </c>
      <c r="J3" s="66" t="e">
        <f t="shared" ref="J3:J5" si="1">K54/100</f>
        <v>#DIV/0!</v>
      </c>
      <c r="K3" s="24" t="e">
        <f>D179/A179</f>
        <v>#DIV/0!</v>
      </c>
      <c r="L3" s="3" t="s">
        <v>12</v>
      </c>
      <c r="M3" s="43"/>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5"/>
    </row>
    <row r="4" spans="1:52" x14ac:dyDescent="0.25">
      <c r="A4" s="3" t="s">
        <v>31</v>
      </c>
      <c r="B4" s="51">
        <v>1</v>
      </c>
      <c r="C4" s="3" t="s">
        <v>35</v>
      </c>
      <c r="D4" s="60">
        <f>MIN(D71:D104)</f>
        <v>0</v>
      </c>
      <c r="E4" s="3" t="str">
        <f>instellingen!A6</f>
        <v>T2</v>
      </c>
      <c r="F4" s="66" t="e">
        <f t="shared" si="0"/>
        <v>#DIV/0!</v>
      </c>
      <c r="G4" s="111" t="e">
        <f>F4+F5</f>
        <v>#DIV/0!</v>
      </c>
      <c r="H4" s="24" t="e">
        <f>E142/A142</f>
        <v>#DIV/0!</v>
      </c>
      <c r="I4" s="3" t="str">
        <f>instellingen!A15</f>
        <v>leg uit</v>
      </c>
      <c r="J4" s="66" t="e">
        <f t="shared" si="1"/>
        <v>#DIV/0!</v>
      </c>
      <c r="K4" s="24" t="e">
        <f>E179/A179</f>
        <v>#DIV/0!</v>
      </c>
      <c r="L4" s="3" t="s">
        <v>54</v>
      </c>
      <c r="M4" s="43"/>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5"/>
    </row>
    <row r="5" spans="1:52" ht="15.75" thickBot="1" x14ac:dyDescent="0.3">
      <c r="A5" s="4" t="str">
        <f>CONCATENATE("Afw.totaal (",J46,")")</f>
        <v>Afw.totaal (0)</v>
      </c>
      <c r="B5" s="52"/>
      <c r="C5" s="4" t="s">
        <v>32</v>
      </c>
      <c r="D5" s="22" t="e">
        <f>E105/A105*100</f>
        <v>#DIV/0!</v>
      </c>
      <c r="E5" s="4" t="str">
        <f>instellingen!A7</f>
        <v>I</v>
      </c>
      <c r="F5" s="67" t="e">
        <f t="shared" si="0"/>
        <v>#DIV/0!</v>
      </c>
      <c r="G5" s="114"/>
      <c r="H5" s="21" t="e">
        <f>F142/A142</f>
        <v>#DIV/0!</v>
      </c>
      <c r="I5" s="4" t="str">
        <f>instellingen!A16</f>
        <v>overig</v>
      </c>
      <c r="J5" s="67" t="e">
        <f t="shared" si="1"/>
        <v>#DIV/0!</v>
      </c>
      <c r="K5" s="21" t="e">
        <f>F179/A179</f>
        <v>#DIV/0!</v>
      </c>
      <c r="L5" s="4" t="s">
        <v>19</v>
      </c>
      <c r="M5" s="46"/>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8"/>
    </row>
    <row r="6" spans="1:52" x14ac:dyDescent="0.25">
      <c r="A6" t="s">
        <v>0</v>
      </c>
      <c r="B6" t="s">
        <v>4</v>
      </c>
      <c r="C6" t="s">
        <v>5</v>
      </c>
      <c r="D6" t="s">
        <v>30</v>
      </c>
      <c r="E6" t="s">
        <v>74</v>
      </c>
      <c r="F6" t="s">
        <v>6</v>
      </c>
      <c r="G6" t="s">
        <v>7</v>
      </c>
      <c r="H6" t="s">
        <v>8</v>
      </c>
      <c r="I6" t="s">
        <v>9</v>
      </c>
      <c r="J6" t="s">
        <v>17</v>
      </c>
      <c r="K6" t="s">
        <v>18</v>
      </c>
      <c r="L6" t="s">
        <v>10</v>
      </c>
      <c r="M6" s="41" t="s">
        <v>92</v>
      </c>
      <c r="N6" s="41" t="s">
        <v>93</v>
      </c>
      <c r="O6" s="41" t="s">
        <v>94</v>
      </c>
      <c r="P6" s="41" t="s">
        <v>95</v>
      </c>
      <c r="Q6" s="41" t="s">
        <v>96</v>
      </c>
      <c r="R6" s="41" t="s">
        <v>97</v>
      </c>
      <c r="S6" s="41" t="s">
        <v>98</v>
      </c>
      <c r="T6" s="41" t="s">
        <v>99</v>
      </c>
      <c r="U6" s="41" t="s">
        <v>100</v>
      </c>
      <c r="V6" s="41" t="s">
        <v>101</v>
      </c>
      <c r="W6" s="41" t="s">
        <v>102</v>
      </c>
      <c r="X6" s="41" t="s">
        <v>103</v>
      </c>
      <c r="Y6" s="41" t="s">
        <v>104</v>
      </c>
      <c r="Z6" s="41" t="s">
        <v>105</v>
      </c>
      <c r="AA6" s="41" t="s">
        <v>106</v>
      </c>
      <c r="AB6" s="41" t="s">
        <v>107</v>
      </c>
      <c r="AC6" s="41" t="s">
        <v>108</v>
      </c>
      <c r="AD6" s="41" t="s">
        <v>109</v>
      </c>
      <c r="AE6" s="41" t="s">
        <v>110</v>
      </c>
      <c r="AF6" s="41" t="s">
        <v>111</v>
      </c>
      <c r="AG6" s="41" t="s">
        <v>112</v>
      </c>
      <c r="AH6" s="41" t="s">
        <v>113</v>
      </c>
      <c r="AI6" s="41" t="s">
        <v>114</v>
      </c>
      <c r="AJ6" s="41" t="s">
        <v>115</v>
      </c>
      <c r="AK6" s="41" t="s">
        <v>116</v>
      </c>
      <c r="AL6" s="41" t="s">
        <v>117</v>
      </c>
      <c r="AM6" s="41" t="s">
        <v>118</v>
      </c>
      <c r="AN6" s="41" t="s">
        <v>119</v>
      </c>
      <c r="AO6" s="41" t="s">
        <v>120</v>
      </c>
      <c r="AP6" s="41" t="s">
        <v>121</v>
      </c>
      <c r="AQ6" s="41" t="s">
        <v>122</v>
      </c>
      <c r="AR6" s="41" t="s">
        <v>123</v>
      </c>
      <c r="AS6" s="41" t="s">
        <v>124</v>
      </c>
      <c r="AT6" s="41" t="s">
        <v>125</v>
      </c>
      <c r="AU6" s="41" t="s">
        <v>126</v>
      </c>
      <c r="AV6" s="41" t="s">
        <v>127</v>
      </c>
      <c r="AW6" s="41" t="s">
        <v>128</v>
      </c>
      <c r="AX6" s="41" t="s">
        <v>129</v>
      </c>
      <c r="AY6" s="41" t="s">
        <v>130</v>
      </c>
      <c r="AZ6" s="41" t="s">
        <v>131</v>
      </c>
    </row>
    <row r="7" spans="1:52" s="30" customFormat="1" x14ac:dyDescent="0.25">
      <c r="A7" s="30">
        <f>'Overzicht klas'!A2</f>
        <v>1</v>
      </c>
      <c r="B7" s="30">
        <f>'Overzicht klas'!B2</f>
        <v>0</v>
      </c>
      <c r="C7" s="90">
        <f t="shared" ref="C7:C40" si="2">IF(A71=1,ROUND(D7/$I$46*9+$B$4,1),)</f>
        <v>0</v>
      </c>
      <c r="D7" s="84">
        <f>SUM(Tabel286[[#This Row],[Kolom1]:[Kolom40]])</f>
        <v>0</v>
      </c>
      <c r="E7" s="90" t="e">
        <f t="shared" ref="E7:E40" si="3">L71/$J$48*9+1</f>
        <v>#DIV/0!</v>
      </c>
      <c r="F7" s="90" t="e">
        <f t="shared" ref="F7:F40" si="4">L108/$J$49*9+1</f>
        <v>#DIV/0!</v>
      </c>
      <c r="G7" s="90" t="e">
        <f t="shared" ref="G7:G40" si="5">L145/$J$50*9+1</f>
        <v>#DIV/0!</v>
      </c>
      <c r="H7" s="90" t="e">
        <f t="shared" ref="H7:H40" si="6">L182/$J$51*9+1</f>
        <v>#DIV/0!</v>
      </c>
      <c r="I7" s="90" t="e">
        <f t="shared" ref="I7:I40" si="7">L219/$J$53*9+1</f>
        <v>#DIV/0!</v>
      </c>
      <c r="J7" s="90" t="e">
        <f t="shared" ref="J7:J40" si="8">L256/$J$54*9+1</f>
        <v>#DIV/0!</v>
      </c>
      <c r="K7" s="90" t="e">
        <f t="shared" ref="K7:K40" si="9">L293/$J$55*9+1</f>
        <v>#DIV/0!</v>
      </c>
      <c r="L7" s="90" t="e">
        <f t="shared" ref="L7:L40" si="10">L330/$J$56*9+1</f>
        <v>#DIV/0!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x14ac:dyDescent="0.25">
      <c r="A8">
        <f>'Overzicht klas'!A3</f>
        <v>2</v>
      </c>
      <c r="B8">
        <f>'Overzicht klas'!B3</f>
        <v>0</v>
      </c>
      <c r="C8" s="92">
        <f t="shared" si="2"/>
        <v>0</v>
      </c>
      <c r="D8" s="94">
        <f>SUM(Tabel286[[#This Row],[Kolom1]:[Kolom40]])</f>
        <v>0</v>
      </c>
      <c r="E8" s="92" t="e">
        <f t="shared" si="3"/>
        <v>#DIV/0!</v>
      </c>
      <c r="F8" s="92" t="e">
        <f t="shared" si="4"/>
        <v>#DIV/0!</v>
      </c>
      <c r="G8" s="92" t="e">
        <f t="shared" si="5"/>
        <v>#DIV/0!</v>
      </c>
      <c r="H8" s="92" t="e">
        <f t="shared" si="6"/>
        <v>#DIV/0!</v>
      </c>
      <c r="I8" s="92" t="e">
        <f t="shared" si="7"/>
        <v>#DIV/0!</v>
      </c>
      <c r="J8" s="92" t="e">
        <f t="shared" si="8"/>
        <v>#DIV/0!</v>
      </c>
      <c r="K8" s="92" t="e">
        <f t="shared" si="9"/>
        <v>#DIV/0!</v>
      </c>
      <c r="L8" s="92" t="e">
        <f t="shared" si="10"/>
        <v>#DIV/0!</v>
      </c>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x14ac:dyDescent="0.25">
      <c r="A9">
        <f>'Overzicht klas'!A4</f>
        <v>3</v>
      </c>
      <c r="B9">
        <f>'Overzicht klas'!B4</f>
        <v>0</v>
      </c>
      <c r="C9" s="92">
        <f t="shared" si="2"/>
        <v>0</v>
      </c>
      <c r="D9" s="94">
        <f>SUM(Tabel286[[#This Row],[Kolom1]:[Kolom40]])</f>
        <v>0</v>
      </c>
      <c r="E9" s="92" t="e">
        <f t="shared" si="3"/>
        <v>#DIV/0!</v>
      </c>
      <c r="F9" s="92" t="e">
        <f t="shared" si="4"/>
        <v>#DIV/0!</v>
      </c>
      <c r="G9" s="92" t="e">
        <f t="shared" si="5"/>
        <v>#DIV/0!</v>
      </c>
      <c r="H9" s="92" t="e">
        <f t="shared" si="6"/>
        <v>#DIV/0!</v>
      </c>
      <c r="I9" s="92" t="e">
        <f t="shared" si="7"/>
        <v>#DIV/0!</v>
      </c>
      <c r="J9" s="92" t="e">
        <f t="shared" si="8"/>
        <v>#DIV/0!</v>
      </c>
      <c r="K9" s="92" t="e">
        <f t="shared" si="9"/>
        <v>#DIV/0!</v>
      </c>
      <c r="L9" s="92" t="e">
        <f t="shared" si="10"/>
        <v>#DIV/0!</v>
      </c>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x14ac:dyDescent="0.25">
      <c r="A10">
        <f>'Overzicht klas'!A5</f>
        <v>4</v>
      </c>
      <c r="B10">
        <f>'Overzicht klas'!B5</f>
        <v>0</v>
      </c>
      <c r="C10" s="92">
        <f t="shared" si="2"/>
        <v>0</v>
      </c>
      <c r="D10" s="94">
        <f>SUM(Tabel286[[#This Row],[Kolom1]:[Kolom40]])</f>
        <v>0</v>
      </c>
      <c r="E10" s="92" t="e">
        <f t="shared" si="3"/>
        <v>#DIV/0!</v>
      </c>
      <c r="F10" s="92" t="e">
        <f t="shared" si="4"/>
        <v>#DIV/0!</v>
      </c>
      <c r="G10" s="92" t="e">
        <f t="shared" si="5"/>
        <v>#DIV/0!</v>
      </c>
      <c r="H10" s="92" t="e">
        <f t="shared" si="6"/>
        <v>#DIV/0!</v>
      </c>
      <c r="I10" s="92" t="e">
        <f t="shared" si="7"/>
        <v>#DIV/0!</v>
      </c>
      <c r="J10" s="92" t="e">
        <f t="shared" si="8"/>
        <v>#DIV/0!</v>
      </c>
      <c r="K10" s="92" t="e">
        <f t="shared" si="9"/>
        <v>#DIV/0!</v>
      </c>
      <c r="L10" s="92" t="e">
        <f t="shared" si="10"/>
        <v>#DIV/0!</v>
      </c>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x14ac:dyDescent="0.25">
      <c r="A11">
        <f>'Overzicht klas'!A6</f>
        <v>5</v>
      </c>
      <c r="B11">
        <f>'Overzicht klas'!B6</f>
        <v>0</v>
      </c>
      <c r="C11" s="92">
        <f t="shared" si="2"/>
        <v>0</v>
      </c>
      <c r="D11" s="94">
        <f>SUM(Tabel286[[#This Row],[Kolom1]:[Kolom40]])</f>
        <v>0</v>
      </c>
      <c r="E11" s="92" t="e">
        <f t="shared" si="3"/>
        <v>#DIV/0!</v>
      </c>
      <c r="F11" s="92" t="e">
        <f t="shared" si="4"/>
        <v>#DIV/0!</v>
      </c>
      <c r="G11" s="92" t="e">
        <f t="shared" si="5"/>
        <v>#DIV/0!</v>
      </c>
      <c r="H11" s="92" t="e">
        <f t="shared" si="6"/>
        <v>#DIV/0!</v>
      </c>
      <c r="I11" s="92" t="e">
        <f t="shared" si="7"/>
        <v>#DIV/0!</v>
      </c>
      <c r="J11" s="92" t="e">
        <f t="shared" si="8"/>
        <v>#DIV/0!</v>
      </c>
      <c r="K11" s="92" t="e">
        <f t="shared" si="9"/>
        <v>#DIV/0!</v>
      </c>
      <c r="L11" s="92" t="e">
        <f t="shared" si="10"/>
        <v>#DIV/0!</v>
      </c>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x14ac:dyDescent="0.25">
      <c r="A12">
        <f>'Overzicht klas'!A7</f>
        <v>6</v>
      </c>
      <c r="B12">
        <f>'Overzicht klas'!B7</f>
        <v>0</v>
      </c>
      <c r="C12" s="92">
        <f t="shared" si="2"/>
        <v>0</v>
      </c>
      <c r="D12" s="94">
        <f>SUM(Tabel286[[#This Row],[Kolom1]:[Kolom40]])</f>
        <v>0</v>
      </c>
      <c r="E12" s="92" t="e">
        <f t="shared" si="3"/>
        <v>#DIV/0!</v>
      </c>
      <c r="F12" s="92" t="e">
        <f t="shared" si="4"/>
        <v>#DIV/0!</v>
      </c>
      <c r="G12" s="92" t="e">
        <f t="shared" si="5"/>
        <v>#DIV/0!</v>
      </c>
      <c r="H12" s="92" t="e">
        <f t="shared" si="6"/>
        <v>#DIV/0!</v>
      </c>
      <c r="I12" s="92" t="e">
        <f t="shared" si="7"/>
        <v>#DIV/0!</v>
      </c>
      <c r="J12" s="92" t="e">
        <f t="shared" si="8"/>
        <v>#DIV/0!</v>
      </c>
      <c r="K12" s="92" t="e">
        <f t="shared" si="9"/>
        <v>#DIV/0!</v>
      </c>
      <c r="L12" s="92" t="e">
        <f t="shared" si="10"/>
        <v>#DIV/0!</v>
      </c>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x14ac:dyDescent="0.25">
      <c r="A13">
        <f>'Overzicht klas'!A8</f>
        <v>7</v>
      </c>
      <c r="B13">
        <f>'Overzicht klas'!B8</f>
        <v>0</v>
      </c>
      <c r="C13" s="92">
        <f t="shared" si="2"/>
        <v>0</v>
      </c>
      <c r="D13" s="94">
        <f>SUM(Tabel286[[#This Row],[Kolom1]:[Kolom40]])</f>
        <v>0</v>
      </c>
      <c r="E13" s="92" t="e">
        <f t="shared" si="3"/>
        <v>#DIV/0!</v>
      </c>
      <c r="F13" s="92" t="e">
        <f t="shared" si="4"/>
        <v>#DIV/0!</v>
      </c>
      <c r="G13" s="92" t="e">
        <f t="shared" si="5"/>
        <v>#DIV/0!</v>
      </c>
      <c r="H13" s="92" t="e">
        <f t="shared" si="6"/>
        <v>#DIV/0!</v>
      </c>
      <c r="I13" s="92" t="e">
        <f t="shared" si="7"/>
        <v>#DIV/0!</v>
      </c>
      <c r="J13" s="92" t="e">
        <f t="shared" si="8"/>
        <v>#DIV/0!</v>
      </c>
      <c r="K13" s="92" t="e">
        <f t="shared" si="9"/>
        <v>#DIV/0!</v>
      </c>
      <c r="L13" s="92" t="e">
        <f t="shared" si="10"/>
        <v>#DIV/0!</v>
      </c>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x14ac:dyDescent="0.25">
      <c r="A14">
        <f>'Overzicht klas'!A9</f>
        <v>8</v>
      </c>
      <c r="B14">
        <f>'Overzicht klas'!B9</f>
        <v>0</v>
      </c>
      <c r="C14" s="92">
        <f t="shared" si="2"/>
        <v>0</v>
      </c>
      <c r="D14" s="94">
        <f>SUM(Tabel286[[#This Row],[Kolom1]:[Kolom40]])</f>
        <v>0</v>
      </c>
      <c r="E14" s="92" t="e">
        <f t="shared" si="3"/>
        <v>#DIV/0!</v>
      </c>
      <c r="F14" s="92" t="e">
        <f t="shared" si="4"/>
        <v>#DIV/0!</v>
      </c>
      <c r="G14" s="92" t="e">
        <f t="shared" si="5"/>
        <v>#DIV/0!</v>
      </c>
      <c r="H14" s="92" t="e">
        <f t="shared" si="6"/>
        <v>#DIV/0!</v>
      </c>
      <c r="I14" s="92" t="e">
        <f t="shared" si="7"/>
        <v>#DIV/0!</v>
      </c>
      <c r="J14" s="92" t="e">
        <f t="shared" si="8"/>
        <v>#DIV/0!</v>
      </c>
      <c r="K14" s="92" t="e">
        <f t="shared" si="9"/>
        <v>#DIV/0!</v>
      </c>
      <c r="L14" s="92" t="e">
        <f t="shared" si="10"/>
        <v>#DIV/0!</v>
      </c>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x14ac:dyDescent="0.25">
      <c r="A15">
        <f>'Overzicht klas'!A10</f>
        <v>9</v>
      </c>
      <c r="B15">
        <f>'Overzicht klas'!B10</f>
        <v>0</v>
      </c>
      <c r="C15" s="92">
        <f t="shared" si="2"/>
        <v>0</v>
      </c>
      <c r="D15" s="94">
        <f>SUM(Tabel286[[#This Row],[Kolom1]:[Kolom40]])</f>
        <v>0</v>
      </c>
      <c r="E15" s="92" t="e">
        <f t="shared" si="3"/>
        <v>#DIV/0!</v>
      </c>
      <c r="F15" s="92" t="e">
        <f t="shared" si="4"/>
        <v>#DIV/0!</v>
      </c>
      <c r="G15" s="92" t="e">
        <f t="shared" si="5"/>
        <v>#DIV/0!</v>
      </c>
      <c r="H15" s="92" t="e">
        <f t="shared" si="6"/>
        <v>#DIV/0!</v>
      </c>
      <c r="I15" s="92" t="e">
        <f t="shared" si="7"/>
        <v>#DIV/0!</v>
      </c>
      <c r="J15" s="92" t="e">
        <f t="shared" si="8"/>
        <v>#DIV/0!</v>
      </c>
      <c r="K15" s="92" t="e">
        <f t="shared" si="9"/>
        <v>#DIV/0!</v>
      </c>
      <c r="L15" s="92" t="e">
        <f t="shared" si="10"/>
        <v>#DIV/0!</v>
      </c>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x14ac:dyDescent="0.25">
      <c r="A16">
        <f>'Overzicht klas'!A11</f>
        <v>10</v>
      </c>
      <c r="B16">
        <f>'Overzicht klas'!B11</f>
        <v>0</v>
      </c>
      <c r="C16" s="92">
        <f t="shared" si="2"/>
        <v>0</v>
      </c>
      <c r="D16" s="94">
        <f>SUM(Tabel286[[#This Row],[Kolom1]:[Kolom40]])</f>
        <v>0</v>
      </c>
      <c r="E16" s="92" t="e">
        <f t="shared" si="3"/>
        <v>#DIV/0!</v>
      </c>
      <c r="F16" s="92" t="e">
        <f t="shared" si="4"/>
        <v>#DIV/0!</v>
      </c>
      <c r="G16" s="92" t="e">
        <f t="shared" si="5"/>
        <v>#DIV/0!</v>
      </c>
      <c r="H16" s="92" t="e">
        <f t="shared" si="6"/>
        <v>#DIV/0!</v>
      </c>
      <c r="I16" s="92" t="e">
        <f t="shared" si="7"/>
        <v>#DIV/0!</v>
      </c>
      <c r="J16" s="92" t="e">
        <f t="shared" si="8"/>
        <v>#DIV/0!</v>
      </c>
      <c r="K16" s="92" t="e">
        <f t="shared" si="9"/>
        <v>#DIV/0!</v>
      </c>
      <c r="L16" s="92" t="e">
        <f t="shared" si="10"/>
        <v>#DIV/0!</v>
      </c>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x14ac:dyDescent="0.25">
      <c r="A17">
        <f>'Overzicht klas'!A12</f>
        <v>11</v>
      </c>
      <c r="B17">
        <f>'Overzicht klas'!B12</f>
        <v>0</v>
      </c>
      <c r="C17" s="92">
        <f t="shared" si="2"/>
        <v>0</v>
      </c>
      <c r="D17" s="94">
        <f>SUM(Tabel286[[#This Row],[Kolom1]:[Kolom40]])</f>
        <v>0</v>
      </c>
      <c r="E17" s="92" t="e">
        <f t="shared" si="3"/>
        <v>#DIV/0!</v>
      </c>
      <c r="F17" s="92" t="e">
        <f t="shared" si="4"/>
        <v>#DIV/0!</v>
      </c>
      <c r="G17" s="92" t="e">
        <f t="shared" si="5"/>
        <v>#DIV/0!</v>
      </c>
      <c r="H17" s="92" t="e">
        <f t="shared" si="6"/>
        <v>#DIV/0!</v>
      </c>
      <c r="I17" s="92" t="e">
        <f t="shared" si="7"/>
        <v>#DIV/0!</v>
      </c>
      <c r="J17" s="92" t="e">
        <f t="shared" si="8"/>
        <v>#DIV/0!</v>
      </c>
      <c r="K17" s="92" t="e">
        <f t="shared" si="9"/>
        <v>#DIV/0!</v>
      </c>
      <c r="L17" s="92" t="e">
        <f t="shared" si="10"/>
        <v>#DIV/0!</v>
      </c>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x14ac:dyDescent="0.25">
      <c r="A18">
        <f>'Overzicht klas'!A13</f>
        <v>12</v>
      </c>
      <c r="B18">
        <f>'Overzicht klas'!B13</f>
        <v>0</v>
      </c>
      <c r="C18" s="92">
        <f t="shared" si="2"/>
        <v>0</v>
      </c>
      <c r="D18" s="94">
        <f>SUM(Tabel286[[#This Row],[Kolom1]:[Kolom40]])</f>
        <v>0</v>
      </c>
      <c r="E18" s="92" t="e">
        <f t="shared" si="3"/>
        <v>#DIV/0!</v>
      </c>
      <c r="F18" s="92" t="e">
        <f t="shared" si="4"/>
        <v>#DIV/0!</v>
      </c>
      <c r="G18" s="92" t="e">
        <f t="shared" si="5"/>
        <v>#DIV/0!</v>
      </c>
      <c r="H18" s="92" t="e">
        <f t="shared" si="6"/>
        <v>#DIV/0!</v>
      </c>
      <c r="I18" s="92" t="e">
        <f t="shared" si="7"/>
        <v>#DIV/0!</v>
      </c>
      <c r="J18" s="92" t="e">
        <f t="shared" si="8"/>
        <v>#DIV/0!</v>
      </c>
      <c r="K18" s="92" t="e">
        <f t="shared" si="9"/>
        <v>#DIV/0!</v>
      </c>
      <c r="L18" s="92" t="e">
        <f t="shared" si="10"/>
        <v>#DIV/0!</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x14ac:dyDescent="0.25">
      <c r="A19">
        <f>'Overzicht klas'!A14</f>
        <v>13</v>
      </c>
      <c r="B19">
        <f>'Overzicht klas'!B14</f>
        <v>0</v>
      </c>
      <c r="C19" s="92">
        <f t="shared" si="2"/>
        <v>0</v>
      </c>
      <c r="D19" s="94">
        <f>SUM(Tabel286[[#This Row],[Kolom1]:[Kolom40]])</f>
        <v>0</v>
      </c>
      <c r="E19" s="92" t="e">
        <f t="shared" si="3"/>
        <v>#DIV/0!</v>
      </c>
      <c r="F19" s="92" t="e">
        <f t="shared" si="4"/>
        <v>#DIV/0!</v>
      </c>
      <c r="G19" s="92" t="e">
        <f t="shared" si="5"/>
        <v>#DIV/0!</v>
      </c>
      <c r="H19" s="92" t="e">
        <f t="shared" si="6"/>
        <v>#DIV/0!</v>
      </c>
      <c r="I19" s="92" t="e">
        <f t="shared" si="7"/>
        <v>#DIV/0!</v>
      </c>
      <c r="J19" s="92" t="e">
        <f t="shared" si="8"/>
        <v>#DIV/0!</v>
      </c>
      <c r="K19" s="92" t="e">
        <f t="shared" si="9"/>
        <v>#DIV/0!</v>
      </c>
      <c r="L19" s="92" t="e">
        <f t="shared" si="10"/>
        <v>#DIV/0!</v>
      </c>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x14ac:dyDescent="0.25">
      <c r="A20">
        <f>'Overzicht klas'!A15</f>
        <v>14</v>
      </c>
      <c r="B20">
        <f>'Overzicht klas'!B15</f>
        <v>0</v>
      </c>
      <c r="C20" s="92">
        <f t="shared" si="2"/>
        <v>0</v>
      </c>
      <c r="D20" s="94">
        <f>SUM(Tabel286[[#This Row],[Kolom1]:[Kolom40]])</f>
        <v>0</v>
      </c>
      <c r="E20" s="92" t="e">
        <f t="shared" si="3"/>
        <v>#DIV/0!</v>
      </c>
      <c r="F20" s="92" t="e">
        <f t="shared" si="4"/>
        <v>#DIV/0!</v>
      </c>
      <c r="G20" s="92" t="e">
        <f t="shared" si="5"/>
        <v>#DIV/0!</v>
      </c>
      <c r="H20" s="92" t="e">
        <f t="shared" si="6"/>
        <v>#DIV/0!</v>
      </c>
      <c r="I20" s="92" t="e">
        <f t="shared" si="7"/>
        <v>#DIV/0!</v>
      </c>
      <c r="J20" s="92" t="e">
        <f t="shared" si="8"/>
        <v>#DIV/0!</v>
      </c>
      <c r="K20" s="92" t="e">
        <f t="shared" si="9"/>
        <v>#DIV/0!</v>
      </c>
      <c r="L20" s="92" t="e">
        <f t="shared" si="10"/>
        <v>#DIV/0!</v>
      </c>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x14ac:dyDescent="0.25">
      <c r="A21">
        <f>'Overzicht klas'!A16</f>
        <v>15</v>
      </c>
      <c r="B21">
        <f>'Overzicht klas'!B16</f>
        <v>0</v>
      </c>
      <c r="C21" s="92">
        <f t="shared" si="2"/>
        <v>0</v>
      </c>
      <c r="D21" s="94">
        <f>SUM(Tabel286[[#This Row],[Kolom1]:[Kolom40]])</f>
        <v>0</v>
      </c>
      <c r="E21" s="92" t="e">
        <f t="shared" si="3"/>
        <v>#DIV/0!</v>
      </c>
      <c r="F21" s="92" t="e">
        <f t="shared" si="4"/>
        <v>#DIV/0!</v>
      </c>
      <c r="G21" s="92" t="e">
        <f t="shared" si="5"/>
        <v>#DIV/0!</v>
      </c>
      <c r="H21" s="92" t="e">
        <f t="shared" si="6"/>
        <v>#DIV/0!</v>
      </c>
      <c r="I21" s="92" t="e">
        <f t="shared" si="7"/>
        <v>#DIV/0!</v>
      </c>
      <c r="J21" s="92" t="e">
        <f t="shared" si="8"/>
        <v>#DIV/0!</v>
      </c>
      <c r="K21" s="92" t="e">
        <f t="shared" si="9"/>
        <v>#DIV/0!</v>
      </c>
      <c r="L21" s="92" t="e">
        <f t="shared" si="10"/>
        <v>#DIV/0!</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x14ac:dyDescent="0.25">
      <c r="A22">
        <f>'Overzicht klas'!A17</f>
        <v>16</v>
      </c>
      <c r="B22">
        <f>'Overzicht klas'!B17</f>
        <v>0</v>
      </c>
      <c r="C22" s="92">
        <f t="shared" si="2"/>
        <v>0</v>
      </c>
      <c r="D22" s="94">
        <f>SUM(Tabel286[[#This Row],[Kolom1]:[Kolom40]])</f>
        <v>0</v>
      </c>
      <c r="E22" s="92" t="e">
        <f t="shared" si="3"/>
        <v>#DIV/0!</v>
      </c>
      <c r="F22" s="92" t="e">
        <f t="shared" si="4"/>
        <v>#DIV/0!</v>
      </c>
      <c r="G22" s="92" t="e">
        <f t="shared" si="5"/>
        <v>#DIV/0!</v>
      </c>
      <c r="H22" s="92" t="e">
        <f t="shared" si="6"/>
        <v>#DIV/0!</v>
      </c>
      <c r="I22" s="92" t="e">
        <f t="shared" si="7"/>
        <v>#DIV/0!</v>
      </c>
      <c r="J22" s="92" t="e">
        <f t="shared" si="8"/>
        <v>#DIV/0!</v>
      </c>
      <c r="K22" s="92" t="e">
        <f t="shared" si="9"/>
        <v>#DIV/0!</v>
      </c>
      <c r="L22" s="92" t="e">
        <f t="shared" si="10"/>
        <v>#DIV/0!</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x14ac:dyDescent="0.25">
      <c r="A23">
        <f>'Overzicht klas'!A18</f>
        <v>17</v>
      </c>
      <c r="B23">
        <f>'Overzicht klas'!B18</f>
        <v>0</v>
      </c>
      <c r="C23" s="92">
        <f t="shared" si="2"/>
        <v>0</v>
      </c>
      <c r="D23" s="94">
        <f>SUM(Tabel286[[#This Row],[Kolom1]:[Kolom40]])</f>
        <v>0</v>
      </c>
      <c r="E23" s="92" t="e">
        <f t="shared" si="3"/>
        <v>#DIV/0!</v>
      </c>
      <c r="F23" s="92" t="e">
        <f t="shared" si="4"/>
        <v>#DIV/0!</v>
      </c>
      <c r="G23" s="92" t="e">
        <f t="shared" si="5"/>
        <v>#DIV/0!</v>
      </c>
      <c r="H23" s="92" t="e">
        <f t="shared" si="6"/>
        <v>#DIV/0!</v>
      </c>
      <c r="I23" s="92" t="e">
        <f t="shared" si="7"/>
        <v>#DIV/0!</v>
      </c>
      <c r="J23" s="92" t="e">
        <f t="shared" si="8"/>
        <v>#DIV/0!</v>
      </c>
      <c r="K23" s="92" t="e">
        <f t="shared" si="9"/>
        <v>#DIV/0!</v>
      </c>
      <c r="L23" s="92" t="e">
        <f t="shared" si="10"/>
        <v>#DIV/0!</v>
      </c>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x14ac:dyDescent="0.25">
      <c r="A24">
        <f>'Overzicht klas'!A19</f>
        <v>18</v>
      </c>
      <c r="B24">
        <f>'Overzicht klas'!B19</f>
        <v>0</v>
      </c>
      <c r="C24" s="92">
        <f t="shared" si="2"/>
        <v>0</v>
      </c>
      <c r="D24" s="94">
        <f>SUM(Tabel286[[#This Row],[Kolom1]:[Kolom40]])</f>
        <v>0</v>
      </c>
      <c r="E24" s="92" t="e">
        <f t="shared" si="3"/>
        <v>#DIV/0!</v>
      </c>
      <c r="F24" s="92" t="e">
        <f t="shared" si="4"/>
        <v>#DIV/0!</v>
      </c>
      <c r="G24" s="92" t="e">
        <f t="shared" si="5"/>
        <v>#DIV/0!</v>
      </c>
      <c r="H24" s="92" t="e">
        <f t="shared" si="6"/>
        <v>#DIV/0!</v>
      </c>
      <c r="I24" s="92" t="e">
        <f t="shared" si="7"/>
        <v>#DIV/0!</v>
      </c>
      <c r="J24" s="92" t="e">
        <f t="shared" si="8"/>
        <v>#DIV/0!</v>
      </c>
      <c r="K24" s="92" t="e">
        <f t="shared" si="9"/>
        <v>#DIV/0!</v>
      </c>
      <c r="L24" s="92" t="e">
        <f t="shared" si="10"/>
        <v>#DIV/0!</v>
      </c>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x14ac:dyDescent="0.25">
      <c r="A25">
        <f>'Overzicht klas'!A20</f>
        <v>19</v>
      </c>
      <c r="B25">
        <f>'Overzicht klas'!B20</f>
        <v>0</v>
      </c>
      <c r="C25" s="92">
        <f t="shared" si="2"/>
        <v>0</v>
      </c>
      <c r="D25" s="94">
        <f>SUM(Tabel286[[#This Row],[Kolom1]:[Kolom40]])</f>
        <v>0</v>
      </c>
      <c r="E25" s="92" t="e">
        <f t="shared" si="3"/>
        <v>#DIV/0!</v>
      </c>
      <c r="F25" s="92" t="e">
        <f t="shared" si="4"/>
        <v>#DIV/0!</v>
      </c>
      <c r="G25" s="92" t="e">
        <f t="shared" si="5"/>
        <v>#DIV/0!</v>
      </c>
      <c r="H25" s="92" t="e">
        <f t="shared" si="6"/>
        <v>#DIV/0!</v>
      </c>
      <c r="I25" s="92" t="e">
        <f t="shared" si="7"/>
        <v>#DIV/0!</v>
      </c>
      <c r="J25" s="92" t="e">
        <f t="shared" si="8"/>
        <v>#DIV/0!</v>
      </c>
      <c r="K25" s="92" t="e">
        <f t="shared" si="9"/>
        <v>#DIV/0!</v>
      </c>
      <c r="L25" s="92" t="e">
        <f t="shared" si="10"/>
        <v>#DIV/0!</v>
      </c>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x14ac:dyDescent="0.25">
      <c r="A26">
        <f>'Overzicht klas'!A21</f>
        <v>20</v>
      </c>
      <c r="B26">
        <f>'Overzicht klas'!B21</f>
        <v>0</v>
      </c>
      <c r="C26" s="92">
        <f t="shared" si="2"/>
        <v>0</v>
      </c>
      <c r="D26" s="94">
        <f>SUM(Tabel286[[#This Row],[Kolom1]:[Kolom40]])</f>
        <v>0</v>
      </c>
      <c r="E26" s="92" t="e">
        <f t="shared" si="3"/>
        <v>#DIV/0!</v>
      </c>
      <c r="F26" s="92" t="e">
        <f t="shared" si="4"/>
        <v>#DIV/0!</v>
      </c>
      <c r="G26" s="92" t="e">
        <f t="shared" si="5"/>
        <v>#DIV/0!</v>
      </c>
      <c r="H26" s="92" t="e">
        <f t="shared" si="6"/>
        <v>#DIV/0!</v>
      </c>
      <c r="I26" s="92" t="e">
        <f t="shared" si="7"/>
        <v>#DIV/0!</v>
      </c>
      <c r="J26" s="92" t="e">
        <f t="shared" si="8"/>
        <v>#DIV/0!</v>
      </c>
      <c r="K26" s="92" t="e">
        <f t="shared" si="9"/>
        <v>#DIV/0!</v>
      </c>
      <c r="L26" s="92" t="e">
        <f t="shared" si="10"/>
        <v>#DIV/0!</v>
      </c>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x14ac:dyDescent="0.25">
      <c r="A27">
        <f>'Overzicht klas'!A22</f>
        <v>21</v>
      </c>
      <c r="B27">
        <f>'Overzicht klas'!B22</f>
        <v>0</v>
      </c>
      <c r="C27" s="92">
        <f t="shared" si="2"/>
        <v>0</v>
      </c>
      <c r="D27" s="94">
        <f>SUM(Tabel286[[#This Row],[Kolom1]:[Kolom40]])</f>
        <v>0</v>
      </c>
      <c r="E27" s="92" t="e">
        <f t="shared" si="3"/>
        <v>#DIV/0!</v>
      </c>
      <c r="F27" s="92" t="e">
        <f t="shared" si="4"/>
        <v>#DIV/0!</v>
      </c>
      <c r="G27" s="92" t="e">
        <f t="shared" si="5"/>
        <v>#DIV/0!</v>
      </c>
      <c r="H27" s="92" t="e">
        <f t="shared" si="6"/>
        <v>#DIV/0!</v>
      </c>
      <c r="I27" s="92" t="e">
        <f t="shared" si="7"/>
        <v>#DIV/0!</v>
      </c>
      <c r="J27" s="92" t="e">
        <f t="shared" si="8"/>
        <v>#DIV/0!</v>
      </c>
      <c r="K27" s="92" t="e">
        <f t="shared" si="9"/>
        <v>#DIV/0!</v>
      </c>
      <c r="L27" s="92" t="e">
        <f t="shared" si="10"/>
        <v>#DIV/0!</v>
      </c>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x14ac:dyDescent="0.25">
      <c r="A28">
        <f>'Overzicht klas'!A23</f>
        <v>22</v>
      </c>
      <c r="B28">
        <f>'Overzicht klas'!B23</f>
        <v>0</v>
      </c>
      <c r="C28" s="92">
        <f t="shared" si="2"/>
        <v>0</v>
      </c>
      <c r="D28" s="94">
        <f>SUM(Tabel286[[#This Row],[Kolom1]:[Kolom40]])</f>
        <v>0</v>
      </c>
      <c r="E28" s="92" t="e">
        <f t="shared" si="3"/>
        <v>#DIV/0!</v>
      </c>
      <c r="F28" s="92" t="e">
        <f t="shared" si="4"/>
        <v>#DIV/0!</v>
      </c>
      <c r="G28" s="92" t="e">
        <f t="shared" si="5"/>
        <v>#DIV/0!</v>
      </c>
      <c r="H28" s="92" t="e">
        <f t="shared" si="6"/>
        <v>#DIV/0!</v>
      </c>
      <c r="I28" s="92" t="e">
        <f t="shared" si="7"/>
        <v>#DIV/0!</v>
      </c>
      <c r="J28" s="92" t="e">
        <f t="shared" si="8"/>
        <v>#DIV/0!</v>
      </c>
      <c r="K28" s="92" t="e">
        <f t="shared" si="9"/>
        <v>#DIV/0!</v>
      </c>
      <c r="L28" s="92" t="e">
        <f t="shared" si="10"/>
        <v>#DIV/0!</v>
      </c>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x14ac:dyDescent="0.25">
      <c r="A29">
        <f>'Overzicht klas'!A24</f>
        <v>23</v>
      </c>
      <c r="B29">
        <f>'Overzicht klas'!B24</f>
        <v>0</v>
      </c>
      <c r="C29" s="92">
        <f t="shared" si="2"/>
        <v>0</v>
      </c>
      <c r="D29" s="94">
        <f>SUM(Tabel286[[#This Row],[Kolom1]:[Kolom40]])</f>
        <v>0</v>
      </c>
      <c r="E29" s="92" t="e">
        <f t="shared" si="3"/>
        <v>#DIV/0!</v>
      </c>
      <c r="F29" s="92" t="e">
        <f t="shared" si="4"/>
        <v>#DIV/0!</v>
      </c>
      <c r="G29" s="92" t="e">
        <f t="shared" si="5"/>
        <v>#DIV/0!</v>
      </c>
      <c r="H29" s="92" t="e">
        <f t="shared" si="6"/>
        <v>#DIV/0!</v>
      </c>
      <c r="I29" s="92" t="e">
        <f t="shared" si="7"/>
        <v>#DIV/0!</v>
      </c>
      <c r="J29" s="92" t="e">
        <f t="shared" si="8"/>
        <v>#DIV/0!</v>
      </c>
      <c r="K29" s="92" t="e">
        <f t="shared" si="9"/>
        <v>#DIV/0!</v>
      </c>
      <c r="L29" s="92" t="e">
        <f t="shared" si="10"/>
        <v>#DIV/0!</v>
      </c>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x14ac:dyDescent="0.25">
      <c r="A30">
        <f>'Overzicht klas'!A25</f>
        <v>24</v>
      </c>
      <c r="B30">
        <f>'Overzicht klas'!B25</f>
        <v>0</v>
      </c>
      <c r="C30" s="92">
        <f t="shared" si="2"/>
        <v>0</v>
      </c>
      <c r="D30" s="94">
        <f>SUM(Tabel286[[#This Row],[Kolom1]:[Kolom40]])</f>
        <v>0</v>
      </c>
      <c r="E30" s="92" t="e">
        <f t="shared" si="3"/>
        <v>#DIV/0!</v>
      </c>
      <c r="F30" s="92" t="e">
        <f t="shared" si="4"/>
        <v>#DIV/0!</v>
      </c>
      <c r="G30" s="92" t="e">
        <f t="shared" si="5"/>
        <v>#DIV/0!</v>
      </c>
      <c r="H30" s="92" t="e">
        <f t="shared" si="6"/>
        <v>#DIV/0!</v>
      </c>
      <c r="I30" s="92" t="e">
        <f t="shared" si="7"/>
        <v>#DIV/0!</v>
      </c>
      <c r="J30" s="92" t="e">
        <f t="shared" si="8"/>
        <v>#DIV/0!</v>
      </c>
      <c r="K30" s="92" t="e">
        <f t="shared" si="9"/>
        <v>#DIV/0!</v>
      </c>
      <c r="L30" s="92" t="e">
        <f t="shared" si="10"/>
        <v>#DIV/0!</v>
      </c>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x14ac:dyDescent="0.25">
      <c r="A31">
        <f>'Overzicht klas'!A26</f>
        <v>25</v>
      </c>
      <c r="B31">
        <f>'Overzicht klas'!B26</f>
        <v>0</v>
      </c>
      <c r="C31" s="92">
        <f t="shared" si="2"/>
        <v>0</v>
      </c>
      <c r="D31" s="94">
        <f>SUM(Tabel286[[#This Row],[Kolom1]:[Kolom40]])</f>
        <v>0</v>
      </c>
      <c r="E31" s="92" t="e">
        <f t="shared" si="3"/>
        <v>#DIV/0!</v>
      </c>
      <c r="F31" s="92" t="e">
        <f t="shared" si="4"/>
        <v>#DIV/0!</v>
      </c>
      <c r="G31" s="92" t="e">
        <f t="shared" si="5"/>
        <v>#DIV/0!</v>
      </c>
      <c r="H31" s="92" t="e">
        <f t="shared" si="6"/>
        <v>#DIV/0!</v>
      </c>
      <c r="I31" s="92" t="e">
        <f t="shared" si="7"/>
        <v>#DIV/0!</v>
      </c>
      <c r="J31" s="92" t="e">
        <f t="shared" si="8"/>
        <v>#DIV/0!</v>
      </c>
      <c r="K31" s="92" t="e">
        <f t="shared" si="9"/>
        <v>#DIV/0!</v>
      </c>
      <c r="L31" s="92" t="e">
        <f t="shared" si="10"/>
        <v>#DIV/0!</v>
      </c>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x14ac:dyDescent="0.25">
      <c r="A32">
        <f>'Overzicht klas'!A27</f>
        <v>26</v>
      </c>
      <c r="B32">
        <f>'Overzicht klas'!B27</f>
        <v>0</v>
      </c>
      <c r="C32" s="92">
        <f t="shared" si="2"/>
        <v>0</v>
      </c>
      <c r="D32" s="94">
        <f>SUM(Tabel286[[#This Row],[Kolom1]:[Kolom40]])</f>
        <v>0</v>
      </c>
      <c r="E32" s="92" t="e">
        <f t="shared" si="3"/>
        <v>#DIV/0!</v>
      </c>
      <c r="F32" s="92" t="e">
        <f t="shared" si="4"/>
        <v>#DIV/0!</v>
      </c>
      <c r="G32" s="92" t="e">
        <f t="shared" si="5"/>
        <v>#DIV/0!</v>
      </c>
      <c r="H32" s="92" t="e">
        <f t="shared" si="6"/>
        <v>#DIV/0!</v>
      </c>
      <c r="I32" s="92" t="e">
        <f t="shared" si="7"/>
        <v>#DIV/0!</v>
      </c>
      <c r="J32" s="92" t="e">
        <f t="shared" si="8"/>
        <v>#DIV/0!</v>
      </c>
      <c r="K32" s="92" t="e">
        <f t="shared" si="9"/>
        <v>#DIV/0!</v>
      </c>
      <c r="L32" s="92" t="e">
        <f t="shared" si="10"/>
        <v>#DIV/0!</v>
      </c>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x14ac:dyDescent="0.25">
      <c r="A33">
        <f>'Overzicht klas'!A28</f>
        <v>27</v>
      </c>
      <c r="B33">
        <f>'Overzicht klas'!B28</f>
        <v>0</v>
      </c>
      <c r="C33" s="92">
        <f t="shared" si="2"/>
        <v>0</v>
      </c>
      <c r="D33" s="94">
        <f>SUM(Tabel286[[#This Row],[Kolom1]:[Kolom40]])</f>
        <v>0</v>
      </c>
      <c r="E33" s="92" t="e">
        <f t="shared" si="3"/>
        <v>#DIV/0!</v>
      </c>
      <c r="F33" s="92" t="e">
        <f t="shared" si="4"/>
        <v>#DIV/0!</v>
      </c>
      <c r="G33" s="92" t="e">
        <f t="shared" si="5"/>
        <v>#DIV/0!</v>
      </c>
      <c r="H33" s="92" t="e">
        <f t="shared" si="6"/>
        <v>#DIV/0!</v>
      </c>
      <c r="I33" s="92" t="e">
        <f t="shared" si="7"/>
        <v>#DIV/0!</v>
      </c>
      <c r="J33" s="92" t="e">
        <f t="shared" si="8"/>
        <v>#DIV/0!</v>
      </c>
      <c r="K33" s="92" t="e">
        <f t="shared" si="9"/>
        <v>#DIV/0!</v>
      </c>
      <c r="L33" s="92" t="e">
        <f t="shared" si="10"/>
        <v>#DIV/0!</v>
      </c>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x14ac:dyDescent="0.25">
      <c r="A34">
        <f>'Overzicht klas'!A29</f>
        <v>28</v>
      </c>
      <c r="B34">
        <f>'Overzicht klas'!B29</f>
        <v>0</v>
      </c>
      <c r="C34" s="92">
        <f t="shared" si="2"/>
        <v>0</v>
      </c>
      <c r="D34" s="94">
        <f>SUM(Tabel286[[#This Row],[Kolom1]:[Kolom40]])</f>
        <v>0</v>
      </c>
      <c r="E34" s="92" t="e">
        <f t="shared" si="3"/>
        <v>#DIV/0!</v>
      </c>
      <c r="F34" s="92" t="e">
        <f t="shared" si="4"/>
        <v>#DIV/0!</v>
      </c>
      <c r="G34" s="92" t="e">
        <f t="shared" si="5"/>
        <v>#DIV/0!</v>
      </c>
      <c r="H34" s="92" t="e">
        <f t="shared" si="6"/>
        <v>#DIV/0!</v>
      </c>
      <c r="I34" s="92" t="e">
        <f t="shared" si="7"/>
        <v>#DIV/0!</v>
      </c>
      <c r="J34" s="92" t="e">
        <f t="shared" si="8"/>
        <v>#DIV/0!</v>
      </c>
      <c r="K34" s="92" t="e">
        <f t="shared" si="9"/>
        <v>#DIV/0!</v>
      </c>
      <c r="L34" s="92" t="e">
        <f t="shared" si="10"/>
        <v>#DIV/0!</v>
      </c>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x14ac:dyDescent="0.25">
      <c r="A35">
        <f>'Overzicht klas'!A30</f>
        <v>29</v>
      </c>
      <c r="B35">
        <f>'Overzicht klas'!B30</f>
        <v>0</v>
      </c>
      <c r="C35" s="92">
        <f t="shared" si="2"/>
        <v>0</v>
      </c>
      <c r="D35" s="94">
        <f>SUM(Tabel286[[#This Row],[Kolom1]:[Kolom40]])</f>
        <v>0</v>
      </c>
      <c r="E35" s="92" t="e">
        <f t="shared" si="3"/>
        <v>#DIV/0!</v>
      </c>
      <c r="F35" s="92" t="e">
        <f t="shared" si="4"/>
        <v>#DIV/0!</v>
      </c>
      <c r="G35" s="92" t="e">
        <f t="shared" si="5"/>
        <v>#DIV/0!</v>
      </c>
      <c r="H35" s="92" t="e">
        <f t="shared" si="6"/>
        <v>#DIV/0!</v>
      </c>
      <c r="I35" s="92" t="e">
        <f t="shared" si="7"/>
        <v>#DIV/0!</v>
      </c>
      <c r="J35" s="92" t="e">
        <f t="shared" si="8"/>
        <v>#DIV/0!</v>
      </c>
      <c r="K35" s="92" t="e">
        <f t="shared" si="9"/>
        <v>#DIV/0!</v>
      </c>
      <c r="L35" s="92" t="e">
        <f t="shared" si="10"/>
        <v>#DIV/0!</v>
      </c>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x14ac:dyDescent="0.25">
      <c r="A36">
        <f>'Overzicht klas'!A31</f>
        <v>30</v>
      </c>
      <c r="B36">
        <f>'Overzicht klas'!B31</f>
        <v>0</v>
      </c>
      <c r="C36" s="92">
        <f t="shared" si="2"/>
        <v>0</v>
      </c>
      <c r="D36" s="94">
        <f>SUM(Tabel286[[#This Row],[Kolom1]:[Kolom40]])</f>
        <v>0</v>
      </c>
      <c r="E36" s="92" t="e">
        <f t="shared" si="3"/>
        <v>#DIV/0!</v>
      </c>
      <c r="F36" s="92" t="e">
        <f t="shared" si="4"/>
        <v>#DIV/0!</v>
      </c>
      <c r="G36" s="92" t="e">
        <f t="shared" si="5"/>
        <v>#DIV/0!</v>
      </c>
      <c r="H36" s="92" t="e">
        <f t="shared" si="6"/>
        <v>#DIV/0!</v>
      </c>
      <c r="I36" s="92" t="e">
        <f t="shared" si="7"/>
        <v>#DIV/0!</v>
      </c>
      <c r="J36" s="92" t="e">
        <f t="shared" si="8"/>
        <v>#DIV/0!</v>
      </c>
      <c r="K36" s="92" t="e">
        <f t="shared" si="9"/>
        <v>#DIV/0!</v>
      </c>
      <c r="L36" s="92" t="e">
        <f t="shared" si="10"/>
        <v>#DIV/0!</v>
      </c>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x14ac:dyDescent="0.25">
      <c r="A37">
        <f>'Overzicht klas'!A32</f>
        <v>31</v>
      </c>
      <c r="B37">
        <f>'Overzicht klas'!B32</f>
        <v>0</v>
      </c>
      <c r="C37" s="92">
        <f t="shared" si="2"/>
        <v>0</v>
      </c>
      <c r="D37" s="94">
        <f>SUM(Tabel286[[#This Row],[Kolom1]:[Kolom40]])</f>
        <v>0</v>
      </c>
      <c r="E37" s="92" t="e">
        <f t="shared" si="3"/>
        <v>#DIV/0!</v>
      </c>
      <c r="F37" s="92" t="e">
        <f t="shared" si="4"/>
        <v>#DIV/0!</v>
      </c>
      <c r="G37" s="92" t="e">
        <f t="shared" si="5"/>
        <v>#DIV/0!</v>
      </c>
      <c r="H37" s="92" t="e">
        <f t="shared" si="6"/>
        <v>#DIV/0!</v>
      </c>
      <c r="I37" s="92" t="e">
        <f t="shared" si="7"/>
        <v>#DIV/0!</v>
      </c>
      <c r="J37" s="92" t="e">
        <f t="shared" si="8"/>
        <v>#DIV/0!</v>
      </c>
      <c r="K37" s="92" t="e">
        <f t="shared" si="9"/>
        <v>#DIV/0!</v>
      </c>
      <c r="L37" s="92" t="e">
        <f t="shared" si="10"/>
        <v>#DIV/0!</v>
      </c>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x14ac:dyDescent="0.25">
      <c r="A38">
        <f>'Overzicht klas'!A33</f>
        <v>32</v>
      </c>
      <c r="B38">
        <f>'Overzicht klas'!B33</f>
        <v>0</v>
      </c>
      <c r="C38" s="92">
        <f t="shared" si="2"/>
        <v>0</v>
      </c>
      <c r="D38" s="94">
        <f>SUM(Tabel286[[#This Row],[Kolom1]:[Kolom40]])</f>
        <v>0</v>
      </c>
      <c r="E38" s="92" t="e">
        <f t="shared" si="3"/>
        <v>#DIV/0!</v>
      </c>
      <c r="F38" s="92" t="e">
        <f t="shared" si="4"/>
        <v>#DIV/0!</v>
      </c>
      <c r="G38" s="92" t="e">
        <f t="shared" si="5"/>
        <v>#DIV/0!</v>
      </c>
      <c r="H38" s="92" t="e">
        <f t="shared" si="6"/>
        <v>#DIV/0!</v>
      </c>
      <c r="I38" s="92" t="e">
        <f t="shared" si="7"/>
        <v>#DIV/0!</v>
      </c>
      <c r="J38" s="92" t="e">
        <f t="shared" si="8"/>
        <v>#DIV/0!</v>
      </c>
      <c r="K38" s="92" t="e">
        <f t="shared" si="9"/>
        <v>#DIV/0!</v>
      </c>
      <c r="L38" s="92" t="e">
        <f t="shared" si="10"/>
        <v>#DIV/0!</v>
      </c>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x14ac:dyDescent="0.25">
      <c r="A39">
        <f>'Overzicht klas'!A34</f>
        <v>33</v>
      </c>
      <c r="B39">
        <f>'Overzicht klas'!B34</f>
        <v>0</v>
      </c>
      <c r="C39" s="92">
        <f t="shared" si="2"/>
        <v>0</v>
      </c>
      <c r="D39" s="94">
        <f>SUM(Tabel286[[#This Row],[Kolom1]:[Kolom40]])</f>
        <v>0</v>
      </c>
      <c r="E39" s="92" t="e">
        <f t="shared" si="3"/>
        <v>#DIV/0!</v>
      </c>
      <c r="F39" s="92" t="e">
        <f t="shared" si="4"/>
        <v>#DIV/0!</v>
      </c>
      <c r="G39" s="92" t="e">
        <f t="shared" si="5"/>
        <v>#DIV/0!</v>
      </c>
      <c r="H39" s="92" t="e">
        <f t="shared" si="6"/>
        <v>#DIV/0!</v>
      </c>
      <c r="I39" s="92" t="e">
        <f t="shared" si="7"/>
        <v>#DIV/0!</v>
      </c>
      <c r="J39" s="92" t="e">
        <f t="shared" si="8"/>
        <v>#DIV/0!</v>
      </c>
      <c r="K39" s="92" t="e">
        <f t="shared" si="9"/>
        <v>#DIV/0!</v>
      </c>
      <c r="L39" s="92" t="e">
        <f t="shared" si="10"/>
        <v>#DIV/0!</v>
      </c>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x14ac:dyDescent="0.25">
      <c r="A40">
        <f>'Overzicht klas'!A35</f>
        <v>34</v>
      </c>
      <c r="B40">
        <f>'Overzicht klas'!B35</f>
        <v>0</v>
      </c>
      <c r="C40" s="92">
        <f t="shared" si="2"/>
        <v>0</v>
      </c>
      <c r="D40" s="94">
        <f>SUM(Tabel286[[#This Row],[Kolom1]:[Kolom40]])</f>
        <v>0</v>
      </c>
      <c r="E40" s="92" t="e">
        <f t="shared" si="3"/>
        <v>#DIV/0!</v>
      </c>
      <c r="F40" s="92" t="e">
        <f t="shared" si="4"/>
        <v>#DIV/0!</v>
      </c>
      <c r="G40" s="92" t="e">
        <f t="shared" si="5"/>
        <v>#DIV/0!</v>
      </c>
      <c r="H40" s="92" t="e">
        <f t="shared" si="6"/>
        <v>#DIV/0!</v>
      </c>
      <c r="I40" s="92" t="e">
        <f t="shared" si="7"/>
        <v>#DIV/0!</v>
      </c>
      <c r="J40" s="92" t="e">
        <f t="shared" si="8"/>
        <v>#DIV/0!</v>
      </c>
      <c r="K40" s="92" t="e">
        <f t="shared" si="9"/>
        <v>#DIV/0!</v>
      </c>
      <c r="L40" s="92" t="e">
        <f t="shared" si="10"/>
        <v>#DIV/0!</v>
      </c>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x14ac:dyDescent="0.25">
      <c r="C41" s="98"/>
      <c r="D41" s="98"/>
      <c r="E41" s="94"/>
      <c r="F41" s="94"/>
      <c r="G41" s="94"/>
      <c r="H41" s="94"/>
      <c r="I41" s="94"/>
      <c r="J41" s="94"/>
      <c r="K41" s="94"/>
      <c r="L41" s="94"/>
      <c r="M41" s="95" t="e">
        <f>SUBTOTAL(101,Tabel286[Kolom1])</f>
        <v>#DIV/0!</v>
      </c>
      <c r="N41" s="95" t="e">
        <f>SUBTOTAL(101,Tabel286[Kolom2])</f>
        <v>#DIV/0!</v>
      </c>
      <c r="O41" s="95" t="e">
        <f>SUBTOTAL(101,Tabel286[Kolom3])</f>
        <v>#DIV/0!</v>
      </c>
      <c r="P41" s="95" t="e">
        <f>SUBTOTAL(101,Tabel286[Kolom4])</f>
        <v>#DIV/0!</v>
      </c>
      <c r="Q41" s="95" t="e">
        <f>SUBTOTAL(101,Tabel286[Kolom5])</f>
        <v>#DIV/0!</v>
      </c>
      <c r="R41" s="95" t="e">
        <f>SUBTOTAL(101,Tabel286[Kolom6])</f>
        <v>#DIV/0!</v>
      </c>
      <c r="S41" s="95" t="e">
        <f>SUBTOTAL(101,Tabel286[Kolom7])</f>
        <v>#DIV/0!</v>
      </c>
      <c r="T41" s="95" t="e">
        <f>SUBTOTAL(101,Tabel286[Kolom8])</f>
        <v>#DIV/0!</v>
      </c>
      <c r="U41" s="95" t="e">
        <f>SUBTOTAL(101,Tabel286[Kolom9])</f>
        <v>#DIV/0!</v>
      </c>
      <c r="V41" s="95" t="e">
        <f>SUBTOTAL(101,Tabel286[Kolom10])</f>
        <v>#DIV/0!</v>
      </c>
      <c r="W41" s="95" t="e">
        <f>SUBTOTAL(101,Tabel286[Kolom11])</f>
        <v>#DIV/0!</v>
      </c>
      <c r="X41" s="95" t="e">
        <f>SUBTOTAL(101,Tabel286[Kolom12])</f>
        <v>#DIV/0!</v>
      </c>
      <c r="Y41" s="95" t="e">
        <f>SUBTOTAL(101,Tabel286[Kolom13])</f>
        <v>#DIV/0!</v>
      </c>
      <c r="Z41" s="95" t="e">
        <f>SUBTOTAL(101,Tabel286[Kolom14])</f>
        <v>#DIV/0!</v>
      </c>
      <c r="AA41" s="95" t="e">
        <f>SUBTOTAL(101,Tabel286[Kolom15])</f>
        <v>#DIV/0!</v>
      </c>
      <c r="AB41" s="95" t="e">
        <f>SUBTOTAL(101,Tabel286[Kolom16])</f>
        <v>#DIV/0!</v>
      </c>
      <c r="AC41" s="95" t="e">
        <f>SUBTOTAL(101,Tabel286[Kolom17])</f>
        <v>#DIV/0!</v>
      </c>
      <c r="AD41" s="95" t="e">
        <f>SUBTOTAL(101,Tabel286[Kolom18])</f>
        <v>#DIV/0!</v>
      </c>
      <c r="AE41" s="95" t="e">
        <f>SUBTOTAL(101,Tabel286[Kolom19])</f>
        <v>#DIV/0!</v>
      </c>
      <c r="AF41" s="95" t="e">
        <f>SUBTOTAL(101,Tabel286[Kolom20])</f>
        <v>#DIV/0!</v>
      </c>
      <c r="AG41" s="95" t="e">
        <f>SUBTOTAL(101,Tabel286[Kolom21])</f>
        <v>#DIV/0!</v>
      </c>
      <c r="AH41" s="95" t="e">
        <f>SUBTOTAL(101,Tabel286[Kolom22])</f>
        <v>#DIV/0!</v>
      </c>
      <c r="AI41" s="95" t="e">
        <f>SUBTOTAL(101,Tabel286[Kolom23])</f>
        <v>#DIV/0!</v>
      </c>
      <c r="AJ41" s="95" t="e">
        <f>SUBTOTAL(101,Tabel286[Kolom24])</f>
        <v>#DIV/0!</v>
      </c>
      <c r="AK41" s="95" t="e">
        <f>SUBTOTAL(101,Tabel286[Kolom25])</f>
        <v>#DIV/0!</v>
      </c>
      <c r="AL41" s="95" t="e">
        <f>SUBTOTAL(101,Tabel286[Kolom26])</f>
        <v>#DIV/0!</v>
      </c>
      <c r="AM41" s="95" t="e">
        <f>SUBTOTAL(101,Tabel286[Kolom27])</f>
        <v>#DIV/0!</v>
      </c>
      <c r="AN41" s="95" t="e">
        <f>SUBTOTAL(101,Tabel286[Kolom28])</f>
        <v>#DIV/0!</v>
      </c>
      <c r="AO41" s="95" t="e">
        <f>SUBTOTAL(101,Tabel286[Kolom29])</f>
        <v>#DIV/0!</v>
      </c>
      <c r="AP41" s="95" t="e">
        <f>SUBTOTAL(101,Tabel286[Kolom30])</f>
        <v>#DIV/0!</v>
      </c>
      <c r="AQ41" s="95" t="e">
        <f>SUBTOTAL(101,Tabel286[Kolom31])</f>
        <v>#DIV/0!</v>
      </c>
      <c r="AR41" s="95" t="e">
        <f>SUBTOTAL(101,Tabel286[Kolom32])</f>
        <v>#DIV/0!</v>
      </c>
      <c r="AS41" s="95" t="e">
        <f>SUBTOTAL(101,Tabel286[Kolom33])</f>
        <v>#DIV/0!</v>
      </c>
      <c r="AT41" s="95" t="e">
        <f>SUBTOTAL(101,Tabel286[Kolom34])</f>
        <v>#DIV/0!</v>
      </c>
      <c r="AU41" s="95" t="e">
        <f>SUBTOTAL(101,Tabel286[Kolom35])</f>
        <v>#DIV/0!</v>
      </c>
      <c r="AV41" s="95" t="e">
        <f>SUBTOTAL(101,Tabel286[Kolom36])</f>
        <v>#DIV/0!</v>
      </c>
      <c r="AW41" s="95" t="e">
        <f>SUBTOTAL(101,Tabel286[Kolom37])</f>
        <v>#DIV/0!</v>
      </c>
      <c r="AX41" s="95" t="e">
        <f>SUBTOTAL(101,Tabel286[Kolom38])</f>
        <v>#DIV/0!</v>
      </c>
      <c r="AY41" s="95" t="e">
        <f>SUBTOTAL(101,Tabel286[Kolom39])</f>
        <v>#DIV/0!</v>
      </c>
      <c r="AZ41" s="95" t="e">
        <f>SUBTOTAL(101,Tabel286[Kolom40])</f>
        <v>#DIV/0!</v>
      </c>
    </row>
    <row r="42" spans="1:52" x14ac:dyDescent="0.25">
      <c r="C42" s="94"/>
      <c r="D42" s="94"/>
      <c r="E42" s="94"/>
      <c r="F42" s="94"/>
      <c r="G42" s="94"/>
      <c r="H42" s="94" t="s">
        <v>40</v>
      </c>
      <c r="I42" s="94"/>
      <c r="J42" s="94">
        <f>B5</f>
        <v>0</v>
      </c>
      <c r="K42" s="94"/>
      <c r="L42" s="94" t="s">
        <v>75</v>
      </c>
      <c r="M42" s="96" t="e">
        <f>Tabel286[[#Totals],[Kolom1]]/M3</f>
        <v>#DIV/0!</v>
      </c>
      <c r="N42" s="96" t="e">
        <f>Tabel286[[#Totals],[Kolom2]]/N3</f>
        <v>#DIV/0!</v>
      </c>
      <c r="O42" s="96" t="e">
        <f>Tabel286[[#Totals],[Kolom3]]/O3</f>
        <v>#DIV/0!</v>
      </c>
      <c r="P42" s="96" t="e">
        <f>Tabel286[[#Totals],[Kolom4]]/P3</f>
        <v>#DIV/0!</v>
      </c>
      <c r="Q42" s="96" t="e">
        <f>Tabel286[[#Totals],[Kolom5]]/Q3</f>
        <v>#DIV/0!</v>
      </c>
      <c r="R42" s="96" t="e">
        <f>Tabel286[[#Totals],[Kolom6]]/R3</f>
        <v>#DIV/0!</v>
      </c>
      <c r="S42" s="96" t="e">
        <f>Tabel286[[#Totals],[Kolom7]]/S3</f>
        <v>#DIV/0!</v>
      </c>
      <c r="T42" s="96" t="e">
        <f>Tabel286[[#Totals],[Kolom8]]/T3</f>
        <v>#DIV/0!</v>
      </c>
      <c r="U42" s="96" t="e">
        <f>Tabel286[[#Totals],[Kolom9]]/U3</f>
        <v>#DIV/0!</v>
      </c>
      <c r="V42" s="96" t="e">
        <f>Tabel286[[#Totals],[Kolom10]]/V3</f>
        <v>#DIV/0!</v>
      </c>
      <c r="W42" s="96" t="e">
        <f>Tabel286[[#Totals],[Kolom11]]/W3</f>
        <v>#DIV/0!</v>
      </c>
      <c r="X42" s="96" t="e">
        <f>Tabel286[[#Totals],[Kolom12]]/X3</f>
        <v>#DIV/0!</v>
      </c>
      <c r="Y42" s="96" t="e">
        <f>Tabel286[[#Totals],[Kolom13]]/Y3</f>
        <v>#DIV/0!</v>
      </c>
      <c r="Z42" s="96" t="e">
        <f>Tabel286[[#Totals],[Kolom14]]/Z3</f>
        <v>#DIV/0!</v>
      </c>
      <c r="AA42" s="96" t="e">
        <f>Tabel286[[#Totals],[Kolom15]]/AA3</f>
        <v>#DIV/0!</v>
      </c>
      <c r="AB42" s="96" t="e">
        <f>Tabel286[[#Totals],[Kolom16]]/AB3</f>
        <v>#DIV/0!</v>
      </c>
      <c r="AC42" s="96" t="e">
        <f>Tabel286[[#Totals],[Kolom17]]/AC3</f>
        <v>#DIV/0!</v>
      </c>
      <c r="AD42" s="96" t="e">
        <f>Tabel286[[#Totals],[Kolom18]]/AD3</f>
        <v>#DIV/0!</v>
      </c>
      <c r="AE42" s="96" t="e">
        <f>Tabel286[[#Totals],[Kolom19]]/AE3</f>
        <v>#DIV/0!</v>
      </c>
      <c r="AF42" s="96" t="e">
        <f>Tabel286[[#Totals],[Kolom20]]/AF3</f>
        <v>#DIV/0!</v>
      </c>
      <c r="AG42" s="96" t="e">
        <f>Tabel286[[#Totals],[Kolom21]]/AG3</f>
        <v>#DIV/0!</v>
      </c>
      <c r="AH42" s="96" t="e">
        <f>Tabel286[[#Totals],[Kolom22]]/AH3</f>
        <v>#DIV/0!</v>
      </c>
      <c r="AI42" s="96" t="e">
        <f>Tabel286[[#Totals],[Kolom23]]/AI3</f>
        <v>#DIV/0!</v>
      </c>
      <c r="AJ42" s="96" t="e">
        <f>Tabel286[[#Totals],[Kolom24]]/AJ3</f>
        <v>#DIV/0!</v>
      </c>
      <c r="AK42" s="96" t="e">
        <f>Tabel286[[#Totals],[Kolom25]]/AK3</f>
        <v>#DIV/0!</v>
      </c>
      <c r="AL42" s="96" t="e">
        <f>Tabel286[[#Totals],[Kolom26]]/AL3</f>
        <v>#DIV/0!</v>
      </c>
      <c r="AM42" s="96" t="e">
        <f>Tabel286[[#Totals],[Kolom27]]/AM3</f>
        <v>#DIV/0!</v>
      </c>
      <c r="AN42" s="96" t="e">
        <f>Tabel286[[#Totals],[Kolom28]]/AN3</f>
        <v>#DIV/0!</v>
      </c>
      <c r="AO42" s="96" t="e">
        <f>Tabel286[[#Totals],[Kolom29]]/AO3</f>
        <v>#DIV/0!</v>
      </c>
      <c r="AP42" s="96" t="e">
        <f>Tabel286[[#Totals],[Kolom30]]/AP3</f>
        <v>#DIV/0!</v>
      </c>
      <c r="AQ42" s="96" t="e">
        <f>Tabel286[[#Totals],[Kolom31]]/AQ3</f>
        <v>#DIV/0!</v>
      </c>
      <c r="AR42" s="96" t="e">
        <f>Tabel286[[#Totals],[Kolom32]]/AR3</f>
        <v>#DIV/0!</v>
      </c>
      <c r="AS42" s="96" t="e">
        <f>Tabel286[[#Totals],[Kolom33]]/AS3</f>
        <v>#DIV/0!</v>
      </c>
      <c r="AT42" s="96" t="e">
        <f>Tabel286[[#Totals],[Kolom34]]/AT3</f>
        <v>#DIV/0!</v>
      </c>
      <c r="AU42" s="96" t="e">
        <f>Tabel286[[#Totals],[Kolom35]]/AU3</f>
        <v>#DIV/0!</v>
      </c>
      <c r="AV42" s="96" t="e">
        <f>Tabel286[[#Totals],[Kolom36]]/AV3</f>
        <v>#DIV/0!</v>
      </c>
      <c r="AW42" s="96" t="e">
        <f>Tabel286[[#Totals],[Kolom37]]/AW3</f>
        <v>#DIV/0!</v>
      </c>
      <c r="AX42" s="96" t="e">
        <f>Tabel286[[#Totals],[Kolom38]]/AX3</f>
        <v>#DIV/0!</v>
      </c>
      <c r="AY42" s="96" t="e">
        <f>Tabel286[[#Totals],[Kolom39]]/AY3</f>
        <v>#DIV/0!</v>
      </c>
      <c r="AZ42" s="96" t="e">
        <f>Tabel286[[#Totals],[Kolom40]]/AZ3</f>
        <v>#DIV/0!</v>
      </c>
    </row>
    <row r="43" spans="1:52" hidden="1" x14ac:dyDescent="0.25">
      <c r="C43" s="94"/>
      <c r="D43" s="94"/>
      <c r="E43" s="94"/>
      <c r="F43" s="94"/>
      <c r="G43" s="94"/>
      <c r="H43" s="94"/>
      <c r="I43" s="94"/>
      <c r="J43" s="94"/>
      <c r="K43" s="94"/>
      <c r="L43" s="94" t="s">
        <v>76</v>
      </c>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idden="1" x14ac:dyDescent="0.25">
      <c r="C44" s="94"/>
      <c r="D44" s="94"/>
      <c r="E44" s="94"/>
      <c r="F44" s="94"/>
      <c r="G44" s="94"/>
      <c r="H44" s="94"/>
      <c r="I44" s="94"/>
      <c r="J44" s="94"/>
      <c r="K44" s="94"/>
      <c r="L44" s="94"/>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idden="1" x14ac:dyDescent="0.25">
      <c r="C45" s="94"/>
      <c r="D45" s="94"/>
      <c r="E45" s="94"/>
      <c r="F45" s="94"/>
      <c r="G45" s="94"/>
      <c r="H45" s="94"/>
      <c r="I45" s="94"/>
      <c r="J45" s="94"/>
      <c r="K45" s="94"/>
      <c r="L45" s="94"/>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15.75" hidden="1" thickBot="1" x14ac:dyDescent="0.3">
      <c r="H46" t="s">
        <v>44</v>
      </c>
      <c r="I46">
        <f>IF(J42&gt;0,J42,J46)</f>
        <v>0</v>
      </c>
      <c r="J46">
        <f>SUM(J48:J51)</f>
        <v>0</v>
      </c>
      <c r="M46" t="s">
        <v>38</v>
      </c>
    </row>
    <row r="47" spans="1:52" hidden="1" x14ac:dyDescent="0.25">
      <c r="J47" s="9" t="s">
        <v>36</v>
      </c>
      <c r="K47" s="10" t="s">
        <v>37</v>
      </c>
      <c r="L47" s="19"/>
      <c r="M47" s="25">
        <v>1</v>
      </c>
      <c r="N47" s="11">
        <v>2</v>
      </c>
      <c r="O47" s="11">
        <v>3</v>
      </c>
      <c r="P47" s="11">
        <v>4</v>
      </c>
      <c r="Q47" s="11">
        <v>5</v>
      </c>
      <c r="R47" s="11">
        <v>6</v>
      </c>
      <c r="S47" s="11">
        <v>7</v>
      </c>
      <c r="T47" s="11">
        <v>8</v>
      </c>
      <c r="U47" s="11">
        <v>9</v>
      </c>
      <c r="V47" s="11">
        <v>10</v>
      </c>
      <c r="W47" s="11">
        <v>11</v>
      </c>
      <c r="X47" s="11">
        <v>12</v>
      </c>
      <c r="Y47" s="11">
        <v>13</v>
      </c>
      <c r="Z47" s="11">
        <v>14</v>
      </c>
      <c r="AA47" s="11">
        <v>15</v>
      </c>
      <c r="AB47" s="11">
        <v>16</v>
      </c>
      <c r="AC47" s="11">
        <v>17</v>
      </c>
      <c r="AD47" s="11">
        <v>18</v>
      </c>
      <c r="AE47" s="11">
        <v>19</v>
      </c>
      <c r="AF47" s="11">
        <v>20</v>
      </c>
      <c r="AG47" s="11">
        <v>21</v>
      </c>
      <c r="AH47" s="11">
        <v>22</v>
      </c>
      <c r="AI47" s="11">
        <v>23</v>
      </c>
      <c r="AJ47" s="11">
        <v>24</v>
      </c>
      <c r="AK47" s="11">
        <v>25</v>
      </c>
      <c r="AL47" s="11">
        <v>26</v>
      </c>
      <c r="AM47" s="11">
        <v>27</v>
      </c>
      <c r="AN47" s="11">
        <v>28</v>
      </c>
      <c r="AO47" s="11">
        <v>29</v>
      </c>
      <c r="AP47" s="11">
        <v>30</v>
      </c>
      <c r="AQ47" s="11">
        <v>31</v>
      </c>
      <c r="AR47" s="11">
        <v>32</v>
      </c>
      <c r="AS47" s="11">
        <v>33</v>
      </c>
      <c r="AT47" s="11">
        <v>34</v>
      </c>
      <c r="AU47" s="11">
        <v>35</v>
      </c>
      <c r="AV47" s="11">
        <v>36</v>
      </c>
      <c r="AW47" s="11">
        <v>37</v>
      </c>
      <c r="AX47" s="11">
        <v>38</v>
      </c>
      <c r="AY47" s="11">
        <v>39</v>
      </c>
      <c r="AZ47" s="12">
        <v>40</v>
      </c>
    </row>
    <row r="48" spans="1:52" hidden="1" x14ac:dyDescent="0.25">
      <c r="J48" s="13">
        <f>SUM(M48:AZ48)</f>
        <v>0</v>
      </c>
      <c r="K48" s="8" t="e">
        <f>J48/$J$46*100</f>
        <v>#DIV/0!</v>
      </c>
      <c r="L48" s="14" t="str">
        <f>instellingen!A4</f>
        <v>R</v>
      </c>
      <c r="M48" s="13">
        <f t="shared" ref="M48:AZ48" si="11">IF(M4=$L$48,M3,0)</f>
        <v>0</v>
      </c>
      <c r="N48" s="7">
        <f t="shared" si="11"/>
        <v>0</v>
      </c>
      <c r="O48" s="7">
        <f t="shared" si="11"/>
        <v>0</v>
      </c>
      <c r="P48" s="7">
        <f t="shared" si="11"/>
        <v>0</v>
      </c>
      <c r="Q48" s="7">
        <f t="shared" si="11"/>
        <v>0</v>
      </c>
      <c r="R48" s="7">
        <f t="shared" si="11"/>
        <v>0</v>
      </c>
      <c r="S48" s="7">
        <f t="shared" si="11"/>
        <v>0</v>
      </c>
      <c r="T48" s="7">
        <f t="shared" si="11"/>
        <v>0</v>
      </c>
      <c r="U48" s="7">
        <f t="shared" si="11"/>
        <v>0</v>
      </c>
      <c r="V48" s="7">
        <f t="shared" si="11"/>
        <v>0</v>
      </c>
      <c r="W48" s="7">
        <f t="shared" si="11"/>
        <v>0</v>
      </c>
      <c r="X48" s="7">
        <f t="shared" si="11"/>
        <v>0</v>
      </c>
      <c r="Y48" s="7">
        <f t="shared" si="11"/>
        <v>0</v>
      </c>
      <c r="Z48" s="7">
        <f t="shared" si="11"/>
        <v>0</v>
      </c>
      <c r="AA48" s="7">
        <f t="shared" si="11"/>
        <v>0</v>
      </c>
      <c r="AB48" s="7">
        <f t="shared" si="11"/>
        <v>0</v>
      </c>
      <c r="AC48" s="7">
        <f t="shared" si="11"/>
        <v>0</v>
      </c>
      <c r="AD48" s="7">
        <f t="shared" si="11"/>
        <v>0</v>
      </c>
      <c r="AE48" s="7">
        <f t="shared" si="11"/>
        <v>0</v>
      </c>
      <c r="AF48" s="7">
        <f t="shared" si="11"/>
        <v>0</v>
      </c>
      <c r="AG48" s="7">
        <f t="shared" si="11"/>
        <v>0</v>
      </c>
      <c r="AH48" s="7">
        <f t="shared" si="11"/>
        <v>0</v>
      </c>
      <c r="AI48" s="7">
        <f t="shared" si="11"/>
        <v>0</v>
      </c>
      <c r="AJ48" s="7">
        <f t="shared" si="11"/>
        <v>0</v>
      </c>
      <c r="AK48" s="7">
        <f t="shared" si="11"/>
        <v>0</v>
      </c>
      <c r="AL48" s="7">
        <f t="shared" si="11"/>
        <v>0</v>
      </c>
      <c r="AM48" s="7">
        <f t="shared" si="11"/>
        <v>0</v>
      </c>
      <c r="AN48" s="7">
        <f t="shared" si="11"/>
        <v>0</v>
      </c>
      <c r="AO48" s="7">
        <f t="shared" si="11"/>
        <v>0</v>
      </c>
      <c r="AP48" s="7">
        <f t="shared" si="11"/>
        <v>0</v>
      </c>
      <c r="AQ48" s="7">
        <f t="shared" si="11"/>
        <v>0</v>
      </c>
      <c r="AR48" s="7">
        <f t="shared" si="11"/>
        <v>0</v>
      </c>
      <c r="AS48" s="7">
        <f t="shared" si="11"/>
        <v>0</v>
      </c>
      <c r="AT48" s="7">
        <f t="shared" si="11"/>
        <v>0</v>
      </c>
      <c r="AU48" s="7">
        <f t="shared" si="11"/>
        <v>0</v>
      </c>
      <c r="AV48" s="7">
        <f t="shared" si="11"/>
        <v>0</v>
      </c>
      <c r="AW48" s="7">
        <f t="shared" si="11"/>
        <v>0</v>
      </c>
      <c r="AX48" s="7">
        <f t="shared" si="11"/>
        <v>0</v>
      </c>
      <c r="AY48" s="7">
        <f t="shared" si="11"/>
        <v>0</v>
      </c>
      <c r="AZ48" s="14">
        <f t="shared" si="11"/>
        <v>0</v>
      </c>
    </row>
    <row r="49" spans="10:52" hidden="1" x14ac:dyDescent="0.25">
      <c r="J49" s="13">
        <f t="shared" ref="J49:J51" si="12">SUM(M49:AZ49)</f>
        <v>0</v>
      </c>
      <c r="K49" s="8" t="e">
        <f t="shared" ref="K49:K56" si="13">J49/$J$46*100</f>
        <v>#DIV/0!</v>
      </c>
      <c r="L49" s="14" t="str">
        <f>instellingen!A5</f>
        <v>T1</v>
      </c>
      <c r="M49" s="13">
        <f>IF(M4=$L$49,M3,0)</f>
        <v>0</v>
      </c>
      <c r="N49" s="7">
        <f t="shared" ref="N49:AZ49" si="14">IF(N4=$L$49,N3,0)</f>
        <v>0</v>
      </c>
      <c r="O49" s="7">
        <f t="shared" si="14"/>
        <v>0</v>
      </c>
      <c r="P49" s="7">
        <f t="shared" si="14"/>
        <v>0</v>
      </c>
      <c r="Q49" s="7">
        <f t="shared" si="14"/>
        <v>0</v>
      </c>
      <c r="R49" s="7">
        <f t="shared" si="14"/>
        <v>0</v>
      </c>
      <c r="S49" s="7">
        <f t="shared" si="14"/>
        <v>0</v>
      </c>
      <c r="T49" s="7">
        <f t="shared" si="14"/>
        <v>0</v>
      </c>
      <c r="U49" s="7">
        <f t="shared" si="14"/>
        <v>0</v>
      </c>
      <c r="V49" s="7">
        <f t="shared" si="14"/>
        <v>0</v>
      </c>
      <c r="W49" s="7">
        <f t="shared" si="14"/>
        <v>0</v>
      </c>
      <c r="X49" s="7">
        <f t="shared" si="14"/>
        <v>0</v>
      </c>
      <c r="Y49" s="7">
        <f t="shared" si="14"/>
        <v>0</v>
      </c>
      <c r="Z49" s="7">
        <f t="shared" si="14"/>
        <v>0</v>
      </c>
      <c r="AA49" s="7">
        <f t="shared" si="14"/>
        <v>0</v>
      </c>
      <c r="AB49" s="7">
        <f t="shared" si="14"/>
        <v>0</v>
      </c>
      <c r="AC49" s="7">
        <f t="shared" si="14"/>
        <v>0</v>
      </c>
      <c r="AD49" s="7">
        <f t="shared" si="14"/>
        <v>0</v>
      </c>
      <c r="AE49" s="7">
        <f t="shared" si="14"/>
        <v>0</v>
      </c>
      <c r="AF49" s="7">
        <f t="shared" si="14"/>
        <v>0</v>
      </c>
      <c r="AG49" s="7">
        <f t="shared" si="14"/>
        <v>0</v>
      </c>
      <c r="AH49" s="7">
        <f t="shared" si="14"/>
        <v>0</v>
      </c>
      <c r="AI49" s="7">
        <f t="shared" si="14"/>
        <v>0</v>
      </c>
      <c r="AJ49" s="7">
        <f t="shared" si="14"/>
        <v>0</v>
      </c>
      <c r="AK49" s="7">
        <f t="shared" si="14"/>
        <v>0</v>
      </c>
      <c r="AL49" s="7">
        <f t="shared" si="14"/>
        <v>0</v>
      </c>
      <c r="AM49" s="7">
        <f t="shared" si="14"/>
        <v>0</v>
      </c>
      <c r="AN49" s="7">
        <f t="shared" si="14"/>
        <v>0</v>
      </c>
      <c r="AO49" s="7">
        <f t="shared" si="14"/>
        <v>0</v>
      </c>
      <c r="AP49" s="7">
        <f t="shared" si="14"/>
        <v>0</v>
      </c>
      <c r="AQ49" s="7">
        <f t="shared" si="14"/>
        <v>0</v>
      </c>
      <c r="AR49" s="7">
        <f t="shared" si="14"/>
        <v>0</v>
      </c>
      <c r="AS49" s="7">
        <f t="shared" si="14"/>
        <v>0</v>
      </c>
      <c r="AT49" s="7">
        <f t="shared" si="14"/>
        <v>0</v>
      </c>
      <c r="AU49" s="7">
        <f t="shared" si="14"/>
        <v>0</v>
      </c>
      <c r="AV49" s="7">
        <f t="shared" si="14"/>
        <v>0</v>
      </c>
      <c r="AW49" s="7">
        <f t="shared" si="14"/>
        <v>0</v>
      </c>
      <c r="AX49" s="7">
        <f t="shared" si="14"/>
        <v>0</v>
      </c>
      <c r="AY49" s="7">
        <f t="shared" si="14"/>
        <v>0</v>
      </c>
      <c r="AZ49" s="14">
        <f t="shared" si="14"/>
        <v>0</v>
      </c>
    </row>
    <row r="50" spans="10:52" hidden="1" x14ac:dyDescent="0.25">
      <c r="J50" s="13">
        <f t="shared" si="12"/>
        <v>0</v>
      </c>
      <c r="K50" s="8" t="e">
        <f t="shared" si="13"/>
        <v>#DIV/0!</v>
      </c>
      <c r="L50" s="14" t="str">
        <f>instellingen!A6</f>
        <v>T2</v>
      </c>
      <c r="M50" s="13">
        <f>IF(M4=$L$50,M3,0)</f>
        <v>0</v>
      </c>
      <c r="N50" s="7">
        <f t="shared" ref="N50:AZ50" si="15">IF(N4=$L$50,N3,0)</f>
        <v>0</v>
      </c>
      <c r="O50" s="7">
        <f t="shared" si="15"/>
        <v>0</v>
      </c>
      <c r="P50" s="7">
        <f t="shared" si="15"/>
        <v>0</v>
      </c>
      <c r="Q50" s="7">
        <f t="shared" si="15"/>
        <v>0</v>
      </c>
      <c r="R50" s="7">
        <f t="shared" si="15"/>
        <v>0</v>
      </c>
      <c r="S50" s="7">
        <f t="shared" si="15"/>
        <v>0</v>
      </c>
      <c r="T50" s="7">
        <f t="shared" si="15"/>
        <v>0</v>
      </c>
      <c r="U50" s="7">
        <f t="shared" si="15"/>
        <v>0</v>
      </c>
      <c r="V50" s="7">
        <f t="shared" si="15"/>
        <v>0</v>
      </c>
      <c r="W50" s="7">
        <f t="shared" si="15"/>
        <v>0</v>
      </c>
      <c r="X50" s="7">
        <f t="shared" si="15"/>
        <v>0</v>
      </c>
      <c r="Y50" s="7">
        <f t="shared" si="15"/>
        <v>0</v>
      </c>
      <c r="Z50" s="7">
        <f t="shared" si="15"/>
        <v>0</v>
      </c>
      <c r="AA50" s="7">
        <f t="shared" si="15"/>
        <v>0</v>
      </c>
      <c r="AB50" s="7">
        <f t="shared" si="15"/>
        <v>0</v>
      </c>
      <c r="AC50" s="7">
        <f t="shared" si="15"/>
        <v>0</v>
      </c>
      <c r="AD50" s="7">
        <f t="shared" si="15"/>
        <v>0</v>
      </c>
      <c r="AE50" s="7">
        <f t="shared" si="15"/>
        <v>0</v>
      </c>
      <c r="AF50" s="7">
        <f t="shared" si="15"/>
        <v>0</v>
      </c>
      <c r="AG50" s="7">
        <f t="shared" si="15"/>
        <v>0</v>
      </c>
      <c r="AH50" s="7">
        <f t="shared" si="15"/>
        <v>0</v>
      </c>
      <c r="AI50" s="7">
        <f t="shared" si="15"/>
        <v>0</v>
      </c>
      <c r="AJ50" s="7">
        <f t="shared" si="15"/>
        <v>0</v>
      </c>
      <c r="AK50" s="7">
        <f t="shared" si="15"/>
        <v>0</v>
      </c>
      <c r="AL50" s="7">
        <f t="shared" si="15"/>
        <v>0</v>
      </c>
      <c r="AM50" s="7">
        <f t="shared" si="15"/>
        <v>0</v>
      </c>
      <c r="AN50" s="7">
        <f t="shared" si="15"/>
        <v>0</v>
      </c>
      <c r="AO50" s="7">
        <f t="shared" si="15"/>
        <v>0</v>
      </c>
      <c r="AP50" s="7">
        <f t="shared" si="15"/>
        <v>0</v>
      </c>
      <c r="AQ50" s="7">
        <f t="shared" si="15"/>
        <v>0</v>
      </c>
      <c r="AR50" s="7">
        <f t="shared" si="15"/>
        <v>0</v>
      </c>
      <c r="AS50" s="7">
        <f t="shared" si="15"/>
        <v>0</v>
      </c>
      <c r="AT50" s="7">
        <f t="shared" si="15"/>
        <v>0</v>
      </c>
      <c r="AU50" s="7">
        <f t="shared" si="15"/>
        <v>0</v>
      </c>
      <c r="AV50" s="7">
        <f t="shared" si="15"/>
        <v>0</v>
      </c>
      <c r="AW50" s="7">
        <f t="shared" si="15"/>
        <v>0</v>
      </c>
      <c r="AX50" s="7">
        <f t="shared" si="15"/>
        <v>0</v>
      </c>
      <c r="AY50" s="7">
        <f t="shared" si="15"/>
        <v>0</v>
      </c>
      <c r="AZ50" s="14">
        <f t="shared" si="15"/>
        <v>0</v>
      </c>
    </row>
    <row r="51" spans="10:52" hidden="1" x14ac:dyDescent="0.25">
      <c r="J51" s="13">
        <f t="shared" si="12"/>
        <v>0</v>
      </c>
      <c r="K51" s="8" t="e">
        <f t="shared" si="13"/>
        <v>#DIV/0!</v>
      </c>
      <c r="L51" s="14" t="str">
        <f>instellingen!A7</f>
        <v>I</v>
      </c>
      <c r="M51" s="13">
        <f>IF(M4=$L$51,M3,0)</f>
        <v>0</v>
      </c>
      <c r="N51" s="7">
        <f t="shared" ref="N51:AZ51" si="16">IF(N4=$L$51,N3,0)</f>
        <v>0</v>
      </c>
      <c r="O51" s="7">
        <f t="shared" si="16"/>
        <v>0</v>
      </c>
      <c r="P51" s="7">
        <f t="shared" si="16"/>
        <v>0</v>
      </c>
      <c r="Q51" s="7">
        <f t="shared" si="16"/>
        <v>0</v>
      </c>
      <c r="R51" s="7">
        <f t="shared" si="16"/>
        <v>0</v>
      </c>
      <c r="S51" s="7">
        <f t="shared" si="16"/>
        <v>0</v>
      </c>
      <c r="T51" s="7">
        <f t="shared" si="16"/>
        <v>0</v>
      </c>
      <c r="U51" s="7">
        <f t="shared" si="16"/>
        <v>0</v>
      </c>
      <c r="V51" s="7">
        <f t="shared" si="16"/>
        <v>0</v>
      </c>
      <c r="W51" s="7">
        <f t="shared" si="16"/>
        <v>0</v>
      </c>
      <c r="X51" s="7">
        <f t="shared" si="16"/>
        <v>0</v>
      </c>
      <c r="Y51" s="7">
        <f t="shared" si="16"/>
        <v>0</v>
      </c>
      <c r="Z51" s="7">
        <f t="shared" si="16"/>
        <v>0</v>
      </c>
      <c r="AA51" s="7">
        <f t="shared" si="16"/>
        <v>0</v>
      </c>
      <c r="AB51" s="7">
        <f t="shared" si="16"/>
        <v>0</v>
      </c>
      <c r="AC51" s="7">
        <f t="shared" si="16"/>
        <v>0</v>
      </c>
      <c r="AD51" s="7">
        <f t="shared" si="16"/>
        <v>0</v>
      </c>
      <c r="AE51" s="7">
        <f t="shared" si="16"/>
        <v>0</v>
      </c>
      <c r="AF51" s="7">
        <f t="shared" si="16"/>
        <v>0</v>
      </c>
      <c r="AG51" s="7">
        <f t="shared" si="16"/>
        <v>0</v>
      </c>
      <c r="AH51" s="7">
        <f t="shared" si="16"/>
        <v>0</v>
      </c>
      <c r="AI51" s="7">
        <f t="shared" si="16"/>
        <v>0</v>
      </c>
      <c r="AJ51" s="7">
        <f t="shared" si="16"/>
        <v>0</v>
      </c>
      <c r="AK51" s="7">
        <f t="shared" si="16"/>
        <v>0</v>
      </c>
      <c r="AL51" s="7">
        <f t="shared" si="16"/>
        <v>0</v>
      </c>
      <c r="AM51" s="7">
        <f t="shared" si="16"/>
        <v>0</v>
      </c>
      <c r="AN51" s="7">
        <f t="shared" si="16"/>
        <v>0</v>
      </c>
      <c r="AO51" s="7">
        <f t="shared" si="16"/>
        <v>0</v>
      </c>
      <c r="AP51" s="7">
        <f t="shared" si="16"/>
        <v>0</v>
      </c>
      <c r="AQ51" s="7">
        <f t="shared" si="16"/>
        <v>0</v>
      </c>
      <c r="AR51" s="7">
        <f t="shared" si="16"/>
        <v>0</v>
      </c>
      <c r="AS51" s="7">
        <f t="shared" si="16"/>
        <v>0</v>
      </c>
      <c r="AT51" s="7">
        <f t="shared" si="16"/>
        <v>0</v>
      </c>
      <c r="AU51" s="7">
        <f t="shared" si="16"/>
        <v>0</v>
      </c>
      <c r="AV51" s="7">
        <f t="shared" si="16"/>
        <v>0</v>
      </c>
      <c r="AW51" s="7">
        <f t="shared" si="16"/>
        <v>0</v>
      </c>
      <c r="AX51" s="7">
        <f t="shared" si="16"/>
        <v>0</v>
      </c>
      <c r="AY51" s="7">
        <f t="shared" si="16"/>
        <v>0</v>
      </c>
      <c r="AZ51" s="14">
        <f t="shared" si="16"/>
        <v>0</v>
      </c>
    </row>
    <row r="52" spans="10:52" hidden="1" x14ac:dyDescent="0.25">
      <c r="J52" s="13">
        <f>SUM(J53:J56)</f>
        <v>0</v>
      </c>
      <c r="K52" s="8"/>
      <c r="L52" s="14"/>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14"/>
    </row>
    <row r="53" spans="10:52" hidden="1" x14ac:dyDescent="0.25">
      <c r="J53" s="13">
        <f>SUM(M53:AZ53)</f>
        <v>0</v>
      </c>
      <c r="K53" s="8" t="e">
        <f t="shared" si="13"/>
        <v>#DIV/0!</v>
      </c>
      <c r="L53" s="14" t="str">
        <f>instellingen!A13</f>
        <v>bereken</v>
      </c>
      <c r="M53" s="13">
        <f>IF(M5=$L$53,M3,0)</f>
        <v>0</v>
      </c>
      <c r="N53" s="7">
        <f t="shared" ref="N53:AZ53" si="17">IF(N5=$L$53,N3,0)</f>
        <v>0</v>
      </c>
      <c r="O53" s="7">
        <f t="shared" si="17"/>
        <v>0</v>
      </c>
      <c r="P53" s="7">
        <f t="shared" si="17"/>
        <v>0</v>
      </c>
      <c r="Q53" s="7">
        <f t="shared" si="17"/>
        <v>0</v>
      </c>
      <c r="R53" s="7">
        <f t="shared" si="17"/>
        <v>0</v>
      </c>
      <c r="S53" s="7">
        <f t="shared" si="17"/>
        <v>0</v>
      </c>
      <c r="T53" s="7">
        <f t="shared" si="17"/>
        <v>0</v>
      </c>
      <c r="U53" s="7">
        <f t="shared" si="17"/>
        <v>0</v>
      </c>
      <c r="V53" s="7">
        <f t="shared" si="17"/>
        <v>0</v>
      </c>
      <c r="W53" s="7">
        <f t="shared" si="17"/>
        <v>0</v>
      </c>
      <c r="X53" s="7">
        <f t="shared" si="17"/>
        <v>0</v>
      </c>
      <c r="Y53" s="7">
        <f t="shared" si="17"/>
        <v>0</v>
      </c>
      <c r="Z53" s="7">
        <f t="shared" si="17"/>
        <v>0</v>
      </c>
      <c r="AA53" s="7">
        <f t="shared" si="17"/>
        <v>0</v>
      </c>
      <c r="AB53" s="7">
        <f t="shared" si="17"/>
        <v>0</v>
      </c>
      <c r="AC53" s="7">
        <f t="shared" si="17"/>
        <v>0</v>
      </c>
      <c r="AD53" s="7">
        <f t="shared" si="17"/>
        <v>0</v>
      </c>
      <c r="AE53" s="7">
        <f t="shared" si="17"/>
        <v>0</v>
      </c>
      <c r="AF53" s="7">
        <f t="shared" si="17"/>
        <v>0</v>
      </c>
      <c r="AG53" s="7">
        <f t="shared" si="17"/>
        <v>0</v>
      </c>
      <c r="AH53" s="7">
        <f t="shared" si="17"/>
        <v>0</v>
      </c>
      <c r="AI53" s="7">
        <f t="shared" si="17"/>
        <v>0</v>
      </c>
      <c r="AJ53" s="7">
        <f t="shared" si="17"/>
        <v>0</v>
      </c>
      <c r="AK53" s="7">
        <f t="shared" si="17"/>
        <v>0</v>
      </c>
      <c r="AL53" s="7">
        <f t="shared" si="17"/>
        <v>0</v>
      </c>
      <c r="AM53" s="7">
        <f t="shared" si="17"/>
        <v>0</v>
      </c>
      <c r="AN53" s="7">
        <f t="shared" si="17"/>
        <v>0</v>
      </c>
      <c r="AO53" s="7">
        <f t="shared" si="17"/>
        <v>0</v>
      </c>
      <c r="AP53" s="7">
        <f t="shared" si="17"/>
        <v>0</v>
      </c>
      <c r="AQ53" s="7">
        <f t="shared" si="17"/>
        <v>0</v>
      </c>
      <c r="AR53" s="7">
        <f t="shared" si="17"/>
        <v>0</v>
      </c>
      <c r="AS53" s="7">
        <f t="shared" si="17"/>
        <v>0</v>
      </c>
      <c r="AT53" s="7">
        <f t="shared" si="17"/>
        <v>0</v>
      </c>
      <c r="AU53" s="7">
        <f t="shared" si="17"/>
        <v>0</v>
      </c>
      <c r="AV53" s="7">
        <f t="shared" si="17"/>
        <v>0</v>
      </c>
      <c r="AW53" s="7">
        <f t="shared" si="17"/>
        <v>0</v>
      </c>
      <c r="AX53" s="7">
        <f t="shared" si="17"/>
        <v>0</v>
      </c>
      <c r="AY53" s="7">
        <f t="shared" si="17"/>
        <v>0</v>
      </c>
      <c r="AZ53" s="14">
        <f t="shared" si="17"/>
        <v>0</v>
      </c>
    </row>
    <row r="54" spans="10:52" hidden="1" x14ac:dyDescent="0.25">
      <c r="J54" s="13">
        <f t="shared" ref="J54:J56" si="18">SUM(M54:AZ54)</f>
        <v>0</v>
      </c>
      <c r="K54" s="8" t="e">
        <f t="shared" si="13"/>
        <v>#DIV/0!</v>
      </c>
      <c r="L54" s="14" t="str">
        <f>instellingen!A14</f>
        <v>bepaal</v>
      </c>
      <c r="M54" s="13">
        <f>IF(M5=$L$54,M3,0)</f>
        <v>0</v>
      </c>
      <c r="N54" s="7">
        <f t="shared" ref="N54:AZ54" si="19">IF(N5=$L$54,N3,0)</f>
        <v>0</v>
      </c>
      <c r="O54" s="7">
        <f t="shared" si="19"/>
        <v>0</v>
      </c>
      <c r="P54" s="7">
        <f t="shared" si="19"/>
        <v>0</v>
      </c>
      <c r="Q54" s="7">
        <f t="shared" si="19"/>
        <v>0</v>
      </c>
      <c r="R54" s="7">
        <f t="shared" si="19"/>
        <v>0</v>
      </c>
      <c r="S54" s="7">
        <f t="shared" si="19"/>
        <v>0</v>
      </c>
      <c r="T54" s="7">
        <f t="shared" si="19"/>
        <v>0</v>
      </c>
      <c r="U54" s="7">
        <f t="shared" si="19"/>
        <v>0</v>
      </c>
      <c r="V54" s="7">
        <f t="shared" si="19"/>
        <v>0</v>
      </c>
      <c r="W54" s="7">
        <f t="shared" si="19"/>
        <v>0</v>
      </c>
      <c r="X54" s="7">
        <f t="shared" si="19"/>
        <v>0</v>
      </c>
      <c r="Y54" s="7">
        <f t="shared" si="19"/>
        <v>0</v>
      </c>
      <c r="Z54" s="7">
        <f t="shared" si="19"/>
        <v>0</v>
      </c>
      <c r="AA54" s="7">
        <f t="shared" si="19"/>
        <v>0</v>
      </c>
      <c r="AB54" s="7">
        <f t="shared" si="19"/>
        <v>0</v>
      </c>
      <c r="AC54" s="7">
        <f t="shared" si="19"/>
        <v>0</v>
      </c>
      <c r="AD54" s="7">
        <f t="shared" si="19"/>
        <v>0</v>
      </c>
      <c r="AE54" s="7">
        <f t="shared" si="19"/>
        <v>0</v>
      </c>
      <c r="AF54" s="7">
        <f t="shared" si="19"/>
        <v>0</v>
      </c>
      <c r="AG54" s="7">
        <f t="shared" si="19"/>
        <v>0</v>
      </c>
      <c r="AH54" s="7">
        <f t="shared" si="19"/>
        <v>0</v>
      </c>
      <c r="AI54" s="7">
        <f t="shared" si="19"/>
        <v>0</v>
      </c>
      <c r="AJ54" s="7">
        <f t="shared" si="19"/>
        <v>0</v>
      </c>
      <c r="AK54" s="7">
        <f t="shared" si="19"/>
        <v>0</v>
      </c>
      <c r="AL54" s="7">
        <f t="shared" si="19"/>
        <v>0</v>
      </c>
      <c r="AM54" s="7">
        <f t="shared" si="19"/>
        <v>0</v>
      </c>
      <c r="AN54" s="7">
        <f t="shared" si="19"/>
        <v>0</v>
      </c>
      <c r="AO54" s="7">
        <f t="shared" si="19"/>
        <v>0</v>
      </c>
      <c r="AP54" s="7">
        <f t="shared" si="19"/>
        <v>0</v>
      </c>
      <c r="AQ54" s="7">
        <f t="shared" si="19"/>
        <v>0</v>
      </c>
      <c r="AR54" s="7">
        <f t="shared" si="19"/>
        <v>0</v>
      </c>
      <c r="AS54" s="7">
        <f t="shared" si="19"/>
        <v>0</v>
      </c>
      <c r="AT54" s="7">
        <f t="shared" si="19"/>
        <v>0</v>
      </c>
      <c r="AU54" s="7">
        <f t="shared" si="19"/>
        <v>0</v>
      </c>
      <c r="AV54" s="7">
        <f t="shared" si="19"/>
        <v>0</v>
      </c>
      <c r="AW54" s="7">
        <f t="shared" si="19"/>
        <v>0</v>
      </c>
      <c r="AX54" s="7">
        <f t="shared" si="19"/>
        <v>0</v>
      </c>
      <c r="AY54" s="7">
        <f t="shared" si="19"/>
        <v>0</v>
      </c>
      <c r="AZ54" s="14">
        <f t="shared" si="19"/>
        <v>0</v>
      </c>
    </row>
    <row r="55" spans="10:52" hidden="1" x14ac:dyDescent="0.25">
      <c r="J55" s="13">
        <f t="shared" si="18"/>
        <v>0</v>
      </c>
      <c r="K55" s="8" t="e">
        <f t="shared" si="13"/>
        <v>#DIV/0!</v>
      </c>
      <c r="L55" s="14" t="str">
        <f>instellingen!A15</f>
        <v>leg uit</v>
      </c>
      <c r="M55" s="13">
        <f>IF(M5=$L$55,M3,0)</f>
        <v>0</v>
      </c>
      <c r="N55" s="7">
        <f t="shared" ref="N55:AZ55" si="20">IF(N5=$L$55,N3,0)</f>
        <v>0</v>
      </c>
      <c r="O55" s="7">
        <f t="shared" si="20"/>
        <v>0</v>
      </c>
      <c r="P55" s="7">
        <f t="shared" si="20"/>
        <v>0</v>
      </c>
      <c r="Q55" s="7">
        <f t="shared" si="20"/>
        <v>0</v>
      </c>
      <c r="R55" s="7">
        <f t="shared" si="20"/>
        <v>0</v>
      </c>
      <c r="S55" s="7">
        <f t="shared" si="20"/>
        <v>0</v>
      </c>
      <c r="T55" s="7">
        <f t="shared" si="20"/>
        <v>0</v>
      </c>
      <c r="U55" s="7">
        <f t="shared" si="20"/>
        <v>0</v>
      </c>
      <c r="V55" s="7">
        <f t="shared" si="20"/>
        <v>0</v>
      </c>
      <c r="W55" s="7">
        <f t="shared" si="20"/>
        <v>0</v>
      </c>
      <c r="X55" s="7">
        <f t="shared" si="20"/>
        <v>0</v>
      </c>
      <c r="Y55" s="7">
        <f t="shared" si="20"/>
        <v>0</v>
      </c>
      <c r="Z55" s="7">
        <f t="shared" si="20"/>
        <v>0</v>
      </c>
      <c r="AA55" s="7">
        <f t="shared" si="20"/>
        <v>0</v>
      </c>
      <c r="AB55" s="7">
        <f t="shared" si="20"/>
        <v>0</v>
      </c>
      <c r="AC55" s="7">
        <f t="shared" si="20"/>
        <v>0</v>
      </c>
      <c r="AD55" s="7">
        <f t="shared" si="20"/>
        <v>0</v>
      </c>
      <c r="AE55" s="7">
        <f t="shared" si="20"/>
        <v>0</v>
      </c>
      <c r="AF55" s="7">
        <f t="shared" si="20"/>
        <v>0</v>
      </c>
      <c r="AG55" s="7">
        <f t="shared" si="20"/>
        <v>0</v>
      </c>
      <c r="AH55" s="7">
        <f t="shared" si="20"/>
        <v>0</v>
      </c>
      <c r="AI55" s="7">
        <f t="shared" si="20"/>
        <v>0</v>
      </c>
      <c r="AJ55" s="7">
        <f t="shared" si="20"/>
        <v>0</v>
      </c>
      <c r="AK55" s="7">
        <f t="shared" si="20"/>
        <v>0</v>
      </c>
      <c r="AL55" s="7">
        <f t="shared" si="20"/>
        <v>0</v>
      </c>
      <c r="AM55" s="7">
        <f t="shared" si="20"/>
        <v>0</v>
      </c>
      <c r="AN55" s="7">
        <f t="shared" si="20"/>
        <v>0</v>
      </c>
      <c r="AO55" s="7">
        <f t="shared" si="20"/>
        <v>0</v>
      </c>
      <c r="AP55" s="7">
        <f t="shared" si="20"/>
        <v>0</v>
      </c>
      <c r="AQ55" s="7">
        <f t="shared" si="20"/>
        <v>0</v>
      </c>
      <c r="AR55" s="7">
        <f t="shared" si="20"/>
        <v>0</v>
      </c>
      <c r="AS55" s="7">
        <f t="shared" si="20"/>
        <v>0</v>
      </c>
      <c r="AT55" s="7">
        <f t="shared" si="20"/>
        <v>0</v>
      </c>
      <c r="AU55" s="7">
        <f t="shared" si="20"/>
        <v>0</v>
      </c>
      <c r="AV55" s="7">
        <f t="shared" si="20"/>
        <v>0</v>
      </c>
      <c r="AW55" s="7">
        <f t="shared" si="20"/>
        <v>0</v>
      </c>
      <c r="AX55" s="7">
        <f t="shared" si="20"/>
        <v>0</v>
      </c>
      <c r="AY55" s="7">
        <f t="shared" si="20"/>
        <v>0</v>
      </c>
      <c r="AZ55" s="14">
        <f t="shared" si="20"/>
        <v>0</v>
      </c>
    </row>
    <row r="56" spans="10:52" ht="15.75" hidden="1" thickBot="1" x14ac:dyDescent="0.3">
      <c r="J56" s="15">
        <f t="shared" si="18"/>
        <v>0</v>
      </c>
      <c r="K56" s="16" t="e">
        <f t="shared" si="13"/>
        <v>#DIV/0!</v>
      </c>
      <c r="L56" s="18" t="str">
        <f>instellingen!A16</f>
        <v>overig</v>
      </c>
      <c r="M56" s="15">
        <f>IF(M5=$L$56,M3,0)</f>
        <v>0</v>
      </c>
      <c r="N56" s="17">
        <f t="shared" ref="N56:AZ56" si="21">IF(N5=$L$56,N3,0)</f>
        <v>0</v>
      </c>
      <c r="O56" s="17">
        <f t="shared" si="21"/>
        <v>0</v>
      </c>
      <c r="P56" s="17">
        <f t="shared" si="21"/>
        <v>0</v>
      </c>
      <c r="Q56" s="17">
        <f t="shared" si="21"/>
        <v>0</v>
      </c>
      <c r="R56" s="17">
        <f t="shared" si="21"/>
        <v>0</v>
      </c>
      <c r="S56" s="17">
        <f t="shared" si="21"/>
        <v>0</v>
      </c>
      <c r="T56" s="17">
        <f t="shared" si="21"/>
        <v>0</v>
      </c>
      <c r="U56" s="17">
        <f t="shared" si="21"/>
        <v>0</v>
      </c>
      <c r="V56" s="17">
        <f t="shared" si="21"/>
        <v>0</v>
      </c>
      <c r="W56" s="17">
        <f t="shared" si="21"/>
        <v>0</v>
      </c>
      <c r="X56" s="17">
        <f t="shared" si="21"/>
        <v>0</v>
      </c>
      <c r="Y56" s="17">
        <f t="shared" si="21"/>
        <v>0</v>
      </c>
      <c r="Z56" s="17">
        <f t="shared" si="21"/>
        <v>0</v>
      </c>
      <c r="AA56" s="17">
        <f t="shared" si="21"/>
        <v>0</v>
      </c>
      <c r="AB56" s="17">
        <f t="shared" si="21"/>
        <v>0</v>
      </c>
      <c r="AC56" s="17">
        <f t="shared" si="21"/>
        <v>0</v>
      </c>
      <c r="AD56" s="17">
        <f t="shared" si="21"/>
        <v>0</v>
      </c>
      <c r="AE56" s="17">
        <f t="shared" si="21"/>
        <v>0</v>
      </c>
      <c r="AF56" s="17">
        <f t="shared" si="21"/>
        <v>0</v>
      </c>
      <c r="AG56" s="17">
        <f t="shared" si="21"/>
        <v>0</v>
      </c>
      <c r="AH56" s="17">
        <f t="shared" si="21"/>
        <v>0</v>
      </c>
      <c r="AI56" s="17">
        <f t="shared" si="21"/>
        <v>0</v>
      </c>
      <c r="AJ56" s="17">
        <f t="shared" si="21"/>
        <v>0</v>
      </c>
      <c r="AK56" s="17">
        <f t="shared" si="21"/>
        <v>0</v>
      </c>
      <c r="AL56" s="17">
        <f t="shared" si="21"/>
        <v>0</v>
      </c>
      <c r="AM56" s="17">
        <f t="shared" si="21"/>
        <v>0</v>
      </c>
      <c r="AN56" s="17">
        <f t="shared" si="21"/>
        <v>0</v>
      </c>
      <c r="AO56" s="17">
        <f t="shared" si="21"/>
        <v>0</v>
      </c>
      <c r="AP56" s="17">
        <f t="shared" si="21"/>
        <v>0</v>
      </c>
      <c r="AQ56" s="17">
        <f t="shared" si="21"/>
        <v>0</v>
      </c>
      <c r="AR56" s="17">
        <f t="shared" si="21"/>
        <v>0</v>
      </c>
      <c r="AS56" s="17">
        <f t="shared" si="21"/>
        <v>0</v>
      </c>
      <c r="AT56" s="17">
        <f t="shared" si="21"/>
        <v>0</v>
      </c>
      <c r="AU56" s="17">
        <f t="shared" si="21"/>
        <v>0</v>
      </c>
      <c r="AV56" s="17">
        <f t="shared" si="21"/>
        <v>0</v>
      </c>
      <c r="AW56" s="17">
        <f t="shared" si="21"/>
        <v>0</v>
      </c>
      <c r="AX56" s="17">
        <f t="shared" si="21"/>
        <v>0</v>
      </c>
      <c r="AY56" s="17">
        <f t="shared" si="21"/>
        <v>0</v>
      </c>
      <c r="AZ56" s="18">
        <f t="shared" si="21"/>
        <v>0</v>
      </c>
    </row>
    <row r="57" spans="10:52" hidden="1" x14ac:dyDescent="0.25"/>
    <row r="58" spans="10:52" hidden="1" x14ac:dyDescent="0.25">
      <c r="M58" t="s">
        <v>39</v>
      </c>
    </row>
    <row r="59" spans="10:52" ht="15.75" hidden="1" thickBot="1" x14ac:dyDescent="0.3">
      <c r="J59">
        <f>SUM(J60:J63)</f>
        <v>0</v>
      </c>
      <c r="K59" t="s">
        <v>37</v>
      </c>
      <c r="M59" s="6">
        <v>1</v>
      </c>
      <c r="N59" s="6">
        <v>2</v>
      </c>
      <c r="O59" s="6">
        <v>3</v>
      </c>
      <c r="P59" s="6">
        <v>4</v>
      </c>
      <c r="Q59" s="6">
        <v>5</v>
      </c>
      <c r="R59" s="6">
        <v>6</v>
      </c>
      <c r="S59" s="6">
        <v>7</v>
      </c>
      <c r="T59" s="6">
        <v>8</v>
      </c>
      <c r="U59" s="6">
        <v>9</v>
      </c>
      <c r="V59" s="6">
        <v>10</v>
      </c>
      <c r="W59" s="6">
        <v>11</v>
      </c>
      <c r="X59" s="6">
        <v>12</v>
      </c>
      <c r="Y59" s="6">
        <v>13</v>
      </c>
      <c r="Z59" s="6">
        <v>14</v>
      </c>
      <c r="AA59" s="6">
        <v>15</v>
      </c>
      <c r="AB59" s="6">
        <v>16</v>
      </c>
      <c r="AC59" s="6">
        <v>17</v>
      </c>
      <c r="AD59" s="6">
        <v>18</v>
      </c>
      <c r="AE59" s="6">
        <v>19</v>
      </c>
      <c r="AF59" s="6">
        <v>20</v>
      </c>
      <c r="AG59" s="6">
        <v>21</v>
      </c>
      <c r="AH59" s="6">
        <v>22</v>
      </c>
      <c r="AI59" s="6">
        <v>23</v>
      </c>
      <c r="AJ59" s="6">
        <v>24</v>
      </c>
      <c r="AK59" s="6">
        <v>25</v>
      </c>
      <c r="AL59" s="6">
        <v>26</v>
      </c>
      <c r="AM59" s="6">
        <v>27</v>
      </c>
      <c r="AN59" s="6">
        <v>28</v>
      </c>
      <c r="AO59" s="6">
        <v>29</v>
      </c>
      <c r="AP59" s="6">
        <v>30</v>
      </c>
      <c r="AQ59" s="6">
        <v>31</v>
      </c>
      <c r="AR59" s="6">
        <v>32</v>
      </c>
      <c r="AS59" s="6">
        <v>33</v>
      </c>
      <c r="AT59" s="6">
        <v>34</v>
      </c>
      <c r="AU59" s="6">
        <v>35</v>
      </c>
      <c r="AV59" s="6">
        <v>36</v>
      </c>
      <c r="AW59" s="6">
        <v>37</v>
      </c>
      <c r="AX59" s="6">
        <v>38</v>
      </c>
      <c r="AY59" s="6">
        <v>39</v>
      </c>
      <c r="AZ59" s="6">
        <v>40</v>
      </c>
    </row>
    <row r="60" spans="10:52" s="30" customFormat="1" ht="15.75" hidden="1" thickBot="1" x14ac:dyDescent="0.3">
      <c r="J60" s="26">
        <f>SUM(M60:AZ60)</f>
        <v>0</v>
      </c>
      <c r="K60" s="27" t="e">
        <f>J60/$J$59*100</f>
        <v>#DIV/0!</v>
      </c>
      <c r="L60" s="29" t="str">
        <f>L48</f>
        <v>R</v>
      </c>
      <c r="M60" s="31">
        <f>IF(M4=$L$60,1,0)</f>
        <v>0</v>
      </c>
      <c r="N60" s="28">
        <f t="shared" ref="N60:AZ60" si="22">IF(N4=$L$60,1,0)</f>
        <v>0</v>
      </c>
      <c r="O60" s="28">
        <f t="shared" si="22"/>
        <v>0</v>
      </c>
      <c r="P60" s="28">
        <f t="shared" si="22"/>
        <v>0</v>
      </c>
      <c r="Q60" s="28">
        <f t="shared" si="22"/>
        <v>0</v>
      </c>
      <c r="R60" s="28">
        <f t="shared" si="22"/>
        <v>0</v>
      </c>
      <c r="S60" s="28">
        <f t="shared" si="22"/>
        <v>0</v>
      </c>
      <c r="T60" s="28">
        <f t="shared" si="22"/>
        <v>0</v>
      </c>
      <c r="U60" s="28">
        <f t="shared" si="22"/>
        <v>0</v>
      </c>
      <c r="V60" s="28">
        <f t="shared" si="22"/>
        <v>0</v>
      </c>
      <c r="W60" s="28">
        <f t="shared" si="22"/>
        <v>0</v>
      </c>
      <c r="X60" s="28">
        <f t="shared" si="22"/>
        <v>0</v>
      </c>
      <c r="Y60" s="28">
        <f t="shared" si="22"/>
        <v>0</v>
      </c>
      <c r="Z60" s="28">
        <f t="shared" si="22"/>
        <v>0</v>
      </c>
      <c r="AA60" s="28">
        <f t="shared" si="22"/>
        <v>0</v>
      </c>
      <c r="AB60" s="28">
        <f t="shared" si="22"/>
        <v>0</v>
      </c>
      <c r="AC60" s="28">
        <f t="shared" si="22"/>
        <v>0</v>
      </c>
      <c r="AD60" s="28">
        <f t="shared" si="22"/>
        <v>0</v>
      </c>
      <c r="AE60" s="28">
        <f t="shared" si="22"/>
        <v>0</v>
      </c>
      <c r="AF60" s="28">
        <f t="shared" si="22"/>
        <v>0</v>
      </c>
      <c r="AG60" s="28">
        <f t="shared" si="22"/>
        <v>0</v>
      </c>
      <c r="AH60" s="28">
        <f t="shared" si="22"/>
        <v>0</v>
      </c>
      <c r="AI60" s="28">
        <f t="shared" si="22"/>
        <v>0</v>
      </c>
      <c r="AJ60" s="28">
        <f t="shared" si="22"/>
        <v>0</v>
      </c>
      <c r="AK60" s="28">
        <f t="shared" si="22"/>
        <v>0</v>
      </c>
      <c r="AL60" s="28">
        <f t="shared" si="22"/>
        <v>0</v>
      </c>
      <c r="AM60" s="28">
        <f t="shared" si="22"/>
        <v>0</v>
      </c>
      <c r="AN60" s="28">
        <f t="shared" si="22"/>
        <v>0</v>
      </c>
      <c r="AO60" s="28">
        <f t="shared" si="22"/>
        <v>0</v>
      </c>
      <c r="AP60" s="28">
        <f t="shared" si="22"/>
        <v>0</v>
      </c>
      <c r="AQ60" s="28">
        <f t="shared" si="22"/>
        <v>0</v>
      </c>
      <c r="AR60" s="28">
        <f t="shared" si="22"/>
        <v>0</v>
      </c>
      <c r="AS60" s="28">
        <f t="shared" si="22"/>
        <v>0</v>
      </c>
      <c r="AT60" s="28">
        <f t="shared" si="22"/>
        <v>0</v>
      </c>
      <c r="AU60" s="28">
        <f t="shared" si="22"/>
        <v>0</v>
      </c>
      <c r="AV60" s="28">
        <f t="shared" si="22"/>
        <v>0</v>
      </c>
      <c r="AW60" s="28">
        <f t="shared" si="22"/>
        <v>0</v>
      </c>
      <c r="AX60" s="28">
        <f t="shared" si="22"/>
        <v>0</v>
      </c>
      <c r="AY60" s="28">
        <f t="shared" si="22"/>
        <v>0</v>
      </c>
      <c r="AZ60" s="29">
        <f t="shared" si="22"/>
        <v>0</v>
      </c>
    </row>
    <row r="61" spans="10:52" s="30" customFormat="1" ht="15.75" hidden="1" thickBot="1" x14ac:dyDescent="0.3">
      <c r="J61" s="26">
        <f t="shared" ref="J61:J63" si="23">SUM(M61:AZ61)</f>
        <v>0</v>
      </c>
      <c r="K61" s="33" t="e">
        <f t="shared" ref="K61:K68" si="24">J61/$J$59*100</f>
        <v>#DIV/0!</v>
      </c>
      <c r="L61" s="34" t="str">
        <f t="shared" ref="L61:L68" si="25">L49</f>
        <v>T1</v>
      </c>
      <c r="M61" s="35">
        <f>IF(M4=$L$61,1,0)</f>
        <v>0</v>
      </c>
      <c r="N61" s="36">
        <f t="shared" ref="N61:AZ61" si="26">IF(N4=$L$61,1,0)</f>
        <v>0</v>
      </c>
      <c r="O61" s="36">
        <f t="shared" si="26"/>
        <v>0</v>
      </c>
      <c r="P61" s="36">
        <f t="shared" si="26"/>
        <v>0</v>
      </c>
      <c r="Q61" s="36">
        <f t="shared" si="26"/>
        <v>0</v>
      </c>
      <c r="R61" s="36">
        <f t="shared" si="26"/>
        <v>0</v>
      </c>
      <c r="S61" s="36">
        <f t="shared" si="26"/>
        <v>0</v>
      </c>
      <c r="T61" s="36">
        <f t="shared" si="26"/>
        <v>0</v>
      </c>
      <c r="U61" s="36">
        <f t="shared" si="26"/>
        <v>0</v>
      </c>
      <c r="V61" s="36">
        <f t="shared" si="26"/>
        <v>0</v>
      </c>
      <c r="W61" s="36">
        <f t="shared" si="26"/>
        <v>0</v>
      </c>
      <c r="X61" s="36">
        <f t="shared" si="26"/>
        <v>0</v>
      </c>
      <c r="Y61" s="36">
        <f t="shared" si="26"/>
        <v>0</v>
      </c>
      <c r="Z61" s="36">
        <f t="shared" si="26"/>
        <v>0</v>
      </c>
      <c r="AA61" s="36">
        <f t="shared" si="26"/>
        <v>0</v>
      </c>
      <c r="AB61" s="36">
        <f t="shared" si="26"/>
        <v>0</v>
      </c>
      <c r="AC61" s="36">
        <f t="shared" si="26"/>
        <v>0</v>
      </c>
      <c r="AD61" s="36">
        <f t="shared" si="26"/>
        <v>0</v>
      </c>
      <c r="AE61" s="36">
        <f t="shared" si="26"/>
        <v>0</v>
      </c>
      <c r="AF61" s="36">
        <f t="shared" si="26"/>
        <v>0</v>
      </c>
      <c r="AG61" s="36">
        <f t="shared" si="26"/>
        <v>0</v>
      </c>
      <c r="AH61" s="36">
        <f t="shared" si="26"/>
        <v>0</v>
      </c>
      <c r="AI61" s="36">
        <f t="shared" si="26"/>
        <v>0</v>
      </c>
      <c r="AJ61" s="36">
        <f t="shared" si="26"/>
        <v>0</v>
      </c>
      <c r="AK61" s="36">
        <f t="shared" si="26"/>
        <v>0</v>
      </c>
      <c r="AL61" s="36">
        <f t="shared" si="26"/>
        <v>0</v>
      </c>
      <c r="AM61" s="36">
        <f t="shared" si="26"/>
        <v>0</v>
      </c>
      <c r="AN61" s="36">
        <f t="shared" si="26"/>
        <v>0</v>
      </c>
      <c r="AO61" s="36">
        <f t="shared" si="26"/>
        <v>0</v>
      </c>
      <c r="AP61" s="36">
        <f t="shared" si="26"/>
        <v>0</v>
      </c>
      <c r="AQ61" s="36">
        <f t="shared" si="26"/>
        <v>0</v>
      </c>
      <c r="AR61" s="36">
        <f t="shared" si="26"/>
        <v>0</v>
      </c>
      <c r="AS61" s="36">
        <f t="shared" si="26"/>
        <v>0</v>
      </c>
      <c r="AT61" s="36">
        <f t="shared" si="26"/>
        <v>0</v>
      </c>
      <c r="AU61" s="36">
        <f t="shared" si="26"/>
        <v>0</v>
      </c>
      <c r="AV61" s="36">
        <f t="shared" si="26"/>
        <v>0</v>
      </c>
      <c r="AW61" s="36">
        <f t="shared" si="26"/>
        <v>0</v>
      </c>
      <c r="AX61" s="36">
        <f t="shared" si="26"/>
        <v>0</v>
      </c>
      <c r="AY61" s="36">
        <f t="shared" si="26"/>
        <v>0</v>
      </c>
      <c r="AZ61" s="34">
        <f t="shared" si="26"/>
        <v>0</v>
      </c>
    </row>
    <row r="62" spans="10:52" s="30" customFormat="1" ht="15.75" hidden="1" thickBot="1" x14ac:dyDescent="0.3">
      <c r="J62" s="26">
        <f t="shared" si="23"/>
        <v>0</v>
      </c>
      <c r="K62" s="33" t="e">
        <f t="shared" si="24"/>
        <v>#DIV/0!</v>
      </c>
      <c r="L62" s="34" t="str">
        <f t="shared" si="25"/>
        <v>T2</v>
      </c>
      <c r="M62" s="35">
        <f>IF(M4=$L$62,1,0)</f>
        <v>0</v>
      </c>
      <c r="N62" s="36">
        <f t="shared" ref="N62:AZ62" si="27">IF(N4=$L$62,1,0)</f>
        <v>0</v>
      </c>
      <c r="O62" s="36">
        <f t="shared" si="27"/>
        <v>0</v>
      </c>
      <c r="P62" s="36">
        <f t="shared" si="27"/>
        <v>0</v>
      </c>
      <c r="Q62" s="36">
        <f t="shared" si="27"/>
        <v>0</v>
      </c>
      <c r="R62" s="36">
        <f t="shared" si="27"/>
        <v>0</v>
      </c>
      <c r="S62" s="36">
        <f t="shared" si="27"/>
        <v>0</v>
      </c>
      <c r="T62" s="36">
        <f t="shared" si="27"/>
        <v>0</v>
      </c>
      <c r="U62" s="36">
        <f t="shared" si="27"/>
        <v>0</v>
      </c>
      <c r="V62" s="36">
        <f t="shared" si="27"/>
        <v>0</v>
      </c>
      <c r="W62" s="36">
        <f t="shared" si="27"/>
        <v>0</v>
      </c>
      <c r="X62" s="36">
        <f t="shared" si="27"/>
        <v>0</v>
      </c>
      <c r="Y62" s="36">
        <f t="shared" si="27"/>
        <v>0</v>
      </c>
      <c r="Z62" s="36">
        <f t="shared" si="27"/>
        <v>0</v>
      </c>
      <c r="AA62" s="36">
        <f t="shared" si="27"/>
        <v>0</v>
      </c>
      <c r="AB62" s="36">
        <f t="shared" si="27"/>
        <v>0</v>
      </c>
      <c r="AC62" s="36">
        <f t="shared" si="27"/>
        <v>0</v>
      </c>
      <c r="AD62" s="36">
        <f t="shared" si="27"/>
        <v>0</v>
      </c>
      <c r="AE62" s="36">
        <f t="shared" si="27"/>
        <v>0</v>
      </c>
      <c r="AF62" s="36">
        <f t="shared" si="27"/>
        <v>0</v>
      </c>
      <c r="AG62" s="36">
        <f t="shared" si="27"/>
        <v>0</v>
      </c>
      <c r="AH62" s="36">
        <f t="shared" si="27"/>
        <v>0</v>
      </c>
      <c r="AI62" s="36">
        <f t="shared" si="27"/>
        <v>0</v>
      </c>
      <c r="AJ62" s="36">
        <f t="shared" si="27"/>
        <v>0</v>
      </c>
      <c r="AK62" s="36">
        <f t="shared" si="27"/>
        <v>0</v>
      </c>
      <c r="AL62" s="36">
        <f t="shared" si="27"/>
        <v>0</v>
      </c>
      <c r="AM62" s="36">
        <f t="shared" si="27"/>
        <v>0</v>
      </c>
      <c r="AN62" s="36">
        <f t="shared" si="27"/>
        <v>0</v>
      </c>
      <c r="AO62" s="36">
        <f t="shared" si="27"/>
        <v>0</v>
      </c>
      <c r="AP62" s="36">
        <f t="shared" si="27"/>
        <v>0</v>
      </c>
      <c r="AQ62" s="36">
        <f t="shared" si="27"/>
        <v>0</v>
      </c>
      <c r="AR62" s="36">
        <f t="shared" si="27"/>
        <v>0</v>
      </c>
      <c r="AS62" s="36">
        <f t="shared" si="27"/>
        <v>0</v>
      </c>
      <c r="AT62" s="36">
        <f t="shared" si="27"/>
        <v>0</v>
      </c>
      <c r="AU62" s="36">
        <f t="shared" si="27"/>
        <v>0</v>
      </c>
      <c r="AV62" s="36">
        <f t="shared" si="27"/>
        <v>0</v>
      </c>
      <c r="AW62" s="36">
        <f t="shared" si="27"/>
        <v>0</v>
      </c>
      <c r="AX62" s="36">
        <f t="shared" si="27"/>
        <v>0</v>
      </c>
      <c r="AY62" s="36">
        <f t="shared" si="27"/>
        <v>0</v>
      </c>
      <c r="AZ62" s="34">
        <f t="shared" si="27"/>
        <v>0</v>
      </c>
    </row>
    <row r="63" spans="10:52" s="30" customFormat="1" hidden="1" x14ac:dyDescent="0.25">
      <c r="J63" s="26">
        <f t="shared" si="23"/>
        <v>0</v>
      </c>
      <c r="K63" s="33" t="e">
        <f t="shared" si="24"/>
        <v>#DIV/0!</v>
      </c>
      <c r="L63" s="34" t="str">
        <f t="shared" si="25"/>
        <v>I</v>
      </c>
      <c r="M63" s="35">
        <f>IF(M4=$L$63,1,0)</f>
        <v>0</v>
      </c>
      <c r="N63" s="36">
        <f t="shared" ref="N63:AZ63" si="28">IF(N4=$L$63,1,0)</f>
        <v>0</v>
      </c>
      <c r="O63" s="36">
        <f t="shared" si="28"/>
        <v>0</v>
      </c>
      <c r="P63" s="36">
        <f t="shared" si="28"/>
        <v>0</v>
      </c>
      <c r="Q63" s="36">
        <f t="shared" si="28"/>
        <v>0</v>
      </c>
      <c r="R63" s="36">
        <f t="shared" si="28"/>
        <v>0</v>
      </c>
      <c r="S63" s="36">
        <f t="shared" si="28"/>
        <v>0</v>
      </c>
      <c r="T63" s="36">
        <f t="shared" si="28"/>
        <v>0</v>
      </c>
      <c r="U63" s="36">
        <f t="shared" si="28"/>
        <v>0</v>
      </c>
      <c r="V63" s="36">
        <f t="shared" si="28"/>
        <v>0</v>
      </c>
      <c r="W63" s="36">
        <f t="shared" si="28"/>
        <v>0</v>
      </c>
      <c r="X63" s="36">
        <f t="shared" si="28"/>
        <v>0</v>
      </c>
      <c r="Y63" s="36">
        <f t="shared" si="28"/>
        <v>0</v>
      </c>
      <c r="Z63" s="36">
        <f t="shared" si="28"/>
        <v>0</v>
      </c>
      <c r="AA63" s="36">
        <f t="shared" si="28"/>
        <v>0</v>
      </c>
      <c r="AB63" s="36">
        <f t="shared" si="28"/>
        <v>0</v>
      </c>
      <c r="AC63" s="36">
        <f t="shared" si="28"/>
        <v>0</v>
      </c>
      <c r="AD63" s="36">
        <f t="shared" si="28"/>
        <v>0</v>
      </c>
      <c r="AE63" s="36">
        <f t="shared" si="28"/>
        <v>0</v>
      </c>
      <c r="AF63" s="36">
        <f t="shared" si="28"/>
        <v>0</v>
      </c>
      <c r="AG63" s="36">
        <f t="shared" si="28"/>
        <v>0</v>
      </c>
      <c r="AH63" s="36">
        <f t="shared" si="28"/>
        <v>0</v>
      </c>
      <c r="AI63" s="36">
        <f t="shared" si="28"/>
        <v>0</v>
      </c>
      <c r="AJ63" s="36">
        <f t="shared" si="28"/>
        <v>0</v>
      </c>
      <c r="AK63" s="36">
        <f t="shared" si="28"/>
        <v>0</v>
      </c>
      <c r="AL63" s="36">
        <f t="shared" si="28"/>
        <v>0</v>
      </c>
      <c r="AM63" s="36">
        <f t="shared" si="28"/>
        <v>0</v>
      </c>
      <c r="AN63" s="36">
        <f t="shared" si="28"/>
        <v>0</v>
      </c>
      <c r="AO63" s="36">
        <f t="shared" si="28"/>
        <v>0</v>
      </c>
      <c r="AP63" s="36">
        <f t="shared" si="28"/>
        <v>0</v>
      </c>
      <c r="AQ63" s="36">
        <f t="shared" si="28"/>
        <v>0</v>
      </c>
      <c r="AR63" s="36">
        <f t="shared" si="28"/>
        <v>0</v>
      </c>
      <c r="AS63" s="36">
        <f t="shared" si="28"/>
        <v>0</v>
      </c>
      <c r="AT63" s="36">
        <f t="shared" si="28"/>
        <v>0</v>
      </c>
      <c r="AU63" s="36">
        <f t="shared" si="28"/>
        <v>0</v>
      </c>
      <c r="AV63" s="36">
        <f t="shared" si="28"/>
        <v>0</v>
      </c>
      <c r="AW63" s="36">
        <f t="shared" si="28"/>
        <v>0</v>
      </c>
      <c r="AX63" s="36">
        <f t="shared" si="28"/>
        <v>0</v>
      </c>
      <c r="AY63" s="36">
        <f t="shared" si="28"/>
        <v>0</v>
      </c>
      <c r="AZ63" s="34">
        <f t="shared" si="28"/>
        <v>0</v>
      </c>
    </row>
    <row r="64" spans="10:52" s="30" customFormat="1" hidden="1" x14ac:dyDescent="0.25">
      <c r="J64" s="37">
        <f>SUM(J65:J68)</f>
        <v>0</v>
      </c>
      <c r="K64" s="33"/>
      <c r="L64" s="34"/>
      <c r="M64" s="35"/>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4"/>
    </row>
    <row r="65" spans="1:52" s="30" customFormat="1" hidden="1" x14ac:dyDescent="0.25">
      <c r="J65" s="37">
        <f>SUM(M65:AZ65)</f>
        <v>0</v>
      </c>
      <c r="K65" s="33" t="e">
        <f t="shared" si="24"/>
        <v>#DIV/0!</v>
      </c>
      <c r="L65" s="34" t="str">
        <f t="shared" si="25"/>
        <v>bereken</v>
      </c>
      <c r="M65" s="35">
        <f>IF(M5=$L$65,1,0)</f>
        <v>0</v>
      </c>
      <c r="N65" s="36">
        <f t="shared" ref="N65:AZ65" si="29">IF(N5=$L$65,1,0)</f>
        <v>0</v>
      </c>
      <c r="O65" s="36">
        <f t="shared" si="29"/>
        <v>0</v>
      </c>
      <c r="P65" s="36">
        <f t="shared" si="29"/>
        <v>0</v>
      </c>
      <c r="Q65" s="36">
        <f t="shared" si="29"/>
        <v>0</v>
      </c>
      <c r="R65" s="36">
        <f t="shared" si="29"/>
        <v>0</v>
      </c>
      <c r="S65" s="36">
        <f t="shared" si="29"/>
        <v>0</v>
      </c>
      <c r="T65" s="36">
        <f t="shared" si="29"/>
        <v>0</v>
      </c>
      <c r="U65" s="36">
        <f t="shared" si="29"/>
        <v>0</v>
      </c>
      <c r="V65" s="36">
        <f t="shared" si="29"/>
        <v>0</v>
      </c>
      <c r="W65" s="36">
        <f t="shared" si="29"/>
        <v>0</v>
      </c>
      <c r="X65" s="36">
        <f t="shared" si="29"/>
        <v>0</v>
      </c>
      <c r="Y65" s="36">
        <f t="shared" si="29"/>
        <v>0</v>
      </c>
      <c r="Z65" s="36">
        <f t="shared" si="29"/>
        <v>0</v>
      </c>
      <c r="AA65" s="36">
        <f t="shared" si="29"/>
        <v>0</v>
      </c>
      <c r="AB65" s="36">
        <f t="shared" si="29"/>
        <v>0</v>
      </c>
      <c r="AC65" s="36">
        <f t="shared" si="29"/>
        <v>0</v>
      </c>
      <c r="AD65" s="36">
        <f t="shared" si="29"/>
        <v>0</v>
      </c>
      <c r="AE65" s="36">
        <f t="shared" si="29"/>
        <v>0</v>
      </c>
      <c r="AF65" s="36">
        <f t="shared" si="29"/>
        <v>0</v>
      </c>
      <c r="AG65" s="36">
        <f t="shared" si="29"/>
        <v>0</v>
      </c>
      <c r="AH65" s="36">
        <f t="shared" si="29"/>
        <v>0</v>
      </c>
      <c r="AI65" s="36">
        <f t="shared" si="29"/>
        <v>0</v>
      </c>
      <c r="AJ65" s="36">
        <f t="shared" si="29"/>
        <v>0</v>
      </c>
      <c r="AK65" s="36">
        <f t="shared" si="29"/>
        <v>0</v>
      </c>
      <c r="AL65" s="36">
        <f t="shared" si="29"/>
        <v>0</v>
      </c>
      <c r="AM65" s="36">
        <f t="shared" si="29"/>
        <v>0</v>
      </c>
      <c r="AN65" s="36">
        <f t="shared" si="29"/>
        <v>0</v>
      </c>
      <c r="AO65" s="36">
        <f t="shared" si="29"/>
        <v>0</v>
      </c>
      <c r="AP65" s="36">
        <f t="shared" si="29"/>
        <v>0</v>
      </c>
      <c r="AQ65" s="36">
        <f t="shared" si="29"/>
        <v>0</v>
      </c>
      <c r="AR65" s="36">
        <f t="shared" si="29"/>
        <v>0</v>
      </c>
      <c r="AS65" s="36">
        <f t="shared" si="29"/>
        <v>0</v>
      </c>
      <c r="AT65" s="36">
        <f t="shared" si="29"/>
        <v>0</v>
      </c>
      <c r="AU65" s="36">
        <f t="shared" si="29"/>
        <v>0</v>
      </c>
      <c r="AV65" s="36">
        <f t="shared" si="29"/>
        <v>0</v>
      </c>
      <c r="AW65" s="36">
        <f t="shared" si="29"/>
        <v>0</v>
      </c>
      <c r="AX65" s="36">
        <f t="shared" si="29"/>
        <v>0</v>
      </c>
      <c r="AY65" s="36">
        <f t="shared" si="29"/>
        <v>0</v>
      </c>
      <c r="AZ65" s="34">
        <f t="shared" si="29"/>
        <v>0</v>
      </c>
    </row>
    <row r="66" spans="1:52" s="30" customFormat="1" hidden="1" x14ac:dyDescent="0.25">
      <c r="J66" s="37">
        <f t="shared" ref="J66:J68" si="30">SUM(M66:AZ66)</f>
        <v>0</v>
      </c>
      <c r="K66" s="33" t="e">
        <f t="shared" si="24"/>
        <v>#DIV/0!</v>
      </c>
      <c r="L66" s="34" t="str">
        <f t="shared" si="25"/>
        <v>bepaal</v>
      </c>
      <c r="M66" s="35">
        <f>IF(M5=$L$66,1,0)</f>
        <v>0</v>
      </c>
      <c r="N66" s="36">
        <f t="shared" ref="N66:AZ66" si="31">IF(N5=$L$66,1,0)</f>
        <v>0</v>
      </c>
      <c r="O66" s="36">
        <f t="shared" si="31"/>
        <v>0</v>
      </c>
      <c r="P66" s="36">
        <f t="shared" si="31"/>
        <v>0</v>
      </c>
      <c r="Q66" s="36">
        <f t="shared" si="31"/>
        <v>0</v>
      </c>
      <c r="R66" s="36">
        <f t="shared" si="31"/>
        <v>0</v>
      </c>
      <c r="S66" s="36">
        <f t="shared" si="31"/>
        <v>0</v>
      </c>
      <c r="T66" s="36">
        <f t="shared" si="31"/>
        <v>0</v>
      </c>
      <c r="U66" s="36">
        <f t="shared" si="31"/>
        <v>0</v>
      </c>
      <c r="V66" s="36">
        <f t="shared" si="31"/>
        <v>0</v>
      </c>
      <c r="W66" s="36">
        <f t="shared" si="31"/>
        <v>0</v>
      </c>
      <c r="X66" s="36">
        <f t="shared" si="31"/>
        <v>0</v>
      </c>
      <c r="Y66" s="36">
        <f t="shared" si="31"/>
        <v>0</v>
      </c>
      <c r="Z66" s="36">
        <f t="shared" si="31"/>
        <v>0</v>
      </c>
      <c r="AA66" s="36">
        <f t="shared" si="31"/>
        <v>0</v>
      </c>
      <c r="AB66" s="36">
        <f t="shared" si="31"/>
        <v>0</v>
      </c>
      <c r="AC66" s="36">
        <f t="shared" si="31"/>
        <v>0</v>
      </c>
      <c r="AD66" s="36">
        <f t="shared" si="31"/>
        <v>0</v>
      </c>
      <c r="AE66" s="36">
        <f t="shared" si="31"/>
        <v>0</v>
      </c>
      <c r="AF66" s="36">
        <f t="shared" si="31"/>
        <v>0</v>
      </c>
      <c r="AG66" s="36">
        <f t="shared" si="31"/>
        <v>0</v>
      </c>
      <c r="AH66" s="36">
        <f t="shared" si="31"/>
        <v>0</v>
      </c>
      <c r="AI66" s="36">
        <f t="shared" si="31"/>
        <v>0</v>
      </c>
      <c r="AJ66" s="36">
        <f t="shared" si="31"/>
        <v>0</v>
      </c>
      <c r="AK66" s="36">
        <f t="shared" si="31"/>
        <v>0</v>
      </c>
      <c r="AL66" s="36">
        <f t="shared" si="31"/>
        <v>0</v>
      </c>
      <c r="AM66" s="36">
        <f t="shared" si="31"/>
        <v>0</v>
      </c>
      <c r="AN66" s="36">
        <f t="shared" si="31"/>
        <v>0</v>
      </c>
      <c r="AO66" s="36">
        <f t="shared" si="31"/>
        <v>0</v>
      </c>
      <c r="AP66" s="36">
        <f t="shared" si="31"/>
        <v>0</v>
      </c>
      <c r="AQ66" s="36">
        <f t="shared" si="31"/>
        <v>0</v>
      </c>
      <c r="AR66" s="36">
        <f t="shared" si="31"/>
        <v>0</v>
      </c>
      <c r="AS66" s="36">
        <f t="shared" si="31"/>
        <v>0</v>
      </c>
      <c r="AT66" s="36">
        <f t="shared" si="31"/>
        <v>0</v>
      </c>
      <c r="AU66" s="36">
        <f t="shared" si="31"/>
        <v>0</v>
      </c>
      <c r="AV66" s="36">
        <f t="shared" si="31"/>
        <v>0</v>
      </c>
      <c r="AW66" s="36">
        <f t="shared" si="31"/>
        <v>0</v>
      </c>
      <c r="AX66" s="36">
        <f t="shared" si="31"/>
        <v>0</v>
      </c>
      <c r="AY66" s="36">
        <f t="shared" si="31"/>
        <v>0</v>
      </c>
      <c r="AZ66" s="34">
        <f t="shared" si="31"/>
        <v>0</v>
      </c>
    </row>
    <row r="67" spans="1:52" s="30" customFormat="1" hidden="1" x14ac:dyDescent="0.25">
      <c r="J67" s="37">
        <f t="shared" si="30"/>
        <v>0</v>
      </c>
      <c r="K67" s="33" t="e">
        <f t="shared" si="24"/>
        <v>#DIV/0!</v>
      </c>
      <c r="L67" s="34" t="str">
        <f t="shared" si="25"/>
        <v>leg uit</v>
      </c>
      <c r="M67" s="35">
        <f>IF(M5=$L$67,1,0)</f>
        <v>0</v>
      </c>
      <c r="N67" s="36">
        <f t="shared" ref="N67:AZ67" si="32">IF(N5=$L$67,1,0)</f>
        <v>0</v>
      </c>
      <c r="O67" s="36">
        <f t="shared" si="32"/>
        <v>0</v>
      </c>
      <c r="P67" s="36">
        <f t="shared" si="32"/>
        <v>0</v>
      </c>
      <c r="Q67" s="36">
        <f t="shared" si="32"/>
        <v>0</v>
      </c>
      <c r="R67" s="36">
        <f t="shared" si="32"/>
        <v>0</v>
      </c>
      <c r="S67" s="36">
        <f t="shared" si="32"/>
        <v>0</v>
      </c>
      <c r="T67" s="36">
        <f t="shared" si="32"/>
        <v>0</v>
      </c>
      <c r="U67" s="36">
        <f t="shared" si="32"/>
        <v>0</v>
      </c>
      <c r="V67" s="36">
        <f t="shared" si="32"/>
        <v>0</v>
      </c>
      <c r="W67" s="36">
        <f t="shared" si="32"/>
        <v>0</v>
      </c>
      <c r="X67" s="36">
        <f t="shared" si="32"/>
        <v>0</v>
      </c>
      <c r="Y67" s="36">
        <f t="shared" si="32"/>
        <v>0</v>
      </c>
      <c r="Z67" s="36">
        <f t="shared" si="32"/>
        <v>0</v>
      </c>
      <c r="AA67" s="36">
        <f t="shared" si="32"/>
        <v>0</v>
      </c>
      <c r="AB67" s="36">
        <f t="shared" si="32"/>
        <v>0</v>
      </c>
      <c r="AC67" s="36">
        <f t="shared" si="32"/>
        <v>0</v>
      </c>
      <c r="AD67" s="36">
        <f t="shared" si="32"/>
        <v>0</v>
      </c>
      <c r="AE67" s="36">
        <f t="shared" si="32"/>
        <v>0</v>
      </c>
      <c r="AF67" s="36">
        <f t="shared" si="32"/>
        <v>0</v>
      </c>
      <c r="AG67" s="36">
        <f t="shared" si="32"/>
        <v>0</v>
      </c>
      <c r="AH67" s="36">
        <f t="shared" si="32"/>
        <v>0</v>
      </c>
      <c r="AI67" s="36">
        <f t="shared" si="32"/>
        <v>0</v>
      </c>
      <c r="AJ67" s="36">
        <f t="shared" si="32"/>
        <v>0</v>
      </c>
      <c r="AK67" s="36">
        <f t="shared" si="32"/>
        <v>0</v>
      </c>
      <c r="AL67" s="36">
        <f t="shared" si="32"/>
        <v>0</v>
      </c>
      <c r="AM67" s="36">
        <f t="shared" si="32"/>
        <v>0</v>
      </c>
      <c r="AN67" s="36">
        <f t="shared" si="32"/>
        <v>0</v>
      </c>
      <c r="AO67" s="36">
        <f t="shared" si="32"/>
        <v>0</v>
      </c>
      <c r="AP67" s="36">
        <f t="shared" si="32"/>
        <v>0</v>
      </c>
      <c r="AQ67" s="36">
        <f t="shared" si="32"/>
        <v>0</v>
      </c>
      <c r="AR67" s="36">
        <f t="shared" si="32"/>
        <v>0</v>
      </c>
      <c r="AS67" s="36">
        <f t="shared" si="32"/>
        <v>0</v>
      </c>
      <c r="AT67" s="36">
        <f t="shared" si="32"/>
        <v>0</v>
      </c>
      <c r="AU67" s="36">
        <f t="shared" si="32"/>
        <v>0</v>
      </c>
      <c r="AV67" s="36">
        <f t="shared" si="32"/>
        <v>0</v>
      </c>
      <c r="AW67" s="36">
        <f t="shared" si="32"/>
        <v>0</v>
      </c>
      <c r="AX67" s="36">
        <f t="shared" si="32"/>
        <v>0</v>
      </c>
      <c r="AY67" s="36">
        <f t="shared" si="32"/>
        <v>0</v>
      </c>
      <c r="AZ67" s="34">
        <f t="shared" si="32"/>
        <v>0</v>
      </c>
    </row>
    <row r="68" spans="1:52" ht="15.75" hidden="1" thickBot="1" x14ac:dyDescent="0.3">
      <c r="J68" s="15">
        <f t="shared" si="30"/>
        <v>0</v>
      </c>
      <c r="K68" s="16" t="e">
        <f t="shared" si="24"/>
        <v>#DIV/0!</v>
      </c>
      <c r="L68" s="18" t="str">
        <f t="shared" si="25"/>
        <v>overig</v>
      </c>
      <c r="M68" s="32">
        <f>IF(M5=$L$68,1,0)</f>
        <v>0</v>
      </c>
      <c r="N68" s="17">
        <f t="shared" ref="N68:AZ68" si="33">IF(N5=$L$68,1,0)</f>
        <v>0</v>
      </c>
      <c r="O68" s="17">
        <f t="shared" si="33"/>
        <v>0</v>
      </c>
      <c r="P68" s="17">
        <f t="shared" si="33"/>
        <v>0</v>
      </c>
      <c r="Q68" s="17">
        <f t="shared" si="33"/>
        <v>0</v>
      </c>
      <c r="R68" s="17">
        <f t="shared" si="33"/>
        <v>0</v>
      </c>
      <c r="S68" s="17">
        <f t="shared" si="33"/>
        <v>0</v>
      </c>
      <c r="T68" s="17">
        <f t="shared" si="33"/>
        <v>0</v>
      </c>
      <c r="U68" s="17">
        <f t="shared" si="33"/>
        <v>0</v>
      </c>
      <c r="V68" s="17">
        <f t="shared" si="33"/>
        <v>0</v>
      </c>
      <c r="W68" s="17">
        <f t="shared" si="33"/>
        <v>0</v>
      </c>
      <c r="X68" s="17">
        <f t="shared" si="33"/>
        <v>0</v>
      </c>
      <c r="Y68" s="17">
        <f t="shared" si="33"/>
        <v>0</v>
      </c>
      <c r="Z68" s="17">
        <f t="shared" si="33"/>
        <v>0</v>
      </c>
      <c r="AA68" s="17">
        <f t="shared" si="33"/>
        <v>0</v>
      </c>
      <c r="AB68" s="17">
        <f t="shared" si="33"/>
        <v>0</v>
      </c>
      <c r="AC68" s="17">
        <f t="shared" si="33"/>
        <v>0</v>
      </c>
      <c r="AD68" s="17">
        <f t="shared" si="33"/>
        <v>0</v>
      </c>
      <c r="AE68" s="17">
        <f t="shared" si="33"/>
        <v>0</v>
      </c>
      <c r="AF68" s="17">
        <f t="shared" si="33"/>
        <v>0</v>
      </c>
      <c r="AG68" s="17">
        <f t="shared" si="33"/>
        <v>0</v>
      </c>
      <c r="AH68" s="17">
        <f t="shared" si="33"/>
        <v>0</v>
      </c>
      <c r="AI68" s="17">
        <f t="shared" si="33"/>
        <v>0</v>
      </c>
      <c r="AJ68" s="17">
        <f t="shared" si="33"/>
        <v>0</v>
      </c>
      <c r="AK68" s="17">
        <f t="shared" si="33"/>
        <v>0</v>
      </c>
      <c r="AL68" s="17">
        <f t="shared" si="33"/>
        <v>0</v>
      </c>
      <c r="AM68" s="17">
        <f t="shared" si="33"/>
        <v>0</v>
      </c>
      <c r="AN68" s="17">
        <f t="shared" si="33"/>
        <v>0</v>
      </c>
      <c r="AO68" s="17">
        <f t="shared" si="33"/>
        <v>0</v>
      </c>
      <c r="AP68" s="17">
        <f t="shared" si="33"/>
        <v>0</v>
      </c>
      <c r="AQ68" s="17">
        <f t="shared" si="33"/>
        <v>0</v>
      </c>
      <c r="AR68" s="17">
        <f t="shared" si="33"/>
        <v>0</v>
      </c>
      <c r="AS68" s="17">
        <f t="shared" si="33"/>
        <v>0</v>
      </c>
      <c r="AT68" s="17">
        <f t="shared" si="33"/>
        <v>0</v>
      </c>
      <c r="AU68" s="17">
        <f t="shared" si="33"/>
        <v>0</v>
      </c>
      <c r="AV68" s="17">
        <f t="shared" si="33"/>
        <v>0</v>
      </c>
      <c r="AW68" s="17">
        <f t="shared" si="33"/>
        <v>0</v>
      </c>
      <c r="AX68" s="17">
        <f t="shared" si="33"/>
        <v>0</v>
      </c>
      <c r="AY68" s="17">
        <f t="shared" si="33"/>
        <v>0</v>
      </c>
      <c r="AZ68" s="18">
        <f t="shared" si="33"/>
        <v>0</v>
      </c>
    </row>
    <row r="69" spans="1:52" hidden="1" x14ac:dyDescent="0.25"/>
    <row r="70" spans="1:52" hidden="1" x14ac:dyDescent="0.25">
      <c r="A70" t="s">
        <v>41</v>
      </c>
      <c r="B70" t="s">
        <v>4</v>
      </c>
      <c r="C70" t="s">
        <v>5</v>
      </c>
      <c r="D70" t="s">
        <v>42</v>
      </c>
      <c r="E70" t="s">
        <v>43</v>
      </c>
      <c r="L70" s="6" t="str">
        <f>instellingen!A4</f>
        <v>R</v>
      </c>
      <c r="M70" s="6">
        <v>1</v>
      </c>
      <c r="N70" s="6">
        <v>2</v>
      </c>
      <c r="O70" s="6">
        <v>3</v>
      </c>
      <c r="P70" s="6">
        <v>4</v>
      </c>
      <c r="Q70" s="6">
        <v>5</v>
      </c>
      <c r="R70" s="6">
        <v>6</v>
      </c>
      <c r="S70" s="6">
        <v>7</v>
      </c>
      <c r="T70" s="6">
        <v>8</v>
      </c>
      <c r="U70" s="6">
        <v>9</v>
      </c>
      <c r="V70" s="6">
        <v>10</v>
      </c>
      <c r="W70" s="6">
        <v>11</v>
      </c>
      <c r="X70" s="6">
        <v>12</v>
      </c>
      <c r="Y70" s="6">
        <v>13</v>
      </c>
      <c r="Z70" s="6">
        <v>14</v>
      </c>
      <c r="AA70" s="6">
        <v>15</v>
      </c>
      <c r="AB70" s="6">
        <v>16</v>
      </c>
      <c r="AC70" s="6">
        <v>17</v>
      </c>
      <c r="AD70" s="6">
        <v>18</v>
      </c>
      <c r="AE70" s="6">
        <v>19</v>
      </c>
      <c r="AF70" s="6">
        <v>20</v>
      </c>
      <c r="AG70" s="6">
        <v>21</v>
      </c>
      <c r="AH70" s="6">
        <v>22</v>
      </c>
      <c r="AI70" s="6">
        <v>23</v>
      </c>
      <c r="AJ70" s="6">
        <v>24</v>
      </c>
      <c r="AK70" s="6">
        <v>25</v>
      </c>
      <c r="AL70" s="6">
        <v>26</v>
      </c>
      <c r="AM70" s="6">
        <v>27</v>
      </c>
      <c r="AN70" s="6">
        <v>28</v>
      </c>
      <c r="AO70" s="6">
        <v>29</v>
      </c>
      <c r="AP70" s="6">
        <v>30</v>
      </c>
      <c r="AQ70" s="6">
        <v>31</v>
      </c>
      <c r="AR70" s="6">
        <v>32</v>
      </c>
      <c r="AS70" s="6">
        <v>33</v>
      </c>
      <c r="AT70" s="6">
        <v>34</v>
      </c>
      <c r="AU70" s="6">
        <v>35</v>
      </c>
      <c r="AV70" s="6">
        <v>36</v>
      </c>
      <c r="AW70" s="6">
        <v>37</v>
      </c>
      <c r="AX70" s="6">
        <v>38</v>
      </c>
      <c r="AY70" s="6">
        <v>39</v>
      </c>
      <c r="AZ70" s="6">
        <v>40</v>
      </c>
    </row>
    <row r="71" spans="1:52" hidden="1" x14ac:dyDescent="0.25">
      <c r="A71">
        <f t="shared" ref="A71:A104" si="34">IF(M7="",0,1)</f>
        <v>0</v>
      </c>
      <c r="B71">
        <f t="shared" ref="B71:B104" si="35">B7</f>
        <v>0</v>
      </c>
      <c r="C71">
        <f t="shared" ref="C71:C104" si="36">IF(A71=1,C7*A71,0)</f>
        <v>0</v>
      </c>
      <c r="D71" t="str">
        <f>IF(C71&gt;0,C71,"")</f>
        <v/>
      </c>
      <c r="E71">
        <f>IF(C71&gt;=5.5,1,0)</f>
        <v>0</v>
      </c>
      <c r="J71">
        <f t="shared" ref="J71:J104" si="37">B71</f>
        <v>0</v>
      </c>
      <c r="L71">
        <f>SUM(M71:AZ71)</f>
        <v>0</v>
      </c>
      <c r="M71">
        <f t="shared" ref="M71:M104" si="38">$M$60*$M7</f>
        <v>0</v>
      </c>
      <c r="N71">
        <f t="shared" ref="N71:N104" si="39">$N$60*$N7</f>
        <v>0</v>
      </c>
      <c r="O71">
        <f t="shared" ref="O71:O104" si="40">$O$60*$O7</f>
        <v>0</v>
      </c>
      <c r="P71">
        <f t="shared" ref="P71:P104" si="41">$P$60*$P7</f>
        <v>0</v>
      </c>
      <c r="Q71">
        <f t="shared" ref="Q71:Q104" si="42">$Q$60*$Q7</f>
        <v>0</v>
      </c>
      <c r="R71">
        <f t="shared" ref="R71:R104" si="43">$R$60*$R7</f>
        <v>0</v>
      </c>
      <c r="S71">
        <f t="shared" ref="S71:S104" si="44">$S$60*$S7</f>
        <v>0</v>
      </c>
      <c r="T71">
        <f t="shared" ref="T71:T104" si="45">$T$60*$T7</f>
        <v>0</v>
      </c>
      <c r="U71">
        <f t="shared" ref="U71:U104" si="46">$U$60*$U7</f>
        <v>0</v>
      </c>
      <c r="V71">
        <f t="shared" ref="V71:V104" si="47">$V$60*$V7</f>
        <v>0</v>
      </c>
      <c r="W71">
        <f t="shared" ref="W71:W104" si="48">$W$60*$W7</f>
        <v>0</v>
      </c>
      <c r="X71">
        <f t="shared" ref="X71:X104" si="49">$X$60*$X7</f>
        <v>0</v>
      </c>
      <c r="Y71">
        <f t="shared" ref="Y71:Y104" si="50">$Y$60*$Y7</f>
        <v>0</v>
      </c>
      <c r="Z71">
        <f t="shared" ref="Z71:Z104" si="51">$Z$60*$Z7</f>
        <v>0</v>
      </c>
      <c r="AA71">
        <f t="shared" ref="AA71:AA104" si="52">$AA$60*$AA7</f>
        <v>0</v>
      </c>
      <c r="AB71">
        <f t="shared" ref="AB71:AB104" si="53">$AB$60*$AB7</f>
        <v>0</v>
      </c>
      <c r="AC71">
        <f t="shared" ref="AC71:AC104" si="54">$AC$60*$AC7</f>
        <v>0</v>
      </c>
      <c r="AD71">
        <f t="shared" ref="AD71:AD104" si="55">$AD$60*$AD7</f>
        <v>0</v>
      </c>
      <c r="AE71">
        <f t="shared" ref="AE71:AE104" si="56">$AE$60*$AE7</f>
        <v>0</v>
      </c>
      <c r="AF71">
        <f t="shared" ref="AF71:AF104" si="57">$AF$60*$AF7</f>
        <v>0</v>
      </c>
      <c r="AG71">
        <f t="shared" ref="AG71:AG104" si="58">$AG$60*$AG7</f>
        <v>0</v>
      </c>
      <c r="AH71">
        <f t="shared" ref="AH71:AH104" si="59">$AH$60*$AH7</f>
        <v>0</v>
      </c>
      <c r="AI71">
        <f t="shared" ref="AI71:AI104" si="60">$AI$60*$AI7</f>
        <v>0</v>
      </c>
      <c r="AJ71">
        <f t="shared" ref="AJ71:AJ104" si="61">$AJ$60*$AJ7</f>
        <v>0</v>
      </c>
      <c r="AK71">
        <f t="shared" ref="AK71:AK104" si="62">$AK$60*$AK7</f>
        <v>0</v>
      </c>
      <c r="AL71">
        <f t="shared" ref="AL71:AL104" si="63">$AL$60*$AL7</f>
        <v>0</v>
      </c>
      <c r="AM71">
        <f t="shared" ref="AM71:AM104" si="64">$AM$60*$AM7</f>
        <v>0</v>
      </c>
      <c r="AN71">
        <f t="shared" ref="AN71:AN104" si="65">$AN$60*$AN7</f>
        <v>0</v>
      </c>
      <c r="AO71">
        <f t="shared" ref="AO71:AO104" si="66">$AO$60*$AO7</f>
        <v>0</v>
      </c>
      <c r="AP71">
        <f t="shared" ref="AP71:AP104" si="67">$AP$60*$AP7</f>
        <v>0</v>
      </c>
      <c r="AQ71">
        <f t="shared" ref="AQ71:AQ104" si="68">$AQ$60*$AQ7</f>
        <v>0</v>
      </c>
      <c r="AR71">
        <f t="shared" ref="AR71:AR104" si="69">$AR$60*$AR7</f>
        <v>0</v>
      </c>
      <c r="AS71">
        <f t="shared" ref="AS71:AS104" si="70">$AS$60*$AS7</f>
        <v>0</v>
      </c>
      <c r="AT71">
        <f t="shared" ref="AT71:AT104" si="71">$AT$60*$AT7</f>
        <v>0</v>
      </c>
      <c r="AU71">
        <f t="shared" ref="AU71:AU104" si="72">$AU$60*$AU7</f>
        <v>0</v>
      </c>
      <c r="AV71">
        <f t="shared" ref="AV71:AV104" si="73">$AV$60*$AV7</f>
        <v>0</v>
      </c>
      <c r="AW71">
        <f t="shared" ref="AW71:AW104" si="74">$AW$60*$AW7</f>
        <v>0</v>
      </c>
      <c r="AX71">
        <f t="shared" ref="AX71:AX104" si="75">$AX$60*$AX7</f>
        <v>0</v>
      </c>
      <c r="AY71">
        <f t="shared" ref="AY71:AY104" si="76">$AY$60*$AY7</f>
        <v>0</v>
      </c>
      <c r="AZ71">
        <f t="shared" ref="AZ71:AZ104" si="77">$AZ$60*$AZ7</f>
        <v>0</v>
      </c>
    </row>
    <row r="72" spans="1:52" hidden="1" x14ac:dyDescent="0.25">
      <c r="A72">
        <f t="shared" si="34"/>
        <v>0</v>
      </c>
      <c r="B72">
        <f t="shared" si="35"/>
        <v>0</v>
      </c>
      <c r="C72">
        <f t="shared" si="36"/>
        <v>0</v>
      </c>
      <c r="D72" t="str">
        <f t="shared" ref="D72:D104" si="78">IF(C72&gt;0,C72,"")</f>
        <v/>
      </c>
      <c r="E72">
        <f t="shared" ref="E72:E104" si="79">IF(C72&gt;=5.5,1,0)</f>
        <v>0</v>
      </c>
      <c r="J72">
        <f t="shared" si="37"/>
        <v>0</v>
      </c>
      <c r="L72">
        <f t="shared" ref="L72:L104" si="80">SUM(M72:AZ72)</f>
        <v>0</v>
      </c>
      <c r="M72">
        <f t="shared" si="38"/>
        <v>0</v>
      </c>
      <c r="N72">
        <f t="shared" si="39"/>
        <v>0</v>
      </c>
      <c r="O72">
        <f t="shared" si="40"/>
        <v>0</v>
      </c>
      <c r="P72">
        <f t="shared" si="41"/>
        <v>0</v>
      </c>
      <c r="Q72">
        <f t="shared" si="42"/>
        <v>0</v>
      </c>
      <c r="R72">
        <f t="shared" si="43"/>
        <v>0</v>
      </c>
      <c r="S72">
        <f t="shared" si="44"/>
        <v>0</v>
      </c>
      <c r="T72">
        <f t="shared" si="45"/>
        <v>0</v>
      </c>
      <c r="U72">
        <f t="shared" si="46"/>
        <v>0</v>
      </c>
      <c r="V72">
        <f t="shared" si="47"/>
        <v>0</v>
      </c>
      <c r="W72">
        <f t="shared" si="48"/>
        <v>0</v>
      </c>
      <c r="X72">
        <f t="shared" si="49"/>
        <v>0</v>
      </c>
      <c r="Y72">
        <f t="shared" si="50"/>
        <v>0</v>
      </c>
      <c r="Z72">
        <f t="shared" si="51"/>
        <v>0</v>
      </c>
      <c r="AA72">
        <f t="shared" si="52"/>
        <v>0</v>
      </c>
      <c r="AB72">
        <f t="shared" si="53"/>
        <v>0</v>
      </c>
      <c r="AC72">
        <f t="shared" si="54"/>
        <v>0</v>
      </c>
      <c r="AD72">
        <f t="shared" si="55"/>
        <v>0</v>
      </c>
      <c r="AE72">
        <f t="shared" si="56"/>
        <v>0</v>
      </c>
      <c r="AF72">
        <f t="shared" si="57"/>
        <v>0</v>
      </c>
      <c r="AG72">
        <f t="shared" si="58"/>
        <v>0</v>
      </c>
      <c r="AH72">
        <f t="shared" si="59"/>
        <v>0</v>
      </c>
      <c r="AI72">
        <f t="shared" si="60"/>
        <v>0</v>
      </c>
      <c r="AJ72">
        <f t="shared" si="61"/>
        <v>0</v>
      </c>
      <c r="AK72">
        <f t="shared" si="62"/>
        <v>0</v>
      </c>
      <c r="AL72">
        <f t="shared" si="63"/>
        <v>0</v>
      </c>
      <c r="AM72">
        <f t="shared" si="64"/>
        <v>0</v>
      </c>
      <c r="AN72">
        <f t="shared" si="65"/>
        <v>0</v>
      </c>
      <c r="AO72">
        <f t="shared" si="66"/>
        <v>0</v>
      </c>
      <c r="AP72">
        <f t="shared" si="67"/>
        <v>0</v>
      </c>
      <c r="AQ72">
        <f t="shared" si="68"/>
        <v>0</v>
      </c>
      <c r="AR72">
        <f t="shared" si="69"/>
        <v>0</v>
      </c>
      <c r="AS72">
        <f t="shared" si="70"/>
        <v>0</v>
      </c>
      <c r="AT72">
        <f t="shared" si="71"/>
        <v>0</v>
      </c>
      <c r="AU72">
        <f t="shared" si="72"/>
        <v>0</v>
      </c>
      <c r="AV72">
        <f t="shared" si="73"/>
        <v>0</v>
      </c>
      <c r="AW72">
        <f t="shared" si="74"/>
        <v>0</v>
      </c>
      <c r="AX72">
        <f t="shared" si="75"/>
        <v>0</v>
      </c>
      <c r="AY72">
        <f t="shared" si="76"/>
        <v>0</v>
      </c>
      <c r="AZ72">
        <f t="shared" si="77"/>
        <v>0</v>
      </c>
    </row>
    <row r="73" spans="1:52" hidden="1" x14ac:dyDescent="0.25">
      <c r="A73">
        <f t="shared" si="34"/>
        <v>0</v>
      </c>
      <c r="B73">
        <f t="shared" si="35"/>
        <v>0</v>
      </c>
      <c r="C73">
        <f t="shared" si="36"/>
        <v>0</v>
      </c>
      <c r="D73" t="str">
        <f t="shared" si="78"/>
        <v/>
      </c>
      <c r="E73">
        <f t="shared" si="79"/>
        <v>0</v>
      </c>
      <c r="J73">
        <f t="shared" si="37"/>
        <v>0</v>
      </c>
      <c r="L73">
        <f t="shared" si="80"/>
        <v>0</v>
      </c>
      <c r="M73">
        <f t="shared" si="38"/>
        <v>0</v>
      </c>
      <c r="N73">
        <f t="shared" si="39"/>
        <v>0</v>
      </c>
      <c r="O73">
        <f t="shared" si="40"/>
        <v>0</v>
      </c>
      <c r="P73">
        <f t="shared" si="41"/>
        <v>0</v>
      </c>
      <c r="Q73">
        <f t="shared" si="42"/>
        <v>0</v>
      </c>
      <c r="R73">
        <f t="shared" si="43"/>
        <v>0</v>
      </c>
      <c r="S73">
        <f t="shared" si="44"/>
        <v>0</v>
      </c>
      <c r="T73">
        <f t="shared" si="45"/>
        <v>0</v>
      </c>
      <c r="U73">
        <f t="shared" si="46"/>
        <v>0</v>
      </c>
      <c r="V73">
        <f t="shared" si="47"/>
        <v>0</v>
      </c>
      <c r="W73">
        <f t="shared" si="48"/>
        <v>0</v>
      </c>
      <c r="X73">
        <f t="shared" si="49"/>
        <v>0</v>
      </c>
      <c r="Y73">
        <f t="shared" si="50"/>
        <v>0</v>
      </c>
      <c r="Z73">
        <f t="shared" si="51"/>
        <v>0</v>
      </c>
      <c r="AA73">
        <f t="shared" si="52"/>
        <v>0</v>
      </c>
      <c r="AB73">
        <f t="shared" si="53"/>
        <v>0</v>
      </c>
      <c r="AC73">
        <f t="shared" si="54"/>
        <v>0</v>
      </c>
      <c r="AD73">
        <f t="shared" si="55"/>
        <v>0</v>
      </c>
      <c r="AE73">
        <f t="shared" si="56"/>
        <v>0</v>
      </c>
      <c r="AF73">
        <f t="shared" si="57"/>
        <v>0</v>
      </c>
      <c r="AG73">
        <f t="shared" si="58"/>
        <v>0</v>
      </c>
      <c r="AH73">
        <f t="shared" si="59"/>
        <v>0</v>
      </c>
      <c r="AI73">
        <f t="shared" si="60"/>
        <v>0</v>
      </c>
      <c r="AJ73">
        <f t="shared" si="61"/>
        <v>0</v>
      </c>
      <c r="AK73">
        <f t="shared" si="62"/>
        <v>0</v>
      </c>
      <c r="AL73">
        <f t="shared" si="63"/>
        <v>0</v>
      </c>
      <c r="AM73">
        <f t="shared" si="64"/>
        <v>0</v>
      </c>
      <c r="AN73">
        <f t="shared" si="65"/>
        <v>0</v>
      </c>
      <c r="AO73">
        <f t="shared" si="66"/>
        <v>0</v>
      </c>
      <c r="AP73">
        <f t="shared" si="67"/>
        <v>0</v>
      </c>
      <c r="AQ73">
        <f t="shared" si="68"/>
        <v>0</v>
      </c>
      <c r="AR73">
        <f t="shared" si="69"/>
        <v>0</v>
      </c>
      <c r="AS73">
        <f t="shared" si="70"/>
        <v>0</v>
      </c>
      <c r="AT73">
        <f t="shared" si="71"/>
        <v>0</v>
      </c>
      <c r="AU73">
        <f t="shared" si="72"/>
        <v>0</v>
      </c>
      <c r="AV73">
        <f t="shared" si="73"/>
        <v>0</v>
      </c>
      <c r="AW73">
        <f t="shared" si="74"/>
        <v>0</v>
      </c>
      <c r="AX73">
        <f t="shared" si="75"/>
        <v>0</v>
      </c>
      <c r="AY73">
        <f t="shared" si="76"/>
        <v>0</v>
      </c>
      <c r="AZ73">
        <f t="shared" si="77"/>
        <v>0</v>
      </c>
    </row>
    <row r="74" spans="1:52" hidden="1" x14ac:dyDescent="0.25">
      <c r="A74">
        <f t="shared" si="34"/>
        <v>0</v>
      </c>
      <c r="B74">
        <f t="shared" si="35"/>
        <v>0</v>
      </c>
      <c r="C74">
        <f t="shared" si="36"/>
        <v>0</v>
      </c>
      <c r="D74" t="str">
        <f t="shared" si="78"/>
        <v/>
      </c>
      <c r="E74">
        <f t="shared" si="79"/>
        <v>0</v>
      </c>
      <c r="J74">
        <f t="shared" si="37"/>
        <v>0</v>
      </c>
      <c r="L74">
        <f t="shared" si="80"/>
        <v>0</v>
      </c>
      <c r="M74">
        <f t="shared" si="38"/>
        <v>0</v>
      </c>
      <c r="N74">
        <f t="shared" si="39"/>
        <v>0</v>
      </c>
      <c r="O74">
        <f t="shared" si="40"/>
        <v>0</v>
      </c>
      <c r="P74">
        <f t="shared" si="41"/>
        <v>0</v>
      </c>
      <c r="Q74">
        <f t="shared" si="42"/>
        <v>0</v>
      </c>
      <c r="R74">
        <f t="shared" si="43"/>
        <v>0</v>
      </c>
      <c r="S74">
        <f t="shared" si="44"/>
        <v>0</v>
      </c>
      <c r="T74">
        <f t="shared" si="45"/>
        <v>0</v>
      </c>
      <c r="U74">
        <f t="shared" si="46"/>
        <v>0</v>
      </c>
      <c r="V74">
        <f t="shared" si="47"/>
        <v>0</v>
      </c>
      <c r="W74">
        <f t="shared" si="48"/>
        <v>0</v>
      </c>
      <c r="X74">
        <f t="shared" si="49"/>
        <v>0</v>
      </c>
      <c r="Y74">
        <f t="shared" si="50"/>
        <v>0</v>
      </c>
      <c r="Z74">
        <f t="shared" si="51"/>
        <v>0</v>
      </c>
      <c r="AA74">
        <f t="shared" si="52"/>
        <v>0</v>
      </c>
      <c r="AB74">
        <f t="shared" si="53"/>
        <v>0</v>
      </c>
      <c r="AC74">
        <f t="shared" si="54"/>
        <v>0</v>
      </c>
      <c r="AD74">
        <f t="shared" si="55"/>
        <v>0</v>
      </c>
      <c r="AE74">
        <f t="shared" si="56"/>
        <v>0</v>
      </c>
      <c r="AF74">
        <f t="shared" si="57"/>
        <v>0</v>
      </c>
      <c r="AG74">
        <f t="shared" si="58"/>
        <v>0</v>
      </c>
      <c r="AH74">
        <f t="shared" si="59"/>
        <v>0</v>
      </c>
      <c r="AI74">
        <f t="shared" si="60"/>
        <v>0</v>
      </c>
      <c r="AJ74">
        <f t="shared" si="61"/>
        <v>0</v>
      </c>
      <c r="AK74">
        <f t="shared" si="62"/>
        <v>0</v>
      </c>
      <c r="AL74">
        <f t="shared" si="63"/>
        <v>0</v>
      </c>
      <c r="AM74">
        <f t="shared" si="64"/>
        <v>0</v>
      </c>
      <c r="AN74">
        <f t="shared" si="65"/>
        <v>0</v>
      </c>
      <c r="AO74">
        <f t="shared" si="66"/>
        <v>0</v>
      </c>
      <c r="AP74">
        <f t="shared" si="67"/>
        <v>0</v>
      </c>
      <c r="AQ74">
        <f t="shared" si="68"/>
        <v>0</v>
      </c>
      <c r="AR74">
        <f t="shared" si="69"/>
        <v>0</v>
      </c>
      <c r="AS74">
        <f t="shared" si="70"/>
        <v>0</v>
      </c>
      <c r="AT74">
        <f t="shared" si="71"/>
        <v>0</v>
      </c>
      <c r="AU74">
        <f t="shared" si="72"/>
        <v>0</v>
      </c>
      <c r="AV74">
        <f t="shared" si="73"/>
        <v>0</v>
      </c>
      <c r="AW74">
        <f t="shared" si="74"/>
        <v>0</v>
      </c>
      <c r="AX74">
        <f t="shared" si="75"/>
        <v>0</v>
      </c>
      <c r="AY74">
        <f t="shared" si="76"/>
        <v>0</v>
      </c>
      <c r="AZ74">
        <f t="shared" si="77"/>
        <v>0</v>
      </c>
    </row>
    <row r="75" spans="1:52" hidden="1" x14ac:dyDescent="0.25">
      <c r="A75">
        <f t="shared" si="34"/>
        <v>0</v>
      </c>
      <c r="B75">
        <f t="shared" si="35"/>
        <v>0</v>
      </c>
      <c r="C75">
        <f t="shared" si="36"/>
        <v>0</v>
      </c>
      <c r="D75" t="str">
        <f t="shared" si="78"/>
        <v/>
      </c>
      <c r="E75">
        <f t="shared" si="79"/>
        <v>0</v>
      </c>
      <c r="J75">
        <f t="shared" si="37"/>
        <v>0</v>
      </c>
      <c r="L75">
        <f t="shared" si="80"/>
        <v>0</v>
      </c>
      <c r="M75">
        <f t="shared" si="38"/>
        <v>0</v>
      </c>
      <c r="N75">
        <f t="shared" si="39"/>
        <v>0</v>
      </c>
      <c r="O75">
        <f t="shared" si="40"/>
        <v>0</v>
      </c>
      <c r="P75">
        <f t="shared" si="41"/>
        <v>0</v>
      </c>
      <c r="Q75">
        <f t="shared" si="42"/>
        <v>0</v>
      </c>
      <c r="R75">
        <f t="shared" si="43"/>
        <v>0</v>
      </c>
      <c r="S75">
        <f t="shared" si="44"/>
        <v>0</v>
      </c>
      <c r="T75">
        <f t="shared" si="45"/>
        <v>0</v>
      </c>
      <c r="U75">
        <f t="shared" si="46"/>
        <v>0</v>
      </c>
      <c r="V75">
        <f t="shared" si="47"/>
        <v>0</v>
      </c>
      <c r="W75">
        <f t="shared" si="48"/>
        <v>0</v>
      </c>
      <c r="X75">
        <f t="shared" si="49"/>
        <v>0</v>
      </c>
      <c r="Y75">
        <f t="shared" si="50"/>
        <v>0</v>
      </c>
      <c r="Z75">
        <f t="shared" si="51"/>
        <v>0</v>
      </c>
      <c r="AA75">
        <f t="shared" si="52"/>
        <v>0</v>
      </c>
      <c r="AB75">
        <f t="shared" si="53"/>
        <v>0</v>
      </c>
      <c r="AC75">
        <f t="shared" si="54"/>
        <v>0</v>
      </c>
      <c r="AD75">
        <f t="shared" si="55"/>
        <v>0</v>
      </c>
      <c r="AE75">
        <f t="shared" si="56"/>
        <v>0</v>
      </c>
      <c r="AF75">
        <f t="shared" si="57"/>
        <v>0</v>
      </c>
      <c r="AG75">
        <f t="shared" si="58"/>
        <v>0</v>
      </c>
      <c r="AH75">
        <f t="shared" si="59"/>
        <v>0</v>
      </c>
      <c r="AI75">
        <f t="shared" si="60"/>
        <v>0</v>
      </c>
      <c r="AJ75">
        <f t="shared" si="61"/>
        <v>0</v>
      </c>
      <c r="AK75">
        <f t="shared" si="62"/>
        <v>0</v>
      </c>
      <c r="AL75">
        <f t="shared" si="63"/>
        <v>0</v>
      </c>
      <c r="AM75">
        <f t="shared" si="64"/>
        <v>0</v>
      </c>
      <c r="AN75">
        <f t="shared" si="65"/>
        <v>0</v>
      </c>
      <c r="AO75">
        <f t="shared" si="66"/>
        <v>0</v>
      </c>
      <c r="AP75">
        <f t="shared" si="67"/>
        <v>0</v>
      </c>
      <c r="AQ75">
        <f t="shared" si="68"/>
        <v>0</v>
      </c>
      <c r="AR75">
        <f t="shared" si="69"/>
        <v>0</v>
      </c>
      <c r="AS75">
        <f t="shared" si="70"/>
        <v>0</v>
      </c>
      <c r="AT75">
        <f t="shared" si="71"/>
        <v>0</v>
      </c>
      <c r="AU75">
        <f t="shared" si="72"/>
        <v>0</v>
      </c>
      <c r="AV75">
        <f t="shared" si="73"/>
        <v>0</v>
      </c>
      <c r="AW75">
        <f t="shared" si="74"/>
        <v>0</v>
      </c>
      <c r="AX75">
        <f t="shared" si="75"/>
        <v>0</v>
      </c>
      <c r="AY75">
        <f t="shared" si="76"/>
        <v>0</v>
      </c>
      <c r="AZ75">
        <f t="shared" si="77"/>
        <v>0</v>
      </c>
    </row>
    <row r="76" spans="1:52" hidden="1" x14ac:dyDescent="0.25">
      <c r="A76">
        <f t="shared" si="34"/>
        <v>0</v>
      </c>
      <c r="B76">
        <f t="shared" si="35"/>
        <v>0</v>
      </c>
      <c r="C76">
        <f t="shared" si="36"/>
        <v>0</v>
      </c>
      <c r="D76" t="str">
        <f t="shared" si="78"/>
        <v/>
      </c>
      <c r="E76">
        <f t="shared" si="79"/>
        <v>0</v>
      </c>
      <c r="J76">
        <f t="shared" si="37"/>
        <v>0</v>
      </c>
      <c r="L76">
        <f t="shared" si="80"/>
        <v>0</v>
      </c>
      <c r="M76">
        <f t="shared" si="38"/>
        <v>0</v>
      </c>
      <c r="N76">
        <f t="shared" si="39"/>
        <v>0</v>
      </c>
      <c r="O76">
        <f t="shared" si="40"/>
        <v>0</v>
      </c>
      <c r="P76">
        <f t="shared" si="41"/>
        <v>0</v>
      </c>
      <c r="Q76">
        <f t="shared" si="42"/>
        <v>0</v>
      </c>
      <c r="R76">
        <f t="shared" si="43"/>
        <v>0</v>
      </c>
      <c r="S76">
        <f t="shared" si="44"/>
        <v>0</v>
      </c>
      <c r="T76">
        <f t="shared" si="45"/>
        <v>0</v>
      </c>
      <c r="U76">
        <f t="shared" si="46"/>
        <v>0</v>
      </c>
      <c r="V76">
        <f t="shared" si="47"/>
        <v>0</v>
      </c>
      <c r="W76">
        <f t="shared" si="48"/>
        <v>0</v>
      </c>
      <c r="X76">
        <f t="shared" si="49"/>
        <v>0</v>
      </c>
      <c r="Y76">
        <f t="shared" si="50"/>
        <v>0</v>
      </c>
      <c r="Z76">
        <f t="shared" si="51"/>
        <v>0</v>
      </c>
      <c r="AA76">
        <f t="shared" si="52"/>
        <v>0</v>
      </c>
      <c r="AB76">
        <f t="shared" si="53"/>
        <v>0</v>
      </c>
      <c r="AC76">
        <f t="shared" si="54"/>
        <v>0</v>
      </c>
      <c r="AD76">
        <f t="shared" si="55"/>
        <v>0</v>
      </c>
      <c r="AE76">
        <f t="shared" si="56"/>
        <v>0</v>
      </c>
      <c r="AF76">
        <f t="shared" si="57"/>
        <v>0</v>
      </c>
      <c r="AG76">
        <f t="shared" si="58"/>
        <v>0</v>
      </c>
      <c r="AH76">
        <f t="shared" si="59"/>
        <v>0</v>
      </c>
      <c r="AI76">
        <f t="shared" si="60"/>
        <v>0</v>
      </c>
      <c r="AJ76">
        <f t="shared" si="61"/>
        <v>0</v>
      </c>
      <c r="AK76">
        <f t="shared" si="62"/>
        <v>0</v>
      </c>
      <c r="AL76">
        <f t="shared" si="63"/>
        <v>0</v>
      </c>
      <c r="AM76">
        <f t="shared" si="64"/>
        <v>0</v>
      </c>
      <c r="AN76">
        <f t="shared" si="65"/>
        <v>0</v>
      </c>
      <c r="AO76">
        <f t="shared" si="66"/>
        <v>0</v>
      </c>
      <c r="AP76">
        <f t="shared" si="67"/>
        <v>0</v>
      </c>
      <c r="AQ76">
        <f t="shared" si="68"/>
        <v>0</v>
      </c>
      <c r="AR76">
        <f t="shared" si="69"/>
        <v>0</v>
      </c>
      <c r="AS76">
        <f t="shared" si="70"/>
        <v>0</v>
      </c>
      <c r="AT76">
        <f t="shared" si="71"/>
        <v>0</v>
      </c>
      <c r="AU76">
        <f t="shared" si="72"/>
        <v>0</v>
      </c>
      <c r="AV76">
        <f t="shared" si="73"/>
        <v>0</v>
      </c>
      <c r="AW76">
        <f t="shared" si="74"/>
        <v>0</v>
      </c>
      <c r="AX76">
        <f t="shared" si="75"/>
        <v>0</v>
      </c>
      <c r="AY76">
        <f t="shared" si="76"/>
        <v>0</v>
      </c>
      <c r="AZ76">
        <f t="shared" si="77"/>
        <v>0</v>
      </c>
    </row>
    <row r="77" spans="1:52" hidden="1" x14ac:dyDescent="0.25">
      <c r="A77">
        <f t="shared" si="34"/>
        <v>0</v>
      </c>
      <c r="B77">
        <f t="shared" si="35"/>
        <v>0</v>
      </c>
      <c r="C77">
        <f t="shared" si="36"/>
        <v>0</v>
      </c>
      <c r="D77" t="str">
        <f t="shared" si="78"/>
        <v/>
      </c>
      <c r="E77">
        <f t="shared" si="79"/>
        <v>0</v>
      </c>
      <c r="J77">
        <f t="shared" si="37"/>
        <v>0</v>
      </c>
      <c r="L77">
        <f t="shared" si="80"/>
        <v>0</v>
      </c>
      <c r="M77">
        <f t="shared" si="38"/>
        <v>0</v>
      </c>
      <c r="N77">
        <f t="shared" si="39"/>
        <v>0</v>
      </c>
      <c r="O77">
        <f t="shared" si="40"/>
        <v>0</v>
      </c>
      <c r="P77">
        <f t="shared" si="41"/>
        <v>0</v>
      </c>
      <c r="Q77">
        <f t="shared" si="42"/>
        <v>0</v>
      </c>
      <c r="R77">
        <f t="shared" si="43"/>
        <v>0</v>
      </c>
      <c r="S77">
        <f t="shared" si="44"/>
        <v>0</v>
      </c>
      <c r="T77">
        <f t="shared" si="45"/>
        <v>0</v>
      </c>
      <c r="U77">
        <f t="shared" si="46"/>
        <v>0</v>
      </c>
      <c r="V77">
        <f t="shared" si="47"/>
        <v>0</v>
      </c>
      <c r="W77">
        <f t="shared" si="48"/>
        <v>0</v>
      </c>
      <c r="X77">
        <f t="shared" si="49"/>
        <v>0</v>
      </c>
      <c r="Y77">
        <f t="shared" si="50"/>
        <v>0</v>
      </c>
      <c r="Z77">
        <f t="shared" si="51"/>
        <v>0</v>
      </c>
      <c r="AA77">
        <f t="shared" si="52"/>
        <v>0</v>
      </c>
      <c r="AB77">
        <f t="shared" si="53"/>
        <v>0</v>
      </c>
      <c r="AC77">
        <f t="shared" si="54"/>
        <v>0</v>
      </c>
      <c r="AD77">
        <f t="shared" si="55"/>
        <v>0</v>
      </c>
      <c r="AE77">
        <f t="shared" si="56"/>
        <v>0</v>
      </c>
      <c r="AF77">
        <f t="shared" si="57"/>
        <v>0</v>
      </c>
      <c r="AG77">
        <f t="shared" si="58"/>
        <v>0</v>
      </c>
      <c r="AH77">
        <f t="shared" si="59"/>
        <v>0</v>
      </c>
      <c r="AI77">
        <f t="shared" si="60"/>
        <v>0</v>
      </c>
      <c r="AJ77">
        <f t="shared" si="61"/>
        <v>0</v>
      </c>
      <c r="AK77">
        <f t="shared" si="62"/>
        <v>0</v>
      </c>
      <c r="AL77">
        <f t="shared" si="63"/>
        <v>0</v>
      </c>
      <c r="AM77">
        <f t="shared" si="64"/>
        <v>0</v>
      </c>
      <c r="AN77">
        <f t="shared" si="65"/>
        <v>0</v>
      </c>
      <c r="AO77">
        <f t="shared" si="66"/>
        <v>0</v>
      </c>
      <c r="AP77">
        <f t="shared" si="67"/>
        <v>0</v>
      </c>
      <c r="AQ77">
        <f t="shared" si="68"/>
        <v>0</v>
      </c>
      <c r="AR77">
        <f t="shared" si="69"/>
        <v>0</v>
      </c>
      <c r="AS77">
        <f t="shared" si="70"/>
        <v>0</v>
      </c>
      <c r="AT77">
        <f t="shared" si="71"/>
        <v>0</v>
      </c>
      <c r="AU77">
        <f t="shared" si="72"/>
        <v>0</v>
      </c>
      <c r="AV77">
        <f t="shared" si="73"/>
        <v>0</v>
      </c>
      <c r="AW77">
        <f t="shared" si="74"/>
        <v>0</v>
      </c>
      <c r="AX77">
        <f t="shared" si="75"/>
        <v>0</v>
      </c>
      <c r="AY77">
        <f t="shared" si="76"/>
        <v>0</v>
      </c>
      <c r="AZ77">
        <f t="shared" si="77"/>
        <v>0</v>
      </c>
    </row>
    <row r="78" spans="1:52" hidden="1" x14ac:dyDescent="0.25">
      <c r="A78">
        <f t="shared" si="34"/>
        <v>0</v>
      </c>
      <c r="B78">
        <f t="shared" si="35"/>
        <v>0</v>
      </c>
      <c r="C78">
        <f t="shared" si="36"/>
        <v>0</v>
      </c>
      <c r="D78" t="str">
        <f t="shared" si="78"/>
        <v/>
      </c>
      <c r="E78">
        <f t="shared" si="79"/>
        <v>0</v>
      </c>
      <c r="J78">
        <f t="shared" si="37"/>
        <v>0</v>
      </c>
      <c r="L78">
        <f t="shared" si="80"/>
        <v>0</v>
      </c>
      <c r="M78">
        <f t="shared" si="38"/>
        <v>0</v>
      </c>
      <c r="N78">
        <f t="shared" si="39"/>
        <v>0</v>
      </c>
      <c r="O78">
        <f t="shared" si="40"/>
        <v>0</v>
      </c>
      <c r="P78">
        <f t="shared" si="41"/>
        <v>0</v>
      </c>
      <c r="Q78">
        <f t="shared" si="42"/>
        <v>0</v>
      </c>
      <c r="R78">
        <f t="shared" si="43"/>
        <v>0</v>
      </c>
      <c r="S78">
        <f t="shared" si="44"/>
        <v>0</v>
      </c>
      <c r="T78">
        <f t="shared" si="45"/>
        <v>0</v>
      </c>
      <c r="U78">
        <f t="shared" si="46"/>
        <v>0</v>
      </c>
      <c r="V78">
        <f t="shared" si="47"/>
        <v>0</v>
      </c>
      <c r="W78">
        <f t="shared" si="48"/>
        <v>0</v>
      </c>
      <c r="X78">
        <f t="shared" si="49"/>
        <v>0</v>
      </c>
      <c r="Y78">
        <f t="shared" si="50"/>
        <v>0</v>
      </c>
      <c r="Z78">
        <f t="shared" si="51"/>
        <v>0</v>
      </c>
      <c r="AA78">
        <f t="shared" si="52"/>
        <v>0</v>
      </c>
      <c r="AB78">
        <f t="shared" si="53"/>
        <v>0</v>
      </c>
      <c r="AC78">
        <f t="shared" si="54"/>
        <v>0</v>
      </c>
      <c r="AD78">
        <f t="shared" si="55"/>
        <v>0</v>
      </c>
      <c r="AE78">
        <f t="shared" si="56"/>
        <v>0</v>
      </c>
      <c r="AF78">
        <f t="shared" si="57"/>
        <v>0</v>
      </c>
      <c r="AG78">
        <f t="shared" si="58"/>
        <v>0</v>
      </c>
      <c r="AH78">
        <f t="shared" si="59"/>
        <v>0</v>
      </c>
      <c r="AI78">
        <f t="shared" si="60"/>
        <v>0</v>
      </c>
      <c r="AJ78">
        <f t="shared" si="61"/>
        <v>0</v>
      </c>
      <c r="AK78">
        <f t="shared" si="62"/>
        <v>0</v>
      </c>
      <c r="AL78">
        <f t="shared" si="63"/>
        <v>0</v>
      </c>
      <c r="AM78">
        <f t="shared" si="64"/>
        <v>0</v>
      </c>
      <c r="AN78">
        <f t="shared" si="65"/>
        <v>0</v>
      </c>
      <c r="AO78">
        <f t="shared" si="66"/>
        <v>0</v>
      </c>
      <c r="AP78">
        <f t="shared" si="67"/>
        <v>0</v>
      </c>
      <c r="AQ78">
        <f t="shared" si="68"/>
        <v>0</v>
      </c>
      <c r="AR78">
        <f t="shared" si="69"/>
        <v>0</v>
      </c>
      <c r="AS78">
        <f t="shared" si="70"/>
        <v>0</v>
      </c>
      <c r="AT78">
        <f t="shared" si="71"/>
        <v>0</v>
      </c>
      <c r="AU78">
        <f t="shared" si="72"/>
        <v>0</v>
      </c>
      <c r="AV78">
        <f t="shared" si="73"/>
        <v>0</v>
      </c>
      <c r="AW78">
        <f t="shared" si="74"/>
        <v>0</v>
      </c>
      <c r="AX78">
        <f t="shared" si="75"/>
        <v>0</v>
      </c>
      <c r="AY78">
        <f t="shared" si="76"/>
        <v>0</v>
      </c>
      <c r="AZ78">
        <f t="shared" si="77"/>
        <v>0</v>
      </c>
    </row>
    <row r="79" spans="1:52" hidden="1" x14ac:dyDescent="0.25">
      <c r="A79">
        <f t="shared" si="34"/>
        <v>0</v>
      </c>
      <c r="B79">
        <f t="shared" si="35"/>
        <v>0</v>
      </c>
      <c r="C79">
        <f t="shared" si="36"/>
        <v>0</v>
      </c>
      <c r="D79" t="str">
        <f t="shared" si="78"/>
        <v/>
      </c>
      <c r="E79">
        <f t="shared" si="79"/>
        <v>0</v>
      </c>
      <c r="J79">
        <f t="shared" si="37"/>
        <v>0</v>
      </c>
      <c r="L79">
        <f t="shared" si="80"/>
        <v>0</v>
      </c>
      <c r="M79">
        <f t="shared" si="38"/>
        <v>0</v>
      </c>
      <c r="N79">
        <f t="shared" si="39"/>
        <v>0</v>
      </c>
      <c r="O79">
        <f t="shared" si="40"/>
        <v>0</v>
      </c>
      <c r="P79">
        <f t="shared" si="41"/>
        <v>0</v>
      </c>
      <c r="Q79">
        <f t="shared" si="42"/>
        <v>0</v>
      </c>
      <c r="R79">
        <f t="shared" si="43"/>
        <v>0</v>
      </c>
      <c r="S79">
        <f t="shared" si="44"/>
        <v>0</v>
      </c>
      <c r="T79">
        <f t="shared" si="45"/>
        <v>0</v>
      </c>
      <c r="U79">
        <f t="shared" si="46"/>
        <v>0</v>
      </c>
      <c r="V79">
        <f t="shared" si="47"/>
        <v>0</v>
      </c>
      <c r="W79">
        <f t="shared" si="48"/>
        <v>0</v>
      </c>
      <c r="X79">
        <f t="shared" si="49"/>
        <v>0</v>
      </c>
      <c r="Y79">
        <f t="shared" si="50"/>
        <v>0</v>
      </c>
      <c r="Z79">
        <f t="shared" si="51"/>
        <v>0</v>
      </c>
      <c r="AA79">
        <f t="shared" si="52"/>
        <v>0</v>
      </c>
      <c r="AB79">
        <f t="shared" si="53"/>
        <v>0</v>
      </c>
      <c r="AC79">
        <f t="shared" si="54"/>
        <v>0</v>
      </c>
      <c r="AD79">
        <f t="shared" si="55"/>
        <v>0</v>
      </c>
      <c r="AE79">
        <f t="shared" si="56"/>
        <v>0</v>
      </c>
      <c r="AF79">
        <f t="shared" si="57"/>
        <v>0</v>
      </c>
      <c r="AG79">
        <f t="shared" si="58"/>
        <v>0</v>
      </c>
      <c r="AH79">
        <f t="shared" si="59"/>
        <v>0</v>
      </c>
      <c r="AI79">
        <f t="shared" si="60"/>
        <v>0</v>
      </c>
      <c r="AJ79">
        <f t="shared" si="61"/>
        <v>0</v>
      </c>
      <c r="AK79">
        <f t="shared" si="62"/>
        <v>0</v>
      </c>
      <c r="AL79">
        <f t="shared" si="63"/>
        <v>0</v>
      </c>
      <c r="AM79">
        <f t="shared" si="64"/>
        <v>0</v>
      </c>
      <c r="AN79">
        <f t="shared" si="65"/>
        <v>0</v>
      </c>
      <c r="AO79">
        <f t="shared" si="66"/>
        <v>0</v>
      </c>
      <c r="AP79">
        <f t="shared" si="67"/>
        <v>0</v>
      </c>
      <c r="AQ79">
        <f t="shared" si="68"/>
        <v>0</v>
      </c>
      <c r="AR79">
        <f t="shared" si="69"/>
        <v>0</v>
      </c>
      <c r="AS79">
        <f t="shared" si="70"/>
        <v>0</v>
      </c>
      <c r="AT79">
        <f t="shared" si="71"/>
        <v>0</v>
      </c>
      <c r="AU79">
        <f t="shared" si="72"/>
        <v>0</v>
      </c>
      <c r="AV79">
        <f t="shared" si="73"/>
        <v>0</v>
      </c>
      <c r="AW79">
        <f t="shared" si="74"/>
        <v>0</v>
      </c>
      <c r="AX79">
        <f t="shared" si="75"/>
        <v>0</v>
      </c>
      <c r="AY79">
        <f t="shared" si="76"/>
        <v>0</v>
      </c>
      <c r="AZ79">
        <f t="shared" si="77"/>
        <v>0</v>
      </c>
    </row>
    <row r="80" spans="1:52" hidden="1" x14ac:dyDescent="0.25">
      <c r="A80">
        <f t="shared" si="34"/>
        <v>0</v>
      </c>
      <c r="B80">
        <f t="shared" si="35"/>
        <v>0</v>
      </c>
      <c r="C80">
        <f t="shared" si="36"/>
        <v>0</v>
      </c>
      <c r="D80" t="str">
        <f t="shared" si="78"/>
        <v/>
      </c>
      <c r="E80">
        <f t="shared" si="79"/>
        <v>0</v>
      </c>
      <c r="J80">
        <f t="shared" si="37"/>
        <v>0</v>
      </c>
      <c r="L80">
        <f t="shared" si="80"/>
        <v>0</v>
      </c>
      <c r="M80">
        <f t="shared" si="38"/>
        <v>0</v>
      </c>
      <c r="N80">
        <f t="shared" si="39"/>
        <v>0</v>
      </c>
      <c r="O80">
        <f t="shared" si="40"/>
        <v>0</v>
      </c>
      <c r="P80">
        <f t="shared" si="41"/>
        <v>0</v>
      </c>
      <c r="Q80">
        <f t="shared" si="42"/>
        <v>0</v>
      </c>
      <c r="R80">
        <f t="shared" si="43"/>
        <v>0</v>
      </c>
      <c r="S80">
        <f t="shared" si="44"/>
        <v>0</v>
      </c>
      <c r="T80">
        <f t="shared" si="45"/>
        <v>0</v>
      </c>
      <c r="U80">
        <f t="shared" si="46"/>
        <v>0</v>
      </c>
      <c r="V80">
        <f t="shared" si="47"/>
        <v>0</v>
      </c>
      <c r="W80">
        <f t="shared" si="48"/>
        <v>0</v>
      </c>
      <c r="X80">
        <f t="shared" si="49"/>
        <v>0</v>
      </c>
      <c r="Y80">
        <f t="shared" si="50"/>
        <v>0</v>
      </c>
      <c r="Z80">
        <f t="shared" si="51"/>
        <v>0</v>
      </c>
      <c r="AA80">
        <f t="shared" si="52"/>
        <v>0</v>
      </c>
      <c r="AB80">
        <f t="shared" si="53"/>
        <v>0</v>
      </c>
      <c r="AC80">
        <f t="shared" si="54"/>
        <v>0</v>
      </c>
      <c r="AD80">
        <f t="shared" si="55"/>
        <v>0</v>
      </c>
      <c r="AE80">
        <f t="shared" si="56"/>
        <v>0</v>
      </c>
      <c r="AF80">
        <f t="shared" si="57"/>
        <v>0</v>
      </c>
      <c r="AG80">
        <f t="shared" si="58"/>
        <v>0</v>
      </c>
      <c r="AH80">
        <f t="shared" si="59"/>
        <v>0</v>
      </c>
      <c r="AI80">
        <f t="shared" si="60"/>
        <v>0</v>
      </c>
      <c r="AJ80">
        <f t="shared" si="61"/>
        <v>0</v>
      </c>
      <c r="AK80">
        <f t="shared" si="62"/>
        <v>0</v>
      </c>
      <c r="AL80">
        <f t="shared" si="63"/>
        <v>0</v>
      </c>
      <c r="AM80">
        <f t="shared" si="64"/>
        <v>0</v>
      </c>
      <c r="AN80">
        <f t="shared" si="65"/>
        <v>0</v>
      </c>
      <c r="AO80">
        <f t="shared" si="66"/>
        <v>0</v>
      </c>
      <c r="AP80">
        <f t="shared" si="67"/>
        <v>0</v>
      </c>
      <c r="AQ80">
        <f t="shared" si="68"/>
        <v>0</v>
      </c>
      <c r="AR80">
        <f t="shared" si="69"/>
        <v>0</v>
      </c>
      <c r="AS80">
        <f t="shared" si="70"/>
        <v>0</v>
      </c>
      <c r="AT80">
        <f t="shared" si="71"/>
        <v>0</v>
      </c>
      <c r="AU80">
        <f t="shared" si="72"/>
        <v>0</v>
      </c>
      <c r="AV80">
        <f t="shared" si="73"/>
        <v>0</v>
      </c>
      <c r="AW80">
        <f t="shared" si="74"/>
        <v>0</v>
      </c>
      <c r="AX80">
        <f t="shared" si="75"/>
        <v>0</v>
      </c>
      <c r="AY80">
        <f t="shared" si="76"/>
        <v>0</v>
      </c>
      <c r="AZ80">
        <f t="shared" si="77"/>
        <v>0</v>
      </c>
    </row>
    <row r="81" spans="1:52" hidden="1" x14ac:dyDescent="0.25">
      <c r="A81">
        <f t="shared" si="34"/>
        <v>0</v>
      </c>
      <c r="B81">
        <f t="shared" si="35"/>
        <v>0</v>
      </c>
      <c r="C81">
        <f t="shared" si="36"/>
        <v>0</v>
      </c>
      <c r="D81" t="str">
        <f t="shared" si="78"/>
        <v/>
      </c>
      <c r="E81">
        <f t="shared" si="79"/>
        <v>0</v>
      </c>
      <c r="J81">
        <f t="shared" si="37"/>
        <v>0</v>
      </c>
      <c r="L81">
        <f t="shared" si="80"/>
        <v>0</v>
      </c>
      <c r="M81">
        <f t="shared" si="38"/>
        <v>0</v>
      </c>
      <c r="N81">
        <f t="shared" si="39"/>
        <v>0</v>
      </c>
      <c r="O81">
        <f t="shared" si="40"/>
        <v>0</v>
      </c>
      <c r="P81">
        <f t="shared" si="41"/>
        <v>0</v>
      </c>
      <c r="Q81">
        <f t="shared" si="42"/>
        <v>0</v>
      </c>
      <c r="R81">
        <f t="shared" si="43"/>
        <v>0</v>
      </c>
      <c r="S81">
        <f t="shared" si="44"/>
        <v>0</v>
      </c>
      <c r="T81">
        <f t="shared" si="45"/>
        <v>0</v>
      </c>
      <c r="U81">
        <f t="shared" si="46"/>
        <v>0</v>
      </c>
      <c r="V81">
        <f t="shared" si="47"/>
        <v>0</v>
      </c>
      <c r="W81">
        <f t="shared" si="48"/>
        <v>0</v>
      </c>
      <c r="X81">
        <f t="shared" si="49"/>
        <v>0</v>
      </c>
      <c r="Y81">
        <f t="shared" si="50"/>
        <v>0</v>
      </c>
      <c r="Z81">
        <f t="shared" si="51"/>
        <v>0</v>
      </c>
      <c r="AA81">
        <f t="shared" si="52"/>
        <v>0</v>
      </c>
      <c r="AB81">
        <f t="shared" si="53"/>
        <v>0</v>
      </c>
      <c r="AC81">
        <f t="shared" si="54"/>
        <v>0</v>
      </c>
      <c r="AD81">
        <f t="shared" si="55"/>
        <v>0</v>
      </c>
      <c r="AE81">
        <f t="shared" si="56"/>
        <v>0</v>
      </c>
      <c r="AF81">
        <f t="shared" si="57"/>
        <v>0</v>
      </c>
      <c r="AG81">
        <f t="shared" si="58"/>
        <v>0</v>
      </c>
      <c r="AH81">
        <f t="shared" si="59"/>
        <v>0</v>
      </c>
      <c r="AI81">
        <f t="shared" si="60"/>
        <v>0</v>
      </c>
      <c r="AJ81">
        <f t="shared" si="61"/>
        <v>0</v>
      </c>
      <c r="AK81">
        <f t="shared" si="62"/>
        <v>0</v>
      </c>
      <c r="AL81">
        <f t="shared" si="63"/>
        <v>0</v>
      </c>
      <c r="AM81">
        <f t="shared" si="64"/>
        <v>0</v>
      </c>
      <c r="AN81">
        <f t="shared" si="65"/>
        <v>0</v>
      </c>
      <c r="AO81">
        <f t="shared" si="66"/>
        <v>0</v>
      </c>
      <c r="AP81">
        <f t="shared" si="67"/>
        <v>0</v>
      </c>
      <c r="AQ81">
        <f t="shared" si="68"/>
        <v>0</v>
      </c>
      <c r="AR81">
        <f t="shared" si="69"/>
        <v>0</v>
      </c>
      <c r="AS81">
        <f t="shared" si="70"/>
        <v>0</v>
      </c>
      <c r="AT81">
        <f t="shared" si="71"/>
        <v>0</v>
      </c>
      <c r="AU81">
        <f t="shared" si="72"/>
        <v>0</v>
      </c>
      <c r="AV81">
        <f t="shared" si="73"/>
        <v>0</v>
      </c>
      <c r="AW81">
        <f t="shared" si="74"/>
        <v>0</v>
      </c>
      <c r="AX81">
        <f t="shared" si="75"/>
        <v>0</v>
      </c>
      <c r="AY81">
        <f t="shared" si="76"/>
        <v>0</v>
      </c>
      <c r="AZ81">
        <f t="shared" si="77"/>
        <v>0</v>
      </c>
    </row>
    <row r="82" spans="1:52" hidden="1" x14ac:dyDescent="0.25">
      <c r="A82">
        <f t="shared" si="34"/>
        <v>0</v>
      </c>
      <c r="B82">
        <f t="shared" si="35"/>
        <v>0</v>
      </c>
      <c r="C82">
        <f t="shared" si="36"/>
        <v>0</v>
      </c>
      <c r="D82" t="str">
        <f t="shared" si="78"/>
        <v/>
      </c>
      <c r="E82">
        <f t="shared" si="79"/>
        <v>0</v>
      </c>
      <c r="J82">
        <f t="shared" si="37"/>
        <v>0</v>
      </c>
      <c r="L82">
        <f t="shared" si="80"/>
        <v>0</v>
      </c>
      <c r="M82">
        <f t="shared" si="38"/>
        <v>0</v>
      </c>
      <c r="N82">
        <f t="shared" si="39"/>
        <v>0</v>
      </c>
      <c r="O82">
        <f t="shared" si="40"/>
        <v>0</v>
      </c>
      <c r="P82">
        <f t="shared" si="41"/>
        <v>0</v>
      </c>
      <c r="Q82">
        <f t="shared" si="42"/>
        <v>0</v>
      </c>
      <c r="R82">
        <f t="shared" si="43"/>
        <v>0</v>
      </c>
      <c r="S82">
        <f t="shared" si="44"/>
        <v>0</v>
      </c>
      <c r="T82">
        <f t="shared" si="45"/>
        <v>0</v>
      </c>
      <c r="U82">
        <f t="shared" si="46"/>
        <v>0</v>
      </c>
      <c r="V82">
        <f t="shared" si="47"/>
        <v>0</v>
      </c>
      <c r="W82">
        <f t="shared" si="48"/>
        <v>0</v>
      </c>
      <c r="X82">
        <f t="shared" si="49"/>
        <v>0</v>
      </c>
      <c r="Y82">
        <f t="shared" si="50"/>
        <v>0</v>
      </c>
      <c r="Z82">
        <f t="shared" si="51"/>
        <v>0</v>
      </c>
      <c r="AA82">
        <f t="shared" si="52"/>
        <v>0</v>
      </c>
      <c r="AB82">
        <f t="shared" si="53"/>
        <v>0</v>
      </c>
      <c r="AC82">
        <f t="shared" si="54"/>
        <v>0</v>
      </c>
      <c r="AD82">
        <f t="shared" si="55"/>
        <v>0</v>
      </c>
      <c r="AE82">
        <f t="shared" si="56"/>
        <v>0</v>
      </c>
      <c r="AF82">
        <f t="shared" si="57"/>
        <v>0</v>
      </c>
      <c r="AG82">
        <f t="shared" si="58"/>
        <v>0</v>
      </c>
      <c r="AH82">
        <f t="shared" si="59"/>
        <v>0</v>
      </c>
      <c r="AI82">
        <f t="shared" si="60"/>
        <v>0</v>
      </c>
      <c r="AJ82">
        <f t="shared" si="61"/>
        <v>0</v>
      </c>
      <c r="AK82">
        <f t="shared" si="62"/>
        <v>0</v>
      </c>
      <c r="AL82">
        <f t="shared" si="63"/>
        <v>0</v>
      </c>
      <c r="AM82">
        <f t="shared" si="64"/>
        <v>0</v>
      </c>
      <c r="AN82">
        <f t="shared" si="65"/>
        <v>0</v>
      </c>
      <c r="AO82">
        <f t="shared" si="66"/>
        <v>0</v>
      </c>
      <c r="AP82">
        <f t="shared" si="67"/>
        <v>0</v>
      </c>
      <c r="AQ82">
        <f t="shared" si="68"/>
        <v>0</v>
      </c>
      <c r="AR82">
        <f t="shared" si="69"/>
        <v>0</v>
      </c>
      <c r="AS82">
        <f t="shared" si="70"/>
        <v>0</v>
      </c>
      <c r="AT82">
        <f t="shared" si="71"/>
        <v>0</v>
      </c>
      <c r="AU82">
        <f t="shared" si="72"/>
        <v>0</v>
      </c>
      <c r="AV82">
        <f t="shared" si="73"/>
        <v>0</v>
      </c>
      <c r="AW82">
        <f t="shared" si="74"/>
        <v>0</v>
      </c>
      <c r="AX82">
        <f t="shared" si="75"/>
        <v>0</v>
      </c>
      <c r="AY82">
        <f t="shared" si="76"/>
        <v>0</v>
      </c>
      <c r="AZ82">
        <f t="shared" si="77"/>
        <v>0</v>
      </c>
    </row>
    <row r="83" spans="1:52" hidden="1" x14ac:dyDescent="0.25">
      <c r="A83">
        <f t="shared" si="34"/>
        <v>0</v>
      </c>
      <c r="B83">
        <f t="shared" si="35"/>
        <v>0</v>
      </c>
      <c r="C83">
        <f t="shared" si="36"/>
        <v>0</v>
      </c>
      <c r="D83" t="str">
        <f t="shared" si="78"/>
        <v/>
      </c>
      <c r="E83">
        <f t="shared" si="79"/>
        <v>0</v>
      </c>
      <c r="J83">
        <f t="shared" si="37"/>
        <v>0</v>
      </c>
      <c r="L83">
        <f t="shared" si="80"/>
        <v>0</v>
      </c>
      <c r="M83">
        <f t="shared" si="38"/>
        <v>0</v>
      </c>
      <c r="N83">
        <f t="shared" si="39"/>
        <v>0</v>
      </c>
      <c r="O83">
        <f t="shared" si="40"/>
        <v>0</v>
      </c>
      <c r="P83">
        <f t="shared" si="41"/>
        <v>0</v>
      </c>
      <c r="Q83">
        <f t="shared" si="42"/>
        <v>0</v>
      </c>
      <c r="R83">
        <f t="shared" si="43"/>
        <v>0</v>
      </c>
      <c r="S83">
        <f t="shared" si="44"/>
        <v>0</v>
      </c>
      <c r="T83">
        <f t="shared" si="45"/>
        <v>0</v>
      </c>
      <c r="U83">
        <f t="shared" si="46"/>
        <v>0</v>
      </c>
      <c r="V83">
        <f t="shared" si="47"/>
        <v>0</v>
      </c>
      <c r="W83">
        <f t="shared" si="48"/>
        <v>0</v>
      </c>
      <c r="X83">
        <f t="shared" si="49"/>
        <v>0</v>
      </c>
      <c r="Y83">
        <f t="shared" si="50"/>
        <v>0</v>
      </c>
      <c r="Z83">
        <f t="shared" si="51"/>
        <v>0</v>
      </c>
      <c r="AA83">
        <f t="shared" si="52"/>
        <v>0</v>
      </c>
      <c r="AB83">
        <f t="shared" si="53"/>
        <v>0</v>
      </c>
      <c r="AC83">
        <f t="shared" si="54"/>
        <v>0</v>
      </c>
      <c r="AD83">
        <f t="shared" si="55"/>
        <v>0</v>
      </c>
      <c r="AE83">
        <f t="shared" si="56"/>
        <v>0</v>
      </c>
      <c r="AF83">
        <f t="shared" si="57"/>
        <v>0</v>
      </c>
      <c r="AG83">
        <f t="shared" si="58"/>
        <v>0</v>
      </c>
      <c r="AH83">
        <f t="shared" si="59"/>
        <v>0</v>
      </c>
      <c r="AI83">
        <f t="shared" si="60"/>
        <v>0</v>
      </c>
      <c r="AJ83">
        <f t="shared" si="61"/>
        <v>0</v>
      </c>
      <c r="AK83">
        <f t="shared" si="62"/>
        <v>0</v>
      </c>
      <c r="AL83">
        <f t="shared" si="63"/>
        <v>0</v>
      </c>
      <c r="AM83">
        <f t="shared" si="64"/>
        <v>0</v>
      </c>
      <c r="AN83">
        <f t="shared" si="65"/>
        <v>0</v>
      </c>
      <c r="AO83">
        <f t="shared" si="66"/>
        <v>0</v>
      </c>
      <c r="AP83">
        <f t="shared" si="67"/>
        <v>0</v>
      </c>
      <c r="AQ83">
        <f t="shared" si="68"/>
        <v>0</v>
      </c>
      <c r="AR83">
        <f t="shared" si="69"/>
        <v>0</v>
      </c>
      <c r="AS83">
        <f t="shared" si="70"/>
        <v>0</v>
      </c>
      <c r="AT83">
        <f t="shared" si="71"/>
        <v>0</v>
      </c>
      <c r="AU83">
        <f t="shared" si="72"/>
        <v>0</v>
      </c>
      <c r="AV83">
        <f t="shared" si="73"/>
        <v>0</v>
      </c>
      <c r="AW83">
        <f t="shared" si="74"/>
        <v>0</v>
      </c>
      <c r="AX83">
        <f t="shared" si="75"/>
        <v>0</v>
      </c>
      <c r="AY83">
        <f t="shared" si="76"/>
        <v>0</v>
      </c>
      <c r="AZ83">
        <f t="shared" si="77"/>
        <v>0</v>
      </c>
    </row>
    <row r="84" spans="1:52" hidden="1" x14ac:dyDescent="0.25">
      <c r="A84">
        <f t="shared" si="34"/>
        <v>0</v>
      </c>
      <c r="B84">
        <f t="shared" si="35"/>
        <v>0</v>
      </c>
      <c r="C84">
        <f t="shared" si="36"/>
        <v>0</v>
      </c>
      <c r="D84" t="str">
        <f t="shared" si="78"/>
        <v/>
      </c>
      <c r="E84">
        <f t="shared" si="79"/>
        <v>0</v>
      </c>
      <c r="J84">
        <f t="shared" si="37"/>
        <v>0</v>
      </c>
      <c r="L84">
        <f t="shared" si="80"/>
        <v>0</v>
      </c>
      <c r="M84">
        <f t="shared" si="38"/>
        <v>0</v>
      </c>
      <c r="N84">
        <f t="shared" si="39"/>
        <v>0</v>
      </c>
      <c r="O84">
        <f t="shared" si="40"/>
        <v>0</v>
      </c>
      <c r="P84">
        <f t="shared" si="41"/>
        <v>0</v>
      </c>
      <c r="Q84">
        <f t="shared" si="42"/>
        <v>0</v>
      </c>
      <c r="R84">
        <f t="shared" si="43"/>
        <v>0</v>
      </c>
      <c r="S84">
        <f t="shared" si="44"/>
        <v>0</v>
      </c>
      <c r="T84">
        <f t="shared" si="45"/>
        <v>0</v>
      </c>
      <c r="U84">
        <f t="shared" si="46"/>
        <v>0</v>
      </c>
      <c r="V84">
        <f t="shared" si="47"/>
        <v>0</v>
      </c>
      <c r="W84">
        <f t="shared" si="48"/>
        <v>0</v>
      </c>
      <c r="X84">
        <f t="shared" si="49"/>
        <v>0</v>
      </c>
      <c r="Y84">
        <f t="shared" si="50"/>
        <v>0</v>
      </c>
      <c r="Z84">
        <f t="shared" si="51"/>
        <v>0</v>
      </c>
      <c r="AA84">
        <f t="shared" si="52"/>
        <v>0</v>
      </c>
      <c r="AB84">
        <f t="shared" si="53"/>
        <v>0</v>
      </c>
      <c r="AC84">
        <f t="shared" si="54"/>
        <v>0</v>
      </c>
      <c r="AD84">
        <f t="shared" si="55"/>
        <v>0</v>
      </c>
      <c r="AE84">
        <f t="shared" si="56"/>
        <v>0</v>
      </c>
      <c r="AF84">
        <f t="shared" si="57"/>
        <v>0</v>
      </c>
      <c r="AG84">
        <f t="shared" si="58"/>
        <v>0</v>
      </c>
      <c r="AH84">
        <f t="shared" si="59"/>
        <v>0</v>
      </c>
      <c r="AI84">
        <f t="shared" si="60"/>
        <v>0</v>
      </c>
      <c r="AJ84">
        <f t="shared" si="61"/>
        <v>0</v>
      </c>
      <c r="AK84">
        <f t="shared" si="62"/>
        <v>0</v>
      </c>
      <c r="AL84">
        <f t="shared" si="63"/>
        <v>0</v>
      </c>
      <c r="AM84">
        <f t="shared" si="64"/>
        <v>0</v>
      </c>
      <c r="AN84">
        <f t="shared" si="65"/>
        <v>0</v>
      </c>
      <c r="AO84">
        <f t="shared" si="66"/>
        <v>0</v>
      </c>
      <c r="AP84">
        <f t="shared" si="67"/>
        <v>0</v>
      </c>
      <c r="AQ84">
        <f t="shared" si="68"/>
        <v>0</v>
      </c>
      <c r="AR84">
        <f t="shared" si="69"/>
        <v>0</v>
      </c>
      <c r="AS84">
        <f t="shared" si="70"/>
        <v>0</v>
      </c>
      <c r="AT84">
        <f t="shared" si="71"/>
        <v>0</v>
      </c>
      <c r="AU84">
        <f t="shared" si="72"/>
        <v>0</v>
      </c>
      <c r="AV84">
        <f t="shared" si="73"/>
        <v>0</v>
      </c>
      <c r="AW84">
        <f t="shared" si="74"/>
        <v>0</v>
      </c>
      <c r="AX84">
        <f t="shared" si="75"/>
        <v>0</v>
      </c>
      <c r="AY84">
        <f t="shared" si="76"/>
        <v>0</v>
      </c>
      <c r="AZ84">
        <f t="shared" si="77"/>
        <v>0</v>
      </c>
    </row>
    <row r="85" spans="1:52" hidden="1" x14ac:dyDescent="0.25">
      <c r="A85">
        <f t="shared" si="34"/>
        <v>0</v>
      </c>
      <c r="B85">
        <f t="shared" si="35"/>
        <v>0</v>
      </c>
      <c r="C85">
        <f t="shared" si="36"/>
        <v>0</v>
      </c>
      <c r="D85" t="str">
        <f t="shared" si="78"/>
        <v/>
      </c>
      <c r="E85">
        <f t="shared" si="79"/>
        <v>0</v>
      </c>
      <c r="J85">
        <f t="shared" si="37"/>
        <v>0</v>
      </c>
      <c r="L85">
        <f t="shared" si="80"/>
        <v>0</v>
      </c>
      <c r="M85">
        <f t="shared" si="38"/>
        <v>0</v>
      </c>
      <c r="N85">
        <f t="shared" si="39"/>
        <v>0</v>
      </c>
      <c r="O85">
        <f t="shared" si="40"/>
        <v>0</v>
      </c>
      <c r="P85">
        <f t="shared" si="41"/>
        <v>0</v>
      </c>
      <c r="Q85">
        <f t="shared" si="42"/>
        <v>0</v>
      </c>
      <c r="R85">
        <f t="shared" si="43"/>
        <v>0</v>
      </c>
      <c r="S85">
        <f t="shared" si="44"/>
        <v>0</v>
      </c>
      <c r="T85">
        <f t="shared" si="45"/>
        <v>0</v>
      </c>
      <c r="U85">
        <f t="shared" si="46"/>
        <v>0</v>
      </c>
      <c r="V85">
        <f t="shared" si="47"/>
        <v>0</v>
      </c>
      <c r="W85">
        <f t="shared" si="48"/>
        <v>0</v>
      </c>
      <c r="X85">
        <f t="shared" si="49"/>
        <v>0</v>
      </c>
      <c r="Y85">
        <f t="shared" si="50"/>
        <v>0</v>
      </c>
      <c r="Z85">
        <f t="shared" si="51"/>
        <v>0</v>
      </c>
      <c r="AA85">
        <f t="shared" si="52"/>
        <v>0</v>
      </c>
      <c r="AB85">
        <f t="shared" si="53"/>
        <v>0</v>
      </c>
      <c r="AC85">
        <f t="shared" si="54"/>
        <v>0</v>
      </c>
      <c r="AD85">
        <f t="shared" si="55"/>
        <v>0</v>
      </c>
      <c r="AE85">
        <f t="shared" si="56"/>
        <v>0</v>
      </c>
      <c r="AF85">
        <f t="shared" si="57"/>
        <v>0</v>
      </c>
      <c r="AG85">
        <f t="shared" si="58"/>
        <v>0</v>
      </c>
      <c r="AH85">
        <f t="shared" si="59"/>
        <v>0</v>
      </c>
      <c r="AI85">
        <f t="shared" si="60"/>
        <v>0</v>
      </c>
      <c r="AJ85">
        <f t="shared" si="61"/>
        <v>0</v>
      </c>
      <c r="AK85">
        <f t="shared" si="62"/>
        <v>0</v>
      </c>
      <c r="AL85">
        <f t="shared" si="63"/>
        <v>0</v>
      </c>
      <c r="AM85">
        <f t="shared" si="64"/>
        <v>0</v>
      </c>
      <c r="AN85">
        <f t="shared" si="65"/>
        <v>0</v>
      </c>
      <c r="AO85">
        <f t="shared" si="66"/>
        <v>0</v>
      </c>
      <c r="AP85">
        <f t="shared" si="67"/>
        <v>0</v>
      </c>
      <c r="AQ85">
        <f t="shared" si="68"/>
        <v>0</v>
      </c>
      <c r="AR85">
        <f t="shared" si="69"/>
        <v>0</v>
      </c>
      <c r="AS85">
        <f t="shared" si="70"/>
        <v>0</v>
      </c>
      <c r="AT85">
        <f t="shared" si="71"/>
        <v>0</v>
      </c>
      <c r="AU85">
        <f t="shared" si="72"/>
        <v>0</v>
      </c>
      <c r="AV85">
        <f t="shared" si="73"/>
        <v>0</v>
      </c>
      <c r="AW85">
        <f t="shared" si="74"/>
        <v>0</v>
      </c>
      <c r="AX85">
        <f t="shared" si="75"/>
        <v>0</v>
      </c>
      <c r="AY85">
        <f t="shared" si="76"/>
        <v>0</v>
      </c>
      <c r="AZ85">
        <f t="shared" si="77"/>
        <v>0</v>
      </c>
    </row>
    <row r="86" spans="1:52" hidden="1" x14ac:dyDescent="0.25">
      <c r="A86">
        <f t="shared" si="34"/>
        <v>0</v>
      </c>
      <c r="B86">
        <f t="shared" si="35"/>
        <v>0</v>
      </c>
      <c r="C86">
        <f t="shared" si="36"/>
        <v>0</v>
      </c>
      <c r="D86" t="str">
        <f t="shared" si="78"/>
        <v/>
      </c>
      <c r="E86">
        <f t="shared" si="79"/>
        <v>0</v>
      </c>
      <c r="J86">
        <f t="shared" si="37"/>
        <v>0</v>
      </c>
      <c r="L86">
        <f t="shared" si="80"/>
        <v>0</v>
      </c>
      <c r="M86">
        <f t="shared" si="38"/>
        <v>0</v>
      </c>
      <c r="N86">
        <f t="shared" si="39"/>
        <v>0</v>
      </c>
      <c r="O86">
        <f t="shared" si="40"/>
        <v>0</v>
      </c>
      <c r="P86">
        <f t="shared" si="41"/>
        <v>0</v>
      </c>
      <c r="Q86">
        <f t="shared" si="42"/>
        <v>0</v>
      </c>
      <c r="R86">
        <f t="shared" si="43"/>
        <v>0</v>
      </c>
      <c r="S86">
        <f t="shared" si="44"/>
        <v>0</v>
      </c>
      <c r="T86">
        <f t="shared" si="45"/>
        <v>0</v>
      </c>
      <c r="U86">
        <f t="shared" si="46"/>
        <v>0</v>
      </c>
      <c r="V86">
        <f t="shared" si="47"/>
        <v>0</v>
      </c>
      <c r="W86">
        <f t="shared" si="48"/>
        <v>0</v>
      </c>
      <c r="X86">
        <f t="shared" si="49"/>
        <v>0</v>
      </c>
      <c r="Y86">
        <f t="shared" si="50"/>
        <v>0</v>
      </c>
      <c r="Z86">
        <f t="shared" si="51"/>
        <v>0</v>
      </c>
      <c r="AA86">
        <f t="shared" si="52"/>
        <v>0</v>
      </c>
      <c r="AB86">
        <f t="shared" si="53"/>
        <v>0</v>
      </c>
      <c r="AC86">
        <f t="shared" si="54"/>
        <v>0</v>
      </c>
      <c r="AD86">
        <f t="shared" si="55"/>
        <v>0</v>
      </c>
      <c r="AE86">
        <f t="shared" si="56"/>
        <v>0</v>
      </c>
      <c r="AF86">
        <f t="shared" si="57"/>
        <v>0</v>
      </c>
      <c r="AG86">
        <f t="shared" si="58"/>
        <v>0</v>
      </c>
      <c r="AH86">
        <f t="shared" si="59"/>
        <v>0</v>
      </c>
      <c r="AI86">
        <f t="shared" si="60"/>
        <v>0</v>
      </c>
      <c r="AJ86">
        <f t="shared" si="61"/>
        <v>0</v>
      </c>
      <c r="AK86">
        <f t="shared" si="62"/>
        <v>0</v>
      </c>
      <c r="AL86">
        <f t="shared" si="63"/>
        <v>0</v>
      </c>
      <c r="AM86">
        <f t="shared" si="64"/>
        <v>0</v>
      </c>
      <c r="AN86">
        <f t="shared" si="65"/>
        <v>0</v>
      </c>
      <c r="AO86">
        <f t="shared" si="66"/>
        <v>0</v>
      </c>
      <c r="AP86">
        <f t="shared" si="67"/>
        <v>0</v>
      </c>
      <c r="AQ86">
        <f t="shared" si="68"/>
        <v>0</v>
      </c>
      <c r="AR86">
        <f t="shared" si="69"/>
        <v>0</v>
      </c>
      <c r="AS86">
        <f t="shared" si="70"/>
        <v>0</v>
      </c>
      <c r="AT86">
        <f t="shared" si="71"/>
        <v>0</v>
      </c>
      <c r="AU86">
        <f t="shared" si="72"/>
        <v>0</v>
      </c>
      <c r="AV86">
        <f t="shared" si="73"/>
        <v>0</v>
      </c>
      <c r="AW86">
        <f t="shared" si="74"/>
        <v>0</v>
      </c>
      <c r="AX86">
        <f t="shared" si="75"/>
        <v>0</v>
      </c>
      <c r="AY86">
        <f t="shared" si="76"/>
        <v>0</v>
      </c>
      <c r="AZ86">
        <f t="shared" si="77"/>
        <v>0</v>
      </c>
    </row>
    <row r="87" spans="1:52" hidden="1" x14ac:dyDescent="0.25">
      <c r="A87">
        <f t="shared" si="34"/>
        <v>0</v>
      </c>
      <c r="B87">
        <f t="shared" si="35"/>
        <v>0</v>
      </c>
      <c r="C87">
        <f t="shared" si="36"/>
        <v>0</v>
      </c>
      <c r="D87" t="str">
        <f t="shared" si="78"/>
        <v/>
      </c>
      <c r="E87">
        <f t="shared" si="79"/>
        <v>0</v>
      </c>
      <c r="J87">
        <f t="shared" si="37"/>
        <v>0</v>
      </c>
      <c r="L87">
        <f t="shared" si="80"/>
        <v>0</v>
      </c>
      <c r="M87">
        <f t="shared" si="38"/>
        <v>0</v>
      </c>
      <c r="N87">
        <f t="shared" si="39"/>
        <v>0</v>
      </c>
      <c r="O87">
        <f t="shared" si="40"/>
        <v>0</v>
      </c>
      <c r="P87">
        <f t="shared" si="41"/>
        <v>0</v>
      </c>
      <c r="Q87">
        <f t="shared" si="42"/>
        <v>0</v>
      </c>
      <c r="R87">
        <f t="shared" si="43"/>
        <v>0</v>
      </c>
      <c r="S87">
        <f t="shared" si="44"/>
        <v>0</v>
      </c>
      <c r="T87">
        <f t="shared" si="45"/>
        <v>0</v>
      </c>
      <c r="U87">
        <f t="shared" si="46"/>
        <v>0</v>
      </c>
      <c r="V87">
        <f t="shared" si="47"/>
        <v>0</v>
      </c>
      <c r="W87">
        <f t="shared" si="48"/>
        <v>0</v>
      </c>
      <c r="X87">
        <f t="shared" si="49"/>
        <v>0</v>
      </c>
      <c r="Y87">
        <f t="shared" si="50"/>
        <v>0</v>
      </c>
      <c r="Z87">
        <f t="shared" si="51"/>
        <v>0</v>
      </c>
      <c r="AA87">
        <f t="shared" si="52"/>
        <v>0</v>
      </c>
      <c r="AB87">
        <f t="shared" si="53"/>
        <v>0</v>
      </c>
      <c r="AC87">
        <f t="shared" si="54"/>
        <v>0</v>
      </c>
      <c r="AD87">
        <f t="shared" si="55"/>
        <v>0</v>
      </c>
      <c r="AE87">
        <f t="shared" si="56"/>
        <v>0</v>
      </c>
      <c r="AF87">
        <f t="shared" si="57"/>
        <v>0</v>
      </c>
      <c r="AG87">
        <f t="shared" si="58"/>
        <v>0</v>
      </c>
      <c r="AH87">
        <f t="shared" si="59"/>
        <v>0</v>
      </c>
      <c r="AI87">
        <f t="shared" si="60"/>
        <v>0</v>
      </c>
      <c r="AJ87">
        <f t="shared" si="61"/>
        <v>0</v>
      </c>
      <c r="AK87">
        <f t="shared" si="62"/>
        <v>0</v>
      </c>
      <c r="AL87">
        <f t="shared" si="63"/>
        <v>0</v>
      </c>
      <c r="AM87">
        <f t="shared" si="64"/>
        <v>0</v>
      </c>
      <c r="AN87">
        <f t="shared" si="65"/>
        <v>0</v>
      </c>
      <c r="AO87">
        <f t="shared" si="66"/>
        <v>0</v>
      </c>
      <c r="AP87">
        <f t="shared" si="67"/>
        <v>0</v>
      </c>
      <c r="AQ87">
        <f t="shared" si="68"/>
        <v>0</v>
      </c>
      <c r="AR87">
        <f t="shared" si="69"/>
        <v>0</v>
      </c>
      <c r="AS87">
        <f t="shared" si="70"/>
        <v>0</v>
      </c>
      <c r="AT87">
        <f t="shared" si="71"/>
        <v>0</v>
      </c>
      <c r="AU87">
        <f t="shared" si="72"/>
        <v>0</v>
      </c>
      <c r="AV87">
        <f t="shared" si="73"/>
        <v>0</v>
      </c>
      <c r="AW87">
        <f t="shared" si="74"/>
        <v>0</v>
      </c>
      <c r="AX87">
        <f t="shared" si="75"/>
        <v>0</v>
      </c>
      <c r="AY87">
        <f t="shared" si="76"/>
        <v>0</v>
      </c>
      <c r="AZ87">
        <f t="shared" si="77"/>
        <v>0</v>
      </c>
    </row>
    <row r="88" spans="1:52" hidden="1" x14ac:dyDescent="0.25">
      <c r="A88">
        <f t="shared" si="34"/>
        <v>0</v>
      </c>
      <c r="B88">
        <f t="shared" si="35"/>
        <v>0</v>
      </c>
      <c r="C88">
        <f t="shared" si="36"/>
        <v>0</v>
      </c>
      <c r="D88" t="str">
        <f t="shared" si="78"/>
        <v/>
      </c>
      <c r="E88">
        <f t="shared" si="79"/>
        <v>0</v>
      </c>
      <c r="J88">
        <f t="shared" si="37"/>
        <v>0</v>
      </c>
      <c r="L88">
        <f t="shared" si="80"/>
        <v>0</v>
      </c>
      <c r="M88">
        <f t="shared" si="38"/>
        <v>0</v>
      </c>
      <c r="N88">
        <f t="shared" si="39"/>
        <v>0</v>
      </c>
      <c r="O88">
        <f t="shared" si="40"/>
        <v>0</v>
      </c>
      <c r="P88">
        <f t="shared" si="41"/>
        <v>0</v>
      </c>
      <c r="Q88">
        <f t="shared" si="42"/>
        <v>0</v>
      </c>
      <c r="R88">
        <f t="shared" si="43"/>
        <v>0</v>
      </c>
      <c r="S88">
        <f t="shared" si="44"/>
        <v>0</v>
      </c>
      <c r="T88">
        <f t="shared" si="45"/>
        <v>0</v>
      </c>
      <c r="U88">
        <f t="shared" si="46"/>
        <v>0</v>
      </c>
      <c r="V88">
        <f t="shared" si="47"/>
        <v>0</v>
      </c>
      <c r="W88">
        <f t="shared" si="48"/>
        <v>0</v>
      </c>
      <c r="X88">
        <f t="shared" si="49"/>
        <v>0</v>
      </c>
      <c r="Y88">
        <f t="shared" si="50"/>
        <v>0</v>
      </c>
      <c r="Z88">
        <f t="shared" si="51"/>
        <v>0</v>
      </c>
      <c r="AA88">
        <f t="shared" si="52"/>
        <v>0</v>
      </c>
      <c r="AB88">
        <f t="shared" si="53"/>
        <v>0</v>
      </c>
      <c r="AC88">
        <f t="shared" si="54"/>
        <v>0</v>
      </c>
      <c r="AD88">
        <f t="shared" si="55"/>
        <v>0</v>
      </c>
      <c r="AE88">
        <f t="shared" si="56"/>
        <v>0</v>
      </c>
      <c r="AF88">
        <f t="shared" si="57"/>
        <v>0</v>
      </c>
      <c r="AG88">
        <f t="shared" si="58"/>
        <v>0</v>
      </c>
      <c r="AH88">
        <f t="shared" si="59"/>
        <v>0</v>
      </c>
      <c r="AI88">
        <f t="shared" si="60"/>
        <v>0</v>
      </c>
      <c r="AJ88">
        <f t="shared" si="61"/>
        <v>0</v>
      </c>
      <c r="AK88">
        <f t="shared" si="62"/>
        <v>0</v>
      </c>
      <c r="AL88">
        <f t="shared" si="63"/>
        <v>0</v>
      </c>
      <c r="AM88">
        <f t="shared" si="64"/>
        <v>0</v>
      </c>
      <c r="AN88">
        <f t="shared" si="65"/>
        <v>0</v>
      </c>
      <c r="AO88">
        <f t="shared" si="66"/>
        <v>0</v>
      </c>
      <c r="AP88">
        <f t="shared" si="67"/>
        <v>0</v>
      </c>
      <c r="AQ88">
        <f t="shared" si="68"/>
        <v>0</v>
      </c>
      <c r="AR88">
        <f t="shared" si="69"/>
        <v>0</v>
      </c>
      <c r="AS88">
        <f t="shared" si="70"/>
        <v>0</v>
      </c>
      <c r="AT88">
        <f t="shared" si="71"/>
        <v>0</v>
      </c>
      <c r="AU88">
        <f t="shared" si="72"/>
        <v>0</v>
      </c>
      <c r="AV88">
        <f t="shared" si="73"/>
        <v>0</v>
      </c>
      <c r="AW88">
        <f t="shared" si="74"/>
        <v>0</v>
      </c>
      <c r="AX88">
        <f t="shared" si="75"/>
        <v>0</v>
      </c>
      <c r="AY88">
        <f t="shared" si="76"/>
        <v>0</v>
      </c>
      <c r="AZ88">
        <f t="shared" si="77"/>
        <v>0</v>
      </c>
    </row>
    <row r="89" spans="1:52" hidden="1" x14ac:dyDescent="0.25">
      <c r="A89">
        <f t="shared" si="34"/>
        <v>0</v>
      </c>
      <c r="B89">
        <f t="shared" si="35"/>
        <v>0</v>
      </c>
      <c r="C89">
        <f t="shared" si="36"/>
        <v>0</v>
      </c>
      <c r="D89" t="str">
        <f t="shared" si="78"/>
        <v/>
      </c>
      <c r="E89">
        <f t="shared" si="79"/>
        <v>0</v>
      </c>
      <c r="J89">
        <f t="shared" si="37"/>
        <v>0</v>
      </c>
      <c r="L89">
        <f t="shared" si="80"/>
        <v>0</v>
      </c>
      <c r="M89">
        <f t="shared" si="38"/>
        <v>0</v>
      </c>
      <c r="N89">
        <f t="shared" si="39"/>
        <v>0</v>
      </c>
      <c r="O89">
        <f t="shared" si="40"/>
        <v>0</v>
      </c>
      <c r="P89">
        <f t="shared" si="41"/>
        <v>0</v>
      </c>
      <c r="Q89">
        <f t="shared" si="42"/>
        <v>0</v>
      </c>
      <c r="R89">
        <f t="shared" si="43"/>
        <v>0</v>
      </c>
      <c r="S89">
        <f t="shared" si="44"/>
        <v>0</v>
      </c>
      <c r="T89">
        <f t="shared" si="45"/>
        <v>0</v>
      </c>
      <c r="U89">
        <f t="shared" si="46"/>
        <v>0</v>
      </c>
      <c r="V89">
        <f t="shared" si="47"/>
        <v>0</v>
      </c>
      <c r="W89">
        <f t="shared" si="48"/>
        <v>0</v>
      </c>
      <c r="X89">
        <f t="shared" si="49"/>
        <v>0</v>
      </c>
      <c r="Y89">
        <f t="shared" si="50"/>
        <v>0</v>
      </c>
      <c r="Z89">
        <f t="shared" si="51"/>
        <v>0</v>
      </c>
      <c r="AA89">
        <f t="shared" si="52"/>
        <v>0</v>
      </c>
      <c r="AB89">
        <f t="shared" si="53"/>
        <v>0</v>
      </c>
      <c r="AC89">
        <f t="shared" si="54"/>
        <v>0</v>
      </c>
      <c r="AD89">
        <f t="shared" si="55"/>
        <v>0</v>
      </c>
      <c r="AE89">
        <f t="shared" si="56"/>
        <v>0</v>
      </c>
      <c r="AF89">
        <f t="shared" si="57"/>
        <v>0</v>
      </c>
      <c r="AG89">
        <f t="shared" si="58"/>
        <v>0</v>
      </c>
      <c r="AH89">
        <f t="shared" si="59"/>
        <v>0</v>
      </c>
      <c r="AI89">
        <f t="shared" si="60"/>
        <v>0</v>
      </c>
      <c r="AJ89">
        <f t="shared" si="61"/>
        <v>0</v>
      </c>
      <c r="AK89">
        <f t="shared" si="62"/>
        <v>0</v>
      </c>
      <c r="AL89">
        <f t="shared" si="63"/>
        <v>0</v>
      </c>
      <c r="AM89">
        <f t="shared" si="64"/>
        <v>0</v>
      </c>
      <c r="AN89">
        <f t="shared" si="65"/>
        <v>0</v>
      </c>
      <c r="AO89">
        <f t="shared" si="66"/>
        <v>0</v>
      </c>
      <c r="AP89">
        <f t="shared" si="67"/>
        <v>0</v>
      </c>
      <c r="AQ89">
        <f t="shared" si="68"/>
        <v>0</v>
      </c>
      <c r="AR89">
        <f t="shared" si="69"/>
        <v>0</v>
      </c>
      <c r="AS89">
        <f t="shared" si="70"/>
        <v>0</v>
      </c>
      <c r="AT89">
        <f t="shared" si="71"/>
        <v>0</v>
      </c>
      <c r="AU89">
        <f t="shared" si="72"/>
        <v>0</v>
      </c>
      <c r="AV89">
        <f t="shared" si="73"/>
        <v>0</v>
      </c>
      <c r="AW89">
        <f t="shared" si="74"/>
        <v>0</v>
      </c>
      <c r="AX89">
        <f t="shared" si="75"/>
        <v>0</v>
      </c>
      <c r="AY89">
        <f t="shared" si="76"/>
        <v>0</v>
      </c>
      <c r="AZ89">
        <f t="shared" si="77"/>
        <v>0</v>
      </c>
    </row>
    <row r="90" spans="1:52" hidden="1" x14ac:dyDescent="0.25">
      <c r="A90">
        <f t="shared" si="34"/>
        <v>0</v>
      </c>
      <c r="B90">
        <f t="shared" si="35"/>
        <v>0</v>
      </c>
      <c r="C90">
        <f t="shared" si="36"/>
        <v>0</v>
      </c>
      <c r="D90" t="str">
        <f t="shared" si="78"/>
        <v/>
      </c>
      <c r="E90">
        <f t="shared" si="79"/>
        <v>0</v>
      </c>
      <c r="J90">
        <f t="shared" si="37"/>
        <v>0</v>
      </c>
      <c r="L90">
        <f t="shared" si="80"/>
        <v>0</v>
      </c>
      <c r="M90">
        <f t="shared" si="38"/>
        <v>0</v>
      </c>
      <c r="N90">
        <f t="shared" si="39"/>
        <v>0</v>
      </c>
      <c r="O90">
        <f t="shared" si="40"/>
        <v>0</v>
      </c>
      <c r="P90">
        <f t="shared" si="41"/>
        <v>0</v>
      </c>
      <c r="Q90">
        <f t="shared" si="42"/>
        <v>0</v>
      </c>
      <c r="R90">
        <f t="shared" si="43"/>
        <v>0</v>
      </c>
      <c r="S90">
        <f t="shared" si="44"/>
        <v>0</v>
      </c>
      <c r="T90">
        <f t="shared" si="45"/>
        <v>0</v>
      </c>
      <c r="U90">
        <f t="shared" si="46"/>
        <v>0</v>
      </c>
      <c r="V90">
        <f t="shared" si="47"/>
        <v>0</v>
      </c>
      <c r="W90">
        <f t="shared" si="48"/>
        <v>0</v>
      </c>
      <c r="X90">
        <f t="shared" si="49"/>
        <v>0</v>
      </c>
      <c r="Y90">
        <f t="shared" si="50"/>
        <v>0</v>
      </c>
      <c r="Z90">
        <f t="shared" si="51"/>
        <v>0</v>
      </c>
      <c r="AA90">
        <f t="shared" si="52"/>
        <v>0</v>
      </c>
      <c r="AB90">
        <f t="shared" si="53"/>
        <v>0</v>
      </c>
      <c r="AC90">
        <f t="shared" si="54"/>
        <v>0</v>
      </c>
      <c r="AD90">
        <f t="shared" si="55"/>
        <v>0</v>
      </c>
      <c r="AE90">
        <f t="shared" si="56"/>
        <v>0</v>
      </c>
      <c r="AF90">
        <f t="shared" si="57"/>
        <v>0</v>
      </c>
      <c r="AG90">
        <f t="shared" si="58"/>
        <v>0</v>
      </c>
      <c r="AH90">
        <f t="shared" si="59"/>
        <v>0</v>
      </c>
      <c r="AI90">
        <f t="shared" si="60"/>
        <v>0</v>
      </c>
      <c r="AJ90">
        <f t="shared" si="61"/>
        <v>0</v>
      </c>
      <c r="AK90">
        <f t="shared" si="62"/>
        <v>0</v>
      </c>
      <c r="AL90">
        <f t="shared" si="63"/>
        <v>0</v>
      </c>
      <c r="AM90">
        <f t="shared" si="64"/>
        <v>0</v>
      </c>
      <c r="AN90">
        <f t="shared" si="65"/>
        <v>0</v>
      </c>
      <c r="AO90">
        <f t="shared" si="66"/>
        <v>0</v>
      </c>
      <c r="AP90">
        <f t="shared" si="67"/>
        <v>0</v>
      </c>
      <c r="AQ90">
        <f t="shared" si="68"/>
        <v>0</v>
      </c>
      <c r="AR90">
        <f t="shared" si="69"/>
        <v>0</v>
      </c>
      <c r="AS90">
        <f t="shared" si="70"/>
        <v>0</v>
      </c>
      <c r="AT90">
        <f t="shared" si="71"/>
        <v>0</v>
      </c>
      <c r="AU90">
        <f t="shared" si="72"/>
        <v>0</v>
      </c>
      <c r="AV90">
        <f t="shared" si="73"/>
        <v>0</v>
      </c>
      <c r="AW90">
        <f t="shared" si="74"/>
        <v>0</v>
      </c>
      <c r="AX90">
        <f t="shared" si="75"/>
        <v>0</v>
      </c>
      <c r="AY90">
        <f t="shared" si="76"/>
        <v>0</v>
      </c>
      <c r="AZ90">
        <f t="shared" si="77"/>
        <v>0</v>
      </c>
    </row>
    <row r="91" spans="1:52" hidden="1" x14ac:dyDescent="0.25">
      <c r="A91">
        <f t="shared" si="34"/>
        <v>0</v>
      </c>
      <c r="B91">
        <f t="shared" si="35"/>
        <v>0</v>
      </c>
      <c r="C91">
        <f t="shared" si="36"/>
        <v>0</v>
      </c>
      <c r="D91" t="str">
        <f t="shared" si="78"/>
        <v/>
      </c>
      <c r="E91">
        <f t="shared" si="79"/>
        <v>0</v>
      </c>
      <c r="J91">
        <f t="shared" si="37"/>
        <v>0</v>
      </c>
      <c r="L91">
        <f t="shared" si="80"/>
        <v>0</v>
      </c>
      <c r="M91">
        <f t="shared" si="38"/>
        <v>0</v>
      </c>
      <c r="N91">
        <f t="shared" si="39"/>
        <v>0</v>
      </c>
      <c r="O91">
        <f t="shared" si="40"/>
        <v>0</v>
      </c>
      <c r="P91">
        <f t="shared" si="41"/>
        <v>0</v>
      </c>
      <c r="Q91">
        <f t="shared" si="42"/>
        <v>0</v>
      </c>
      <c r="R91">
        <f t="shared" si="43"/>
        <v>0</v>
      </c>
      <c r="S91">
        <f t="shared" si="44"/>
        <v>0</v>
      </c>
      <c r="T91">
        <f t="shared" si="45"/>
        <v>0</v>
      </c>
      <c r="U91">
        <f t="shared" si="46"/>
        <v>0</v>
      </c>
      <c r="V91">
        <f t="shared" si="47"/>
        <v>0</v>
      </c>
      <c r="W91">
        <f t="shared" si="48"/>
        <v>0</v>
      </c>
      <c r="X91">
        <f t="shared" si="49"/>
        <v>0</v>
      </c>
      <c r="Y91">
        <f t="shared" si="50"/>
        <v>0</v>
      </c>
      <c r="Z91">
        <f t="shared" si="51"/>
        <v>0</v>
      </c>
      <c r="AA91">
        <f t="shared" si="52"/>
        <v>0</v>
      </c>
      <c r="AB91">
        <f t="shared" si="53"/>
        <v>0</v>
      </c>
      <c r="AC91">
        <f t="shared" si="54"/>
        <v>0</v>
      </c>
      <c r="AD91">
        <f t="shared" si="55"/>
        <v>0</v>
      </c>
      <c r="AE91">
        <f t="shared" si="56"/>
        <v>0</v>
      </c>
      <c r="AF91">
        <f t="shared" si="57"/>
        <v>0</v>
      </c>
      <c r="AG91">
        <f t="shared" si="58"/>
        <v>0</v>
      </c>
      <c r="AH91">
        <f t="shared" si="59"/>
        <v>0</v>
      </c>
      <c r="AI91">
        <f t="shared" si="60"/>
        <v>0</v>
      </c>
      <c r="AJ91">
        <f t="shared" si="61"/>
        <v>0</v>
      </c>
      <c r="AK91">
        <f t="shared" si="62"/>
        <v>0</v>
      </c>
      <c r="AL91">
        <f t="shared" si="63"/>
        <v>0</v>
      </c>
      <c r="AM91">
        <f t="shared" si="64"/>
        <v>0</v>
      </c>
      <c r="AN91">
        <f t="shared" si="65"/>
        <v>0</v>
      </c>
      <c r="AO91">
        <f t="shared" si="66"/>
        <v>0</v>
      </c>
      <c r="AP91">
        <f t="shared" si="67"/>
        <v>0</v>
      </c>
      <c r="AQ91">
        <f t="shared" si="68"/>
        <v>0</v>
      </c>
      <c r="AR91">
        <f t="shared" si="69"/>
        <v>0</v>
      </c>
      <c r="AS91">
        <f t="shared" si="70"/>
        <v>0</v>
      </c>
      <c r="AT91">
        <f t="shared" si="71"/>
        <v>0</v>
      </c>
      <c r="AU91">
        <f t="shared" si="72"/>
        <v>0</v>
      </c>
      <c r="AV91">
        <f t="shared" si="73"/>
        <v>0</v>
      </c>
      <c r="AW91">
        <f t="shared" si="74"/>
        <v>0</v>
      </c>
      <c r="AX91">
        <f t="shared" si="75"/>
        <v>0</v>
      </c>
      <c r="AY91">
        <f t="shared" si="76"/>
        <v>0</v>
      </c>
      <c r="AZ91">
        <f t="shared" si="77"/>
        <v>0</v>
      </c>
    </row>
    <row r="92" spans="1:52" hidden="1" x14ac:dyDescent="0.25">
      <c r="A92">
        <f t="shared" si="34"/>
        <v>0</v>
      </c>
      <c r="B92">
        <f t="shared" si="35"/>
        <v>0</v>
      </c>
      <c r="C92">
        <f t="shared" si="36"/>
        <v>0</v>
      </c>
      <c r="D92" t="str">
        <f t="shared" si="78"/>
        <v/>
      </c>
      <c r="E92">
        <f t="shared" si="79"/>
        <v>0</v>
      </c>
      <c r="J92">
        <f t="shared" si="37"/>
        <v>0</v>
      </c>
      <c r="L92">
        <f t="shared" si="80"/>
        <v>0</v>
      </c>
      <c r="M92">
        <f t="shared" si="38"/>
        <v>0</v>
      </c>
      <c r="N92">
        <f t="shared" si="39"/>
        <v>0</v>
      </c>
      <c r="O92">
        <f t="shared" si="40"/>
        <v>0</v>
      </c>
      <c r="P92">
        <f t="shared" si="41"/>
        <v>0</v>
      </c>
      <c r="Q92">
        <f t="shared" si="42"/>
        <v>0</v>
      </c>
      <c r="R92">
        <f t="shared" si="43"/>
        <v>0</v>
      </c>
      <c r="S92">
        <f t="shared" si="44"/>
        <v>0</v>
      </c>
      <c r="T92">
        <f t="shared" si="45"/>
        <v>0</v>
      </c>
      <c r="U92">
        <f t="shared" si="46"/>
        <v>0</v>
      </c>
      <c r="V92">
        <f t="shared" si="47"/>
        <v>0</v>
      </c>
      <c r="W92">
        <f t="shared" si="48"/>
        <v>0</v>
      </c>
      <c r="X92">
        <f t="shared" si="49"/>
        <v>0</v>
      </c>
      <c r="Y92">
        <f t="shared" si="50"/>
        <v>0</v>
      </c>
      <c r="Z92">
        <f t="shared" si="51"/>
        <v>0</v>
      </c>
      <c r="AA92">
        <f t="shared" si="52"/>
        <v>0</v>
      </c>
      <c r="AB92">
        <f t="shared" si="53"/>
        <v>0</v>
      </c>
      <c r="AC92">
        <f t="shared" si="54"/>
        <v>0</v>
      </c>
      <c r="AD92">
        <f t="shared" si="55"/>
        <v>0</v>
      </c>
      <c r="AE92">
        <f t="shared" si="56"/>
        <v>0</v>
      </c>
      <c r="AF92">
        <f t="shared" si="57"/>
        <v>0</v>
      </c>
      <c r="AG92">
        <f t="shared" si="58"/>
        <v>0</v>
      </c>
      <c r="AH92">
        <f t="shared" si="59"/>
        <v>0</v>
      </c>
      <c r="AI92">
        <f t="shared" si="60"/>
        <v>0</v>
      </c>
      <c r="AJ92">
        <f t="shared" si="61"/>
        <v>0</v>
      </c>
      <c r="AK92">
        <f t="shared" si="62"/>
        <v>0</v>
      </c>
      <c r="AL92">
        <f t="shared" si="63"/>
        <v>0</v>
      </c>
      <c r="AM92">
        <f t="shared" si="64"/>
        <v>0</v>
      </c>
      <c r="AN92">
        <f t="shared" si="65"/>
        <v>0</v>
      </c>
      <c r="AO92">
        <f t="shared" si="66"/>
        <v>0</v>
      </c>
      <c r="AP92">
        <f t="shared" si="67"/>
        <v>0</v>
      </c>
      <c r="AQ92">
        <f t="shared" si="68"/>
        <v>0</v>
      </c>
      <c r="AR92">
        <f t="shared" si="69"/>
        <v>0</v>
      </c>
      <c r="AS92">
        <f t="shared" si="70"/>
        <v>0</v>
      </c>
      <c r="AT92">
        <f t="shared" si="71"/>
        <v>0</v>
      </c>
      <c r="AU92">
        <f t="shared" si="72"/>
        <v>0</v>
      </c>
      <c r="AV92">
        <f t="shared" si="73"/>
        <v>0</v>
      </c>
      <c r="AW92">
        <f t="shared" si="74"/>
        <v>0</v>
      </c>
      <c r="AX92">
        <f t="shared" si="75"/>
        <v>0</v>
      </c>
      <c r="AY92">
        <f t="shared" si="76"/>
        <v>0</v>
      </c>
      <c r="AZ92">
        <f t="shared" si="77"/>
        <v>0</v>
      </c>
    </row>
    <row r="93" spans="1:52" hidden="1" x14ac:dyDescent="0.25">
      <c r="A93">
        <f t="shared" si="34"/>
        <v>0</v>
      </c>
      <c r="B93">
        <f t="shared" si="35"/>
        <v>0</v>
      </c>
      <c r="C93">
        <f t="shared" si="36"/>
        <v>0</v>
      </c>
      <c r="D93" t="str">
        <f t="shared" si="78"/>
        <v/>
      </c>
      <c r="E93">
        <f t="shared" si="79"/>
        <v>0</v>
      </c>
      <c r="J93">
        <f t="shared" si="37"/>
        <v>0</v>
      </c>
      <c r="L93">
        <f t="shared" si="80"/>
        <v>0</v>
      </c>
      <c r="M93">
        <f t="shared" si="38"/>
        <v>0</v>
      </c>
      <c r="N93">
        <f t="shared" si="39"/>
        <v>0</v>
      </c>
      <c r="O93">
        <f t="shared" si="40"/>
        <v>0</v>
      </c>
      <c r="P93">
        <f t="shared" si="41"/>
        <v>0</v>
      </c>
      <c r="Q93">
        <f t="shared" si="42"/>
        <v>0</v>
      </c>
      <c r="R93">
        <f t="shared" si="43"/>
        <v>0</v>
      </c>
      <c r="S93">
        <f t="shared" si="44"/>
        <v>0</v>
      </c>
      <c r="T93">
        <f t="shared" si="45"/>
        <v>0</v>
      </c>
      <c r="U93">
        <f t="shared" si="46"/>
        <v>0</v>
      </c>
      <c r="V93">
        <f t="shared" si="47"/>
        <v>0</v>
      </c>
      <c r="W93">
        <f t="shared" si="48"/>
        <v>0</v>
      </c>
      <c r="X93">
        <f t="shared" si="49"/>
        <v>0</v>
      </c>
      <c r="Y93">
        <f t="shared" si="50"/>
        <v>0</v>
      </c>
      <c r="Z93">
        <f t="shared" si="51"/>
        <v>0</v>
      </c>
      <c r="AA93">
        <f t="shared" si="52"/>
        <v>0</v>
      </c>
      <c r="AB93">
        <f t="shared" si="53"/>
        <v>0</v>
      </c>
      <c r="AC93">
        <f t="shared" si="54"/>
        <v>0</v>
      </c>
      <c r="AD93">
        <f t="shared" si="55"/>
        <v>0</v>
      </c>
      <c r="AE93">
        <f t="shared" si="56"/>
        <v>0</v>
      </c>
      <c r="AF93">
        <f t="shared" si="57"/>
        <v>0</v>
      </c>
      <c r="AG93">
        <f t="shared" si="58"/>
        <v>0</v>
      </c>
      <c r="AH93">
        <f t="shared" si="59"/>
        <v>0</v>
      </c>
      <c r="AI93">
        <f t="shared" si="60"/>
        <v>0</v>
      </c>
      <c r="AJ93">
        <f t="shared" si="61"/>
        <v>0</v>
      </c>
      <c r="AK93">
        <f t="shared" si="62"/>
        <v>0</v>
      </c>
      <c r="AL93">
        <f t="shared" si="63"/>
        <v>0</v>
      </c>
      <c r="AM93">
        <f t="shared" si="64"/>
        <v>0</v>
      </c>
      <c r="AN93">
        <f t="shared" si="65"/>
        <v>0</v>
      </c>
      <c r="AO93">
        <f t="shared" si="66"/>
        <v>0</v>
      </c>
      <c r="AP93">
        <f t="shared" si="67"/>
        <v>0</v>
      </c>
      <c r="AQ93">
        <f t="shared" si="68"/>
        <v>0</v>
      </c>
      <c r="AR93">
        <f t="shared" si="69"/>
        <v>0</v>
      </c>
      <c r="AS93">
        <f t="shared" si="70"/>
        <v>0</v>
      </c>
      <c r="AT93">
        <f t="shared" si="71"/>
        <v>0</v>
      </c>
      <c r="AU93">
        <f t="shared" si="72"/>
        <v>0</v>
      </c>
      <c r="AV93">
        <f t="shared" si="73"/>
        <v>0</v>
      </c>
      <c r="AW93">
        <f t="shared" si="74"/>
        <v>0</v>
      </c>
      <c r="AX93">
        <f t="shared" si="75"/>
        <v>0</v>
      </c>
      <c r="AY93">
        <f t="shared" si="76"/>
        <v>0</v>
      </c>
      <c r="AZ93">
        <f t="shared" si="77"/>
        <v>0</v>
      </c>
    </row>
    <row r="94" spans="1:52" hidden="1" x14ac:dyDescent="0.25">
      <c r="A94">
        <f t="shared" si="34"/>
        <v>0</v>
      </c>
      <c r="B94">
        <f t="shared" si="35"/>
        <v>0</v>
      </c>
      <c r="C94">
        <f t="shared" si="36"/>
        <v>0</v>
      </c>
      <c r="D94" t="str">
        <f t="shared" si="78"/>
        <v/>
      </c>
      <c r="E94">
        <f t="shared" si="79"/>
        <v>0</v>
      </c>
      <c r="J94">
        <f t="shared" si="37"/>
        <v>0</v>
      </c>
      <c r="L94">
        <f t="shared" si="80"/>
        <v>0</v>
      </c>
      <c r="M94">
        <f t="shared" si="38"/>
        <v>0</v>
      </c>
      <c r="N94">
        <f t="shared" si="39"/>
        <v>0</v>
      </c>
      <c r="O94">
        <f t="shared" si="40"/>
        <v>0</v>
      </c>
      <c r="P94">
        <f t="shared" si="41"/>
        <v>0</v>
      </c>
      <c r="Q94">
        <f t="shared" si="42"/>
        <v>0</v>
      </c>
      <c r="R94">
        <f t="shared" si="43"/>
        <v>0</v>
      </c>
      <c r="S94">
        <f t="shared" si="44"/>
        <v>0</v>
      </c>
      <c r="T94">
        <f t="shared" si="45"/>
        <v>0</v>
      </c>
      <c r="U94">
        <f t="shared" si="46"/>
        <v>0</v>
      </c>
      <c r="V94">
        <f t="shared" si="47"/>
        <v>0</v>
      </c>
      <c r="W94">
        <f t="shared" si="48"/>
        <v>0</v>
      </c>
      <c r="X94">
        <f t="shared" si="49"/>
        <v>0</v>
      </c>
      <c r="Y94">
        <f t="shared" si="50"/>
        <v>0</v>
      </c>
      <c r="Z94">
        <f t="shared" si="51"/>
        <v>0</v>
      </c>
      <c r="AA94">
        <f t="shared" si="52"/>
        <v>0</v>
      </c>
      <c r="AB94">
        <f t="shared" si="53"/>
        <v>0</v>
      </c>
      <c r="AC94">
        <f t="shared" si="54"/>
        <v>0</v>
      </c>
      <c r="AD94">
        <f t="shared" si="55"/>
        <v>0</v>
      </c>
      <c r="AE94">
        <f t="shared" si="56"/>
        <v>0</v>
      </c>
      <c r="AF94">
        <f t="shared" si="57"/>
        <v>0</v>
      </c>
      <c r="AG94">
        <f t="shared" si="58"/>
        <v>0</v>
      </c>
      <c r="AH94">
        <f t="shared" si="59"/>
        <v>0</v>
      </c>
      <c r="AI94">
        <f t="shared" si="60"/>
        <v>0</v>
      </c>
      <c r="AJ94">
        <f t="shared" si="61"/>
        <v>0</v>
      </c>
      <c r="AK94">
        <f t="shared" si="62"/>
        <v>0</v>
      </c>
      <c r="AL94">
        <f t="shared" si="63"/>
        <v>0</v>
      </c>
      <c r="AM94">
        <f t="shared" si="64"/>
        <v>0</v>
      </c>
      <c r="AN94">
        <f t="shared" si="65"/>
        <v>0</v>
      </c>
      <c r="AO94">
        <f t="shared" si="66"/>
        <v>0</v>
      </c>
      <c r="AP94">
        <f t="shared" si="67"/>
        <v>0</v>
      </c>
      <c r="AQ94">
        <f t="shared" si="68"/>
        <v>0</v>
      </c>
      <c r="AR94">
        <f t="shared" si="69"/>
        <v>0</v>
      </c>
      <c r="AS94">
        <f t="shared" si="70"/>
        <v>0</v>
      </c>
      <c r="AT94">
        <f t="shared" si="71"/>
        <v>0</v>
      </c>
      <c r="AU94">
        <f t="shared" si="72"/>
        <v>0</v>
      </c>
      <c r="AV94">
        <f t="shared" si="73"/>
        <v>0</v>
      </c>
      <c r="AW94">
        <f t="shared" si="74"/>
        <v>0</v>
      </c>
      <c r="AX94">
        <f t="shared" si="75"/>
        <v>0</v>
      </c>
      <c r="AY94">
        <f t="shared" si="76"/>
        <v>0</v>
      </c>
      <c r="AZ94">
        <f t="shared" si="77"/>
        <v>0</v>
      </c>
    </row>
    <row r="95" spans="1:52" hidden="1" x14ac:dyDescent="0.25">
      <c r="A95">
        <f t="shared" si="34"/>
        <v>0</v>
      </c>
      <c r="B95">
        <f t="shared" si="35"/>
        <v>0</v>
      </c>
      <c r="C95">
        <f t="shared" si="36"/>
        <v>0</v>
      </c>
      <c r="D95" t="str">
        <f t="shared" si="78"/>
        <v/>
      </c>
      <c r="E95">
        <f t="shared" si="79"/>
        <v>0</v>
      </c>
      <c r="J95">
        <f t="shared" si="37"/>
        <v>0</v>
      </c>
      <c r="L95">
        <f t="shared" si="80"/>
        <v>0</v>
      </c>
      <c r="M95">
        <f t="shared" si="38"/>
        <v>0</v>
      </c>
      <c r="N95">
        <f t="shared" si="39"/>
        <v>0</v>
      </c>
      <c r="O95">
        <f t="shared" si="40"/>
        <v>0</v>
      </c>
      <c r="P95">
        <f t="shared" si="41"/>
        <v>0</v>
      </c>
      <c r="Q95">
        <f t="shared" si="42"/>
        <v>0</v>
      </c>
      <c r="R95">
        <f t="shared" si="43"/>
        <v>0</v>
      </c>
      <c r="S95">
        <f t="shared" si="44"/>
        <v>0</v>
      </c>
      <c r="T95">
        <f t="shared" si="45"/>
        <v>0</v>
      </c>
      <c r="U95">
        <f t="shared" si="46"/>
        <v>0</v>
      </c>
      <c r="V95">
        <f t="shared" si="47"/>
        <v>0</v>
      </c>
      <c r="W95">
        <f t="shared" si="48"/>
        <v>0</v>
      </c>
      <c r="X95">
        <f t="shared" si="49"/>
        <v>0</v>
      </c>
      <c r="Y95">
        <f t="shared" si="50"/>
        <v>0</v>
      </c>
      <c r="Z95">
        <f t="shared" si="51"/>
        <v>0</v>
      </c>
      <c r="AA95">
        <f t="shared" si="52"/>
        <v>0</v>
      </c>
      <c r="AB95">
        <f t="shared" si="53"/>
        <v>0</v>
      </c>
      <c r="AC95">
        <f t="shared" si="54"/>
        <v>0</v>
      </c>
      <c r="AD95">
        <f t="shared" si="55"/>
        <v>0</v>
      </c>
      <c r="AE95">
        <f t="shared" si="56"/>
        <v>0</v>
      </c>
      <c r="AF95">
        <f t="shared" si="57"/>
        <v>0</v>
      </c>
      <c r="AG95">
        <f t="shared" si="58"/>
        <v>0</v>
      </c>
      <c r="AH95">
        <f t="shared" si="59"/>
        <v>0</v>
      </c>
      <c r="AI95">
        <f t="shared" si="60"/>
        <v>0</v>
      </c>
      <c r="AJ95">
        <f t="shared" si="61"/>
        <v>0</v>
      </c>
      <c r="AK95">
        <f t="shared" si="62"/>
        <v>0</v>
      </c>
      <c r="AL95">
        <f t="shared" si="63"/>
        <v>0</v>
      </c>
      <c r="AM95">
        <f t="shared" si="64"/>
        <v>0</v>
      </c>
      <c r="AN95">
        <f t="shared" si="65"/>
        <v>0</v>
      </c>
      <c r="AO95">
        <f t="shared" si="66"/>
        <v>0</v>
      </c>
      <c r="AP95">
        <f t="shared" si="67"/>
        <v>0</v>
      </c>
      <c r="AQ95">
        <f t="shared" si="68"/>
        <v>0</v>
      </c>
      <c r="AR95">
        <f t="shared" si="69"/>
        <v>0</v>
      </c>
      <c r="AS95">
        <f t="shared" si="70"/>
        <v>0</v>
      </c>
      <c r="AT95">
        <f t="shared" si="71"/>
        <v>0</v>
      </c>
      <c r="AU95">
        <f t="shared" si="72"/>
        <v>0</v>
      </c>
      <c r="AV95">
        <f t="shared" si="73"/>
        <v>0</v>
      </c>
      <c r="AW95">
        <f t="shared" si="74"/>
        <v>0</v>
      </c>
      <c r="AX95">
        <f t="shared" si="75"/>
        <v>0</v>
      </c>
      <c r="AY95">
        <f t="shared" si="76"/>
        <v>0</v>
      </c>
      <c r="AZ95">
        <f t="shared" si="77"/>
        <v>0</v>
      </c>
    </row>
    <row r="96" spans="1:52" hidden="1" x14ac:dyDescent="0.25">
      <c r="A96">
        <f t="shared" si="34"/>
        <v>0</v>
      </c>
      <c r="B96">
        <f t="shared" si="35"/>
        <v>0</v>
      </c>
      <c r="C96">
        <f t="shared" si="36"/>
        <v>0</v>
      </c>
      <c r="D96" t="str">
        <f t="shared" si="78"/>
        <v/>
      </c>
      <c r="E96">
        <f t="shared" si="79"/>
        <v>0</v>
      </c>
      <c r="J96">
        <f t="shared" si="37"/>
        <v>0</v>
      </c>
      <c r="L96">
        <f t="shared" si="80"/>
        <v>0</v>
      </c>
      <c r="M96">
        <f t="shared" si="38"/>
        <v>0</v>
      </c>
      <c r="N96">
        <f t="shared" si="39"/>
        <v>0</v>
      </c>
      <c r="O96">
        <f t="shared" si="40"/>
        <v>0</v>
      </c>
      <c r="P96">
        <f t="shared" si="41"/>
        <v>0</v>
      </c>
      <c r="Q96">
        <f t="shared" si="42"/>
        <v>0</v>
      </c>
      <c r="R96">
        <f t="shared" si="43"/>
        <v>0</v>
      </c>
      <c r="S96">
        <f t="shared" si="44"/>
        <v>0</v>
      </c>
      <c r="T96">
        <f t="shared" si="45"/>
        <v>0</v>
      </c>
      <c r="U96">
        <f t="shared" si="46"/>
        <v>0</v>
      </c>
      <c r="V96">
        <f t="shared" si="47"/>
        <v>0</v>
      </c>
      <c r="W96">
        <f t="shared" si="48"/>
        <v>0</v>
      </c>
      <c r="X96">
        <f t="shared" si="49"/>
        <v>0</v>
      </c>
      <c r="Y96">
        <f t="shared" si="50"/>
        <v>0</v>
      </c>
      <c r="Z96">
        <f t="shared" si="51"/>
        <v>0</v>
      </c>
      <c r="AA96">
        <f t="shared" si="52"/>
        <v>0</v>
      </c>
      <c r="AB96">
        <f t="shared" si="53"/>
        <v>0</v>
      </c>
      <c r="AC96">
        <f t="shared" si="54"/>
        <v>0</v>
      </c>
      <c r="AD96">
        <f t="shared" si="55"/>
        <v>0</v>
      </c>
      <c r="AE96">
        <f t="shared" si="56"/>
        <v>0</v>
      </c>
      <c r="AF96">
        <f t="shared" si="57"/>
        <v>0</v>
      </c>
      <c r="AG96">
        <f t="shared" si="58"/>
        <v>0</v>
      </c>
      <c r="AH96">
        <f t="shared" si="59"/>
        <v>0</v>
      </c>
      <c r="AI96">
        <f t="shared" si="60"/>
        <v>0</v>
      </c>
      <c r="AJ96">
        <f t="shared" si="61"/>
        <v>0</v>
      </c>
      <c r="AK96">
        <f t="shared" si="62"/>
        <v>0</v>
      </c>
      <c r="AL96">
        <f t="shared" si="63"/>
        <v>0</v>
      </c>
      <c r="AM96">
        <f t="shared" si="64"/>
        <v>0</v>
      </c>
      <c r="AN96">
        <f t="shared" si="65"/>
        <v>0</v>
      </c>
      <c r="AO96">
        <f t="shared" si="66"/>
        <v>0</v>
      </c>
      <c r="AP96">
        <f t="shared" si="67"/>
        <v>0</v>
      </c>
      <c r="AQ96">
        <f t="shared" si="68"/>
        <v>0</v>
      </c>
      <c r="AR96">
        <f t="shared" si="69"/>
        <v>0</v>
      </c>
      <c r="AS96">
        <f t="shared" si="70"/>
        <v>0</v>
      </c>
      <c r="AT96">
        <f t="shared" si="71"/>
        <v>0</v>
      </c>
      <c r="AU96">
        <f t="shared" si="72"/>
        <v>0</v>
      </c>
      <c r="AV96">
        <f t="shared" si="73"/>
        <v>0</v>
      </c>
      <c r="AW96">
        <f t="shared" si="74"/>
        <v>0</v>
      </c>
      <c r="AX96">
        <f t="shared" si="75"/>
        <v>0</v>
      </c>
      <c r="AY96">
        <f t="shared" si="76"/>
        <v>0</v>
      </c>
      <c r="AZ96">
        <f t="shared" si="77"/>
        <v>0</v>
      </c>
    </row>
    <row r="97" spans="1:52" hidden="1" x14ac:dyDescent="0.25">
      <c r="A97">
        <f t="shared" si="34"/>
        <v>0</v>
      </c>
      <c r="B97">
        <f t="shared" si="35"/>
        <v>0</v>
      </c>
      <c r="C97">
        <f t="shared" si="36"/>
        <v>0</v>
      </c>
      <c r="D97" t="str">
        <f t="shared" si="78"/>
        <v/>
      </c>
      <c r="E97">
        <f t="shared" si="79"/>
        <v>0</v>
      </c>
      <c r="J97">
        <f t="shared" si="37"/>
        <v>0</v>
      </c>
      <c r="L97">
        <f t="shared" si="80"/>
        <v>0</v>
      </c>
      <c r="M97">
        <f t="shared" si="38"/>
        <v>0</v>
      </c>
      <c r="N97">
        <f t="shared" si="39"/>
        <v>0</v>
      </c>
      <c r="O97">
        <f t="shared" si="40"/>
        <v>0</v>
      </c>
      <c r="P97">
        <f t="shared" si="41"/>
        <v>0</v>
      </c>
      <c r="Q97">
        <f t="shared" si="42"/>
        <v>0</v>
      </c>
      <c r="R97">
        <f t="shared" si="43"/>
        <v>0</v>
      </c>
      <c r="S97">
        <f t="shared" si="44"/>
        <v>0</v>
      </c>
      <c r="T97">
        <f t="shared" si="45"/>
        <v>0</v>
      </c>
      <c r="U97">
        <f t="shared" si="46"/>
        <v>0</v>
      </c>
      <c r="V97">
        <f t="shared" si="47"/>
        <v>0</v>
      </c>
      <c r="W97">
        <f t="shared" si="48"/>
        <v>0</v>
      </c>
      <c r="X97">
        <f t="shared" si="49"/>
        <v>0</v>
      </c>
      <c r="Y97">
        <f t="shared" si="50"/>
        <v>0</v>
      </c>
      <c r="Z97">
        <f t="shared" si="51"/>
        <v>0</v>
      </c>
      <c r="AA97">
        <f t="shared" si="52"/>
        <v>0</v>
      </c>
      <c r="AB97">
        <f t="shared" si="53"/>
        <v>0</v>
      </c>
      <c r="AC97">
        <f t="shared" si="54"/>
        <v>0</v>
      </c>
      <c r="AD97">
        <f t="shared" si="55"/>
        <v>0</v>
      </c>
      <c r="AE97">
        <f t="shared" si="56"/>
        <v>0</v>
      </c>
      <c r="AF97">
        <f t="shared" si="57"/>
        <v>0</v>
      </c>
      <c r="AG97">
        <f t="shared" si="58"/>
        <v>0</v>
      </c>
      <c r="AH97">
        <f t="shared" si="59"/>
        <v>0</v>
      </c>
      <c r="AI97">
        <f t="shared" si="60"/>
        <v>0</v>
      </c>
      <c r="AJ97">
        <f t="shared" si="61"/>
        <v>0</v>
      </c>
      <c r="AK97">
        <f t="shared" si="62"/>
        <v>0</v>
      </c>
      <c r="AL97">
        <f t="shared" si="63"/>
        <v>0</v>
      </c>
      <c r="AM97">
        <f t="shared" si="64"/>
        <v>0</v>
      </c>
      <c r="AN97">
        <f t="shared" si="65"/>
        <v>0</v>
      </c>
      <c r="AO97">
        <f t="shared" si="66"/>
        <v>0</v>
      </c>
      <c r="AP97">
        <f t="shared" si="67"/>
        <v>0</v>
      </c>
      <c r="AQ97">
        <f t="shared" si="68"/>
        <v>0</v>
      </c>
      <c r="AR97">
        <f t="shared" si="69"/>
        <v>0</v>
      </c>
      <c r="AS97">
        <f t="shared" si="70"/>
        <v>0</v>
      </c>
      <c r="AT97">
        <f t="shared" si="71"/>
        <v>0</v>
      </c>
      <c r="AU97">
        <f t="shared" si="72"/>
        <v>0</v>
      </c>
      <c r="AV97">
        <f t="shared" si="73"/>
        <v>0</v>
      </c>
      <c r="AW97">
        <f t="shared" si="74"/>
        <v>0</v>
      </c>
      <c r="AX97">
        <f t="shared" si="75"/>
        <v>0</v>
      </c>
      <c r="AY97">
        <f t="shared" si="76"/>
        <v>0</v>
      </c>
      <c r="AZ97">
        <f t="shared" si="77"/>
        <v>0</v>
      </c>
    </row>
    <row r="98" spans="1:52" hidden="1" x14ac:dyDescent="0.25">
      <c r="A98">
        <f t="shared" si="34"/>
        <v>0</v>
      </c>
      <c r="B98">
        <f t="shared" si="35"/>
        <v>0</v>
      </c>
      <c r="C98">
        <f t="shared" si="36"/>
        <v>0</v>
      </c>
      <c r="D98" t="str">
        <f t="shared" si="78"/>
        <v/>
      </c>
      <c r="E98">
        <f t="shared" si="79"/>
        <v>0</v>
      </c>
      <c r="J98">
        <f t="shared" si="37"/>
        <v>0</v>
      </c>
      <c r="L98">
        <f t="shared" si="80"/>
        <v>0</v>
      </c>
      <c r="M98">
        <f t="shared" si="38"/>
        <v>0</v>
      </c>
      <c r="N98">
        <f t="shared" si="39"/>
        <v>0</v>
      </c>
      <c r="O98">
        <f t="shared" si="40"/>
        <v>0</v>
      </c>
      <c r="P98">
        <f t="shared" si="41"/>
        <v>0</v>
      </c>
      <c r="Q98">
        <f t="shared" si="42"/>
        <v>0</v>
      </c>
      <c r="R98">
        <f t="shared" si="43"/>
        <v>0</v>
      </c>
      <c r="S98">
        <f t="shared" si="44"/>
        <v>0</v>
      </c>
      <c r="T98">
        <f t="shared" si="45"/>
        <v>0</v>
      </c>
      <c r="U98">
        <f t="shared" si="46"/>
        <v>0</v>
      </c>
      <c r="V98">
        <f t="shared" si="47"/>
        <v>0</v>
      </c>
      <c r="W98">
        <f t="shared" si="48"/>
        <v>0</v>
      </c>
      <c r="X98">
        <f t="shared" si="49"/>
        <v>0</v>
      </c>
      <c r="Y98">
        <f t="shared" si="50"/>
        <v>0</v>
      </c>
      <c r="Z98">
        <f t="shared" si="51"/>
        <v>0</v>
      </c>
      <c r="AA98">
        <f t="shared" si="52"/>
        <v>0</v>
      </c>
      <c r="AB98">
        <f t="shared" si="53"/>
        <v>0</v>
      </c>
      <c r="AC98">
        <f t="shared" si="54"/>
        <v>0</v>
      </c>
      <c r="AD98">
        <f t="shared" si="55"/>
        <v>0</v>
      </c>
      <c r="AE98">
        <f t="shared" si="56"/>
        <v>0</v>
      </c>
      <c r="AF98">
        <f t="shared" si="57"/>
        <v>0</v>
      </c>
      <c r="AG98">
        <f t="shared" si="58"/>
        <v>0</v>
      </c>
      <c r="AH98">
        <f t="shared" si="59"/>
        <v>0</v>
      </c>
      <c r="AI98">
        <f t="shared" si="60"/>
        <v>0</v>
      </c>
      <c r="AJ98">
        <f t="shared" si="61"/>
        <v>0</v>
      </c>
      <c r="AK98">
        <f t="shared" si="62"/>
        <v>0</v>
      </c>
      <c r="AL98">
        <f t="shared" si="63"/>
        <v>0</v>
      </c>
      <c r="AM98">
        <f t="shared" si="64"/>
        <v>0</v>
      </c>
      <c r="AN98">
        <f t="shared" si="65"/>
        <v>0</v>
      </c>
      <c r="AO98">
        <f t="shared" si="66"/>
        <v>0</v>
      </c>
      <c r="AP98">
        <f t="shared" si="67"/>
        <v>0</v>
      </c>
      <c r="AQ98">
        <f t="shared" si="68"/>
        <v>0</v>
      </c>
      <c r="AR98">
        <f t="shared" si="69"/>
        <v>0</v>
      </c>
      <c r="AS98">
        <f t="shared" si="70"/>
        <v>0</v>
      </c>
      <c r="AT98">
        <f t="shared" si="71"/>
        <v>0</v>
      </c>
      <c r="AU98">
        <f t="shared" si="72"/>
        <v>0</v>
      </c>
      <c r="AV98">
        <f t="shared" si="73"/>
        <v>0</v>
      </c>
      <c r="AW98">
        <f t="shared" si="74"/>
        <v>0</v>
      </c>
      <c r="AX98">
        <f t="shared" si="75"/>
        <v>0</v>
      </c>
      <c r="AY98">
        <f t="shared" si="76"/>
        <v>0</v>
      </c>
      <c r="AZ98">
        <f t="shared" si="77"/>
        <v>0</v>
      </c>
    </row>
    <row r="99" spans="1:52" hidden="1" x14ac:dyDescent="0.25">
      <c r="A99">
        <f t="shared" si="34"/>
        <v>0</v>
      </c>
      <c r="B99">
        <f t="shared" si="35"/>
        <v>0</v>
      </c>
      <c r="C99">
        <f t="shared" si="36"/>
        <v>0</v>
      </c>
      <c r="D99" t="str">
        <f t="shared" si="78"/>
        <v/>
      </c>
      <c r="E99">
        <f t="shared" si="79"/>
        <v>0</v>
      </c>
      <c r="J99">
        <f t="shared" si="37"/>
        <v>0</v>
      </c>
      <c r="L99">
        <f t="shared" si="80"/>
        <v>0</v>
      </c>
      <c r="M99">
        <f t="shared" si="38"/>
        <v>0</v>
      </c>
      <c r="N99">
        <f t="shared" si="39"/>
        <v>0</v>
      </c>
      <c r="O99">
        <f t="shared" si="40"/>
        <v>0</v>
      </c>
      <c r="P99">
        <f t="shared" si="41"/>
        <v>0</v>
      </c>
      <c r="Q99">
        <f t="shared" si="42"/>
        <v>0</v>
      </c>
      <c r="R99">
        <f t="shared" si="43"/>
        <v>0</v>
      </c>
      <c r="S99">
        <f t="shared" si="44"/>
        <v>0</v>
      </c>
      <c r="T99">
        <f t="shared" si="45"/>
        <v>0</v>
      </c>
      <c r="U99">
        <f t="shared" si="46"/>
        <v>0</v>
      </c>
      <c r="V99">
        <f t="shared" si="47"/>
        <v>0</v>
      </c>
      <c r="W99">
        <f t="shared" si="48"/>
        <v>0</v>
      </c>
      <c r="X99">
        <f t="shared" si="49"/>
        <v>0</v>
      </c>
      <c r="Y99">
        <f t="shared" si="50"/>
        <v>0</v>
      </c>
      <c r="Z99">
        <f t="shared" si="51"/>
        <v>0</v>
      </c>
      <c r="AA99">
        <f t="shared" si="52"/>
        <v>0</v>
      </c>
      <c r="AB99">
        <f t="shared" si="53"/>
        <v>0</v>
      </c>
      <c r="AC99">
        <f t="shared" si="54"/>
        <v>0</v>
      </c>
      <c r="AD99">
        <f t="shared" si="55"/>
        <v>0</v>
      </c>
      <c r="AE99">
        <f t="shared" si="56"/>
        <v>0</v>
      </c>
      <c r="AF99">
        <f t="shared" si="57"/>
        <v>0</v>
      </c>
      <c r="AG99">
        <f t="shared" si="58"/>
        <v>0</v>
      </c>
      <c r="AH99">
        <f t="shared" si="59"/>
        <v>0</v>
      </c>
      <c r="AI99">
        <f t="shared" si="60"/>
        <v>0</v>
      </c>
      <c r="AJ99">
        <f t="shared" si="61"/>
        <v>0</v>
      </c>
      <c r="AK99">
        <f t="shared" si="62"/>
        <v>0</v>
      </c>
      <c r="AL99">
        <f t="shared" si="63"/>
        <v>0</v>
      </c>
      <c r="AM99">
        <f t="shared" si="64"/>
        <v>0</v>
      </c>
      <c r="AN99">
        <f t="shared" si="65"/>
        <v>0</v>
      </c>
      <c r="AO99">
        <f t="shared" si="66"/>
        <v>0</v>
      </c>
      <c r="AP99">
        <f t="shared" si="67"/>
        <v>0</v>
      </c>
      <c r="AQ99">
        <f t="shared" si="68"/>
        <v>0</v>
      </c>
      <c r="AR99">
        <f t="shared" si="69"/>
        <v>0</v>
      </c>
      <c r="AS99">
        <f t="shared" si="70"/>
        <v>0</v>
      </c>
      <c r="AT99">
        <f t="shared" si="71"/>
        <v>0</v>
      </c>
      <c r="AU99">
        <f t="shared" si="72"/>
        <v>0</v>
      </c>
      <c r="AV99">
        <f t="shared" si="73"/>
        <v>0</v>
      </c>
      <c r="AW99">
        <f t="shared" si="74"/>
        <v>0</v>
      </c>
      <c r="AX99">
        <f t="shared" si="75"/>
        <v>0</v>
      </c>
      <c r="AY99">
        <f t="shared" si="76"/>
        <v>0</v>
      </c>
      <c r="AZ99">
        <f t="shared" si="77"/>
        <v>0</v>
      </c>
    </row>
    <row r="100" spans="1:52" hidden="1" x14ac:dyDescent="0.25">
      <c r="A100">
        <f t="shared" si="34"/>
        <v>0</v>
      </c>
      <c r="B100">
        <f t="shared" si="35"/>
        <v>0</v>
      </c>
      <c r="C100">
        <f t="shared" si="36"/>
        <v>0</v>
      </c>
      <c r="D100" t="str">
        <f t="shared" si="78"/>
        <v/>
      </c>
      <c r="E100">
        <f t="shared" si="79"/>
        <v>0</v>
      </c>
      <c r="J100">
        <f t="shared" si="37"/>
        <v>0</v>
      </c>
      <c r="L100">
        <f t="shared" si="80"/>
        <v>0</v>
      </c>
      <c r="M100">
        <f t="shared" si="38"/>
        <v>0</v>
      </c>
      <c r="N100">
        <f t="shared" si="39"/>
        <v>0</v>
      </c>
      <c r="O100">
        <f t="shared" si="40"/>
        <v>0</v>
      </c>
      <c r="P100">
        <f t="shared" si="41"/>
        <v>0</v>
      </c>
      <c r="Q100">
        <f t="shared" si="42"/>
        <v>0</v>
      </c>
      <c r="R100">
        <f t="shared" si="43"/>
        <v>0</v>
      </c>
      <c r="S100">
        <f t="shared" si="44"/>
        <v>0</v>
      </c>
      <c r="T100">
        <f t="shared" si="45"/>
        <v>0</v>
      </c>
      <c r="U100">
        <f t="shared" si="46"/>
        <v>0</v>
      </c>
      <c r="V100">
        <f t="shared" si="47"/>
        <v>0</v>
      </c>
      <c r="W100">
        <f t="shared" si="48"/>
        <v>0</v>
      </c>
      <c r="X100">
        <f t="shared" si="49"/>
        <v>0</v>
      </c>
      <c r="Y100">
        <f t="shared" si="50"/>
        <v>0</v>
      </c>
      <c r="Z100">
        <f t="shared" si="51"/>
        <v>0</v>
      </c>
      <c r="AA100">
        <f t="shared" si="52"/>
        <v>0</v>
      </c>
      <c r="AB100">
        <f t="shared" si="53"/>
        <v>0</v>
      </c>
      <c r="AC100">
        <f t="shared" si="54"/>
        <v>0</v>
      </c>
      <c r="AD100">
        <f t="shared" si="55"/>
        <v>0</v>
      </c>
      <c r="AE100">
        <f t="shared" si="56"/>
        <v>0</v>
      </c>
      <c r="AF100">
        <f t="shared" si="57"/>
        <v>0</v>
      </c>
      <c r="AG100">
        <f t="shared" si="58"/>
        <v>0</v>
      </c>
      <c r="AH100">
        <f t="shared" si="59"/>
        <v>0</v>
      </c>
      <c r="AI100">
        <f t="shared" si="60"/>
        <v>0</v>
      </c>
      <c r="AJ100">
        <f t="shared" si="61"/>
        <v>0</v>
      </c>
      <c r="AK100">
        <f t="shared" si="62"/>
        <v>0</v>
      </c>
      <c r="AL100">
        <f t="shared" si="63"/>
        <v>0</v>
      </c>
      <c r="AM100">
        <f t="shared" si="64"/>
        <v>0</v>
      </c>
      <c r="AN100">
        <f t="shared" si="65"/>
        <v>0</v>
      </c>
      <c r="AO100">
        <f t="shared" si="66"/>
        <v>0</v>
      </c>
      <c r="AP100">
        <f t="shared" si="67"/>
        <v>0</v>
      </c>
      <c r="AQ100">
        <f t="shared" si="68"/>
        <v>0</v>
      </c>
      <c r="AR100">
        <f t="shared" si="69"/>
        <v>0</v>
      </c>
      <c r="AS100">
        <f t="shared" si="70"/>
        <v>0</v>
      </c>
      <c r="AT100">
        <f t="shared" si="71"/>
        <v>0</v>
      </c>
      <c r="AU100">
        <f t="shared" si="72"/>
        <v>0</v>
      </c>
      <c r="AV100">
        <f t="shared" si="73"/>
        <v>0</v>
      </c>
      <c r="AW100">
        <f t="shared" si="74"/>
        <v>0</v>
      </c>
      <c r="AX100">
        <f t="shared" si="75"/>
        <v>0</v>
      </c>
      <c r="AY100">
        <f t="shared" si="76"/>
        <v>0</v>
      </c>
      <c r="AZ100">
        <f t="shared" si="77"/>
        <v>0</v>
      </c>
    </row>
    <row r="101" spans="1:52" hidden="1" x14ac:dyDescent="0.25">
      <c r="A101">
        <f t="shared" si="34"/>
        <v>0</v>
      </c>
      <c r="B101">
        <f t="shared" si="35"/>
        <v>0</v>
      </c>
      <c r="C101">
        <f t="shared" si="36"/>
        <v>0</v>
      </c>
      <c r="D101" t="str">
        <f t="shared" si="78"/>
        <v/>
      </c>
      <c r="E101">
        <f t="shared" si="79"/>
        <v>0</v>
      </c>
      <c r="J101">
        <f t="shared" si="37"/>
        <v>0</v>
      </c>
      <c r="L101">
        <f t="shared" si="80"/>
        <v>0</v>
      </c>
      <c r="M101">
        <f t="shared" si="38"/>
        <v>0</v>
      </c>
      <c r="N101">
        <f t="shared" si="39"/>
        <v>0</v>
      </c>
      <c r="O101">
        <f t="shared" si="40"/>
        <v>0</v>
      </c>
      <c r="P101">
        <f t="shared" si="41"/>
        <v>0</v>
      </c>
      <c r="Q101">
        <f t="shared" si="42"/>
        <v>0</v>
      </c>
      <c r="R101">
        <f t="shared" si="43"/>
        <v>0</v>
      </c>
      <c r="S101">
        <f t="shared" si="44"/>
        <v>0</v>
      </c>
      <c r="T101">
        <f t="shared" si="45"/>
        <v>0</v>
      </c>
      <c r="U101">
        <f t="shared" si="46"/>
        <v>0</v>
      </c>
      <c r="V101">
        <f t="shared" si="47"/>
        <v>0</v>
      </c>
      <c r="W101">
        <f t="shared" si="48"/>
        <v>0</v>
      </c>
      <c r="X101">
        <f t="shared" si="49"/>
        <v>0</v>
      </c>
      <c r="Y101">
        <f t="shared" si="50"/>
        <v>0</v>
      </c>
      <c r="Z101">
        <f t="shared" si="51"/>
        <v>0</v>
      </c>
      <c r="AA101">
        <f t="shared" si="52"/>
        <v>0</v>
      </c>
      <c r="AB101">
        <f t="shared" si="53"/>
        <v>0</v>
      </c>
      <c r="AC101">
        <f t="shared" si="54"/>
        <v>0</v>
      </c>
      <c r="AD101">
        <f t="shared" si="55"/>
        <v>0</v>
      </c>
      <c r="AE101">
        <f t="shared" si="56"/>
        <v>0</v>
      </c>
      <c r="AF101">
        <f t="shared" si="57"/>
        <v>0</v>
      </c>
      <c r="AG101">
        <f t="shared" si="58"/>
        <v>0</v>
      </c>
      <c r="AH101">
        <f t="shared" si="59"/>
        <v>0</v>
      </c>
      <c r="AI101">
        <f t="shared" si="60"/>
        <v>0</v>
      </c>
      <c r="AJ101">
        <f t="shared" si="61"/>
        <v>0</v>
      </c>
      <c r="AK101">
        <f t="shared" si="62"/>
        <v>0</v>
      </c>
      <c r="AL101">
        <f t="shared" si="63"/>
        <v>0</v>
      </c>
      <c r="AM101">
        <f t="shared" si="64"/>
        <v>0</v>
      </c>
      <c r="AN101">
        <f t="shared" si="65"/>
        <v>0</v>
      </c>
      <c r="AO101">
        <f t="shared" si="66"/>
        <v>0</v>
      </c>
      <c r="AP101">
        <f t="shared" si="67"/>
        <v>0</v>
      </c>
      <c r="AQ101">
        <f t="shared" si="68"/>
        <v>0</v>
      </c>
      <c r="AR101">
        <f t="shared" si="69"/>
        <v>0</v>
      </c>
      <c r="AS101">
        <f t="shared" si="70"/>
        <v>0</v>
      </c>
      <c r="AT101">
        <f t="shared" si="71"/>
        <v>0</v>
      </c>
      <c r="AU101">
        <f t="shared" si="72"/>
        <v>0</v>
      </c>
      <c r="AV101">
        <f t="shared" si="73"/>
        <v>0</v>
      </c>
      <c r="AW101">
        <f t="shared" si="74"/>
        <v>0</v>
      </c>
      <c r="AX101">
        <f t="shared" si="75"/>
        <v>0</v>
      </c>
      <c r="AY101">
        <f t="shared" si="76"/>
        <v>0</v>
      </c>
      <c r="AZ101">
        <f t="shared" si="77"/>
        <v>0</v>
      </c>
    </row>
    <row r="102" spans="1:52" hidden="1" x14ac:dyDescent="0.25">
      <c r="A102">
        <f t="shared" si="34"/>
        <v>0</v>
      </c>
      <c r="B102">
        <f t="shared" si="35"/>
        <v>0</v>
      </c>
      <c r="C102">
        <f t="shared" si="36"/>
        <v>0</v>
      </c>
      <c r="D102" t="str">
        <f t="shared" si="78"/>
        <v/>
      </c>
      <c r="E102">
        <f t="shared" si="79"/>
        <v>0</v>
      </c>
      <c r="J102">
        <f t="shared" si="37"/>
        <v>0</v>
      </c>
      <c r="L102">
        <f t="shared" si="80"/>
        <v>0</v>
      </c>
      <c r="M102">
        <f t="shared" si="38"/>
        <v>0</v>
      </c>
      <c r="N102">
        <f t="shared" si="39"/>
        <v>0</v>
      </c>
      <c r="O102">
        <f t="shared" si="40"/>
        <v>0</v>
      </c>
      <c r="P102">
        <f t="shared" si="41"/>
        <v>0</v>
      </c>
      <c r="Q102">
        <f t="shared" si="42"/>
        <v>0</v>
      </c>
      <c r="R102">
        <f t="shared" si="43"/>
        <v>0</v>
      </c>
      <c r="S102">
        <f t="shared" si="44"/>
        <v>0</v>
      </c>
      <c r="T102">
        <f t="shared" si="45"/>
        <v>0</v>
      </c>
      <c r="U102">
        <f t="shared" si="46"/>
        <v>0</v>
      </c>
      <c r="V102">
        <f t="shared" si="47"/>
        <v>0</v>
      </c>
      <c r="W102">
        <f t="shared" si="48"/>
        <v>0</v>
      </c>
      <c r="X102">
        <f t="shared" si="49"/>
        <v>0</v>
      </c>
      <c r="Y102">
        <f t="shared" si="50"/>
        <v>0</v>
      </c>
      <c r="Z102">
        <f t="shared" si="51"/>
        <v>0</v>
      </c>
      <c r="AA102">
        <f t="shared" si="52"/>
        <v>0</v>
      </c>
      <c r="AB102">
        <f t="shared" si="53"/>
        <v>0</v>
      </c>
      <c r="AC102">
        <f t="shared" si="54"/>
        <v>0</v>
      </c>
      <c r="AD102">
        <f t="shared" si="55"/>
        <v>0</v>
      </c>
      <c r="AE102">
        <f t="shared" si="56"/>
        <v>0</v>
      </c>
      <c r="AF102">
        <f t="shared" si="57"/>
        <v>0</v>
      </c>
      <c r="AG102">
        <f t="shared" si="58"/>
        <v>0</v>
      </c>
      <c r="AH102">
        <f t="shared" si="59"/>
        <v>0</v>
      </c>
      <c r="AI102">
        <f t="shared" si="60"/>
        <v>0</v>
      </c>
      <c r="AJ102">
        <f t="shared" si="61"/>
        <v>0</v>
      </c>
      <c r="AK102">
        <f t="shared" si="62"/>
        <v>0</v>
      </c>
      <c r="AL102">
        <f t="shared" si="63"/>
        <v>0</v>
      </c>
      <c r="AM102">
        <f t="shared" si="64"/>
        <v>0</v>
      </c>
      <c r="AN102">
        <f t="shared" si="65"/>
        <v>0</v>
      </c>
      <c r="AO102">
        <f t="shared" si="66"/>
        <v>0</v>
      </c>
      <c r="AP102">
        <f t="shared" si="67"/>
        <v>0</v>
      </c>
      <c r="AQ102">
        <f t="shared" si="68"/>
        <v>0</v>
      </c>
      <c r="AR102">
        <f t="shared" si="69"/>
        <v>0</v>
      </c>
      <c r="AS102">
        <f t="shared" si="70"/>
        <v>0</v>
      </c>
      <c r="AT102">
        <f t="shared" si="71"/>
        <v>0</v>
      </c>
      <c r="AU102">
        <f t="shared" si="72"/>
        <v>0</v>
      </c>
      <c r="AV102">
        <f t="shared" si="73"/>
        <v>0</v>
      </c>
      <c r="AW102">
        <f t="shared" si="74"/>
        <v>0</v>
      </c>
      <c r="AX102">
        <f t="shared" si="75"/>
        <v>0</v>
      </c>
      <c r="AY102">
        <f t="shared" si="76"/>
        <v>0</v>
      </c>
      <c r="AZ102">
        <f t="shared" si="77"/>
        <v>0</v>
      </c>
    </row>
    <row r="103" spans="1:52" hidden="1" x14ac:dyDescent="0.25">
      <c r="A103">
        <f t="shared" si="34"/>
        <v>0</v>
      </c>
      <c r="B103">
        <f t="shared" si="35"/>
        <v>0</v>
      </c>
      <c r="C103">
        <f t="shared" si="36"/>
        <v>0</v>
      </c>
      <c r="D103" t="str">
        <f t="shared" si="78"/>
        <v/>
      </c>
      <c r="E103">
        <f t="shared" si="79"/>
        <v>0</v>
      </c>
      <c r="J103">
        <f t="shared" si="37"/>
        <v>0</v>
      </c>
      <c r="L103">
        <f t="shared" si="80"/>
        <v>0</v>
      </c>
      <c r="M103">
        <f t="shared" si="38"/>
        <v>0</v>
      </c>
      <c r="N103">
        <f t="shared" si="39"/>
        <v>0</v>
      </c>
      <c r="O103">
        <f t="shared" si="40"/>
        <v>0</v>
      </c>
      <c r="P103">
        <f t="shared" si="41"/>
        <v>0</v>
      </c>
      <c r="Q103">
        <f t="shared" si="42"/>
        <v>0</v>
      </c>
      <c r="R103">
        <f t="shared" si="43"/>
        <v>0</v>
      </c>
      <c r="S103">
        <f t="shared" si="44"/>
        <v>0</v>
      </c>
      <c r="T103">
        <f t="shared" si="45"/>
        <v>0</v>
      </c>
      <c r="U103">
        <f t="shared" si="46"/>
        <v>0</v>
      </c>
      <c r="V103">
        <f t="shared" si="47"/>
        <v>0</v>
      </c>
      <c r="W103">
        <f t="shared" si="48"/>
        <v>0</v>
      </c>
      <c r="X103">
        <f t="shared" si="49"/>
        <v>0</v>
      </c>
      <c r="Y103">
        <f t="shared" si="50"/>
        <v>0</v>
      </c>
      <c r="Z103">
        <f t="shared" si="51"/>
        <v>0</v>
      </c>
      <c r="AA103">
        <f t="shared" si="52"/>
        <v>0</v>
      </c>
      <c r="AB103">
        <f t="shared" si="53"/>
        <v>0</v>
      </c>
      <c r="AC103">
        <f t="shared" si="54"/>
        <v>0</v>
      </c>
      <c r="AD103">
        <f t="shared" si="55"/>
        <v>0</v>
      </c>
      <c r="AE103">
        <f t="shared" si="56"/>
        <v>0</v>
      </c>
      <c r="AF103">
        <f t="shared" si="57"/>
        <v>0</v>
      </c>
      <c r="AG103">
        <f t="shared" si="58"/>
        <v>0</v>
      </c>
      <c r="AH103">
        <f t="shared" si="59"/>
        <v>0</v>
      </c>
      <c r="AI103">
        <f t="shared" si="60"/>
        <v>0</v>
      </c>
      <c r="AJ103">
        <f t="shared" si="61"/>
        <v>0</v>
      </c>
      <c r="AK103">
        <f t="shared" si="62"/>
        <v>0</v>
      </c>
      <c r="AL103">
        <f t="shared" si="63"/>
        <v>0</v>
      </c>
      <c r="AM103">
        <f t="shared" si="64"/>
        <v>0</v>
      </c>
      <c r="AN103">
        <f t="shared" si="65"/>
        <v>0</v>
      </c>
      <c r="AO103">
        <f t="shared" si="66"/>
        <v>0</v>
      </c>
      <c r="AP103">
        <f t="shared" si="67"/>
        <v>0</v>
      </c>
      <c r="AQ103">
        <f t="shared" si="68"/>
        <v>0</v>
      </c>
      <c r="AR103">
        <f t="shared" si="69"/>
        <v>0</v>
      </c>
      <c r="AS103">
        <f t="shared" si="70"/>
        <v>0</v>
      </c>
      <c r="AT103">
        <f t="shared" si="71"/>
        <v>0</v>
      </c>
      <c r="AU103">
        <f t="shared" si="72"/>
        <v>0</v>
      </c>
      <c r="AV103">
        <f t="shared" si="73"/>
        <v>0</v>
      </c>
      <c r="AW103">
        <f t="shared" si="74"/>
        <v>0</v>
      </c>
      <c r="AX103">
        <f t="shared" si="75"/>
        <v>0</v>
      </c>
      <c r="AY103">
        <f t="shared" si="76"/>
        <v>0</v>
      </c>
      <c r="AZ103">
        <f t="shared" si="77"/>
        <v>0</v>
      </c>
    </row>
    <row r="104" spans="1:52" hidden="1" x14ac:dyDescent="0.25">
      <c r="A104">
        <f t="shared" si="34"/>
        <v>0</v>
      </c>
      <c r="B104">
        <f t="shared" si="35"/>
        <v>0</v>
      </c>
      <c r="C104">
        <f t="shared" si="36"/>
        <v>0</v>
      </c>
      <c r="D104" t="str">
        <f t="shared" si="78"/>
        <v/>
      </c>
      <c r="E104">
        <f t="shared" si="79"/>
        <v>0</v>
      </c>
      <c r="J104">
        <f t="shared" si="37"/>
        <v>0</v>
      </c>
      <c r="L104">
        <f t="shared" si="80"/>
        <v>0</v>
      </c>
      <c r="M104">
        <f t="shared" si="38"/>
        <v>0</v>
      </c>
      <c r="N104">
        <f t="shared" si="39"/>
        <v>0</v>
      </c>
      <c r="O104">
        <f t="shared" si="40"/>
        <v>0</v>
      </c>
      <c r="P104">
        <f t="shared" si="41"/>
        <v>0</v>
      </c>
      <c r="Q104">
        <f t="shared" si="42"/>
        <v>0</v>
      </c>
      <c r="R104">
        <f t="shared" si="43"/>
        <v>0</v>
      </c>
      <c r="S104">
        <f t="shared" si="44"/>
        <v>0</v>
      </c>
      <c r="T104">
        <f t="shared" si="45"/>
        <v>0</v>
      </c>
      <c r="U104">
        <f t="shared" si="46"/>
        <v>0</v>
      </c>
      <c r="V104">
        <f t="shared" si="47"/>
        <v>0</v>
      </c>
      <c r="W104">
        <f t="shared" si="48"/>
        <v>0</v>
      </c>
      <c r="X104">
        <f t="shared" si="49"/>
        <v>0</v>
      </c>
      <c r="Y104">
        <f t="shared" si="50"/>
        <v>0</v>
      </c>
      <c r="Z104">
        <f t="shared" si="51"/>
        <v>0</v>
      </c>
      <c r="AA104">
        <f t="shared" si="52"/>
        <v>0</v>
      </c>
      <c r="AB104">
        <f t="shared" si="53"/>
        <v>0</v>
      </c>
      <c r="AC104">
        <f t="shared" si="54"/>
        <v>0</v>
      </c>
      <c r="AD104">
        <f t="shared" si="55"/>
        <v>0</v>
      </c>
      <c r="AE104">
        <f t="shared" si="56"/>
        <v>0</v>
      </c>
      <c r="AF104">
        <f t="shared" si="57"/>
        <v>0</v>
      </c>
      <c r="AG104">
        <f t="shared" si="58"/>
        <v>0</v>
      </c>
      <c r="AH104">
        <f t="shared" si="59"/>
        <v>0</v>
      </c>
      <c r="AI104">
        <f t="shared" si="60"/>
        <v>0</v>
      </c>
      <c r="AJ104">
        <f t="shared" si="61"/>
        <v>0</v>
      </c>
      <c r="AK104">
        <f t="shared" si="62"/>
        <v>0</v>
      </c>
      <c r="AL104">
        <f t="shared" si="63"/>
        <v>0</v>
      </c>
      <c r="AM104">
        <f t="shared" si="64"/>
        <v>0</v>
      </c>
      <c r="AN104">
        <f t="shared" si="65"/>
        <v>0</v>
      </c>
      <c r="AO104">
        <f t="shared" si="66"/>
        <v>0</v>
      </c>
      <c r="AP104">
        <f t="shared" si="67"/>
        <v>0</v>
      </c>
      <c r="AQ104">
        <f t="shared" si="68"/>
        <v>0</v>
      </c>
      <c r="AR104">
        <f t="shared" si="69"/>
        <v>0</v>
      </c>
      <c r="AS104">
        <f t="shared" si="70"/>
        <v>0</v>
      </c>
      <c r="AT104">
        <f t="shared" si="71"/>
        <v>0</v>
      </c>
      <c r="AU104">
        <f t="shared" si="72"/>
        <v>0</v>
      </c>
      <c r="AV104">
        <f t="shared" si="73"/>
        <v>0</v>
      </c>
      <c r="AW104">
        <f t="shared" si="74"/>
        <v>0</v>
      </c>
      <c r="AX104">
        <f t="shared" si="75"/>
        <v>0</v>
      </c>
      <c r="AY104">
        <f t="shared" si="76"/>
        <v>0</v>
      </c>
      <c r="AZ104">
        <f t="shared" si="77"/>
        <v>0</v>
      </c>
    </row>
    <row r="105" spans="1:52" hidden="1" x14ac:dyDescent="0.25">
      <c r="A105">
        <f>SUM(A71:A104)</f>
        <v>0</v>
      </c>
      <c r="B105">
        <f t="shared" ref="B105:E105" si="81">SUM(B71:B104)</f>
        <v>0</v>
      </c>
      <c r="C105">
        <f t="shared" si="81"/>
        <v>0</v>
      </c>
      <c r="D105">
        <f t="shared" si="81"/>
        <v>0</v>
      </c>
      <c r="E105">
        <f t="shared" si="81"/>
        <v>0</v>
      </c>
    </row>
    <row r="106" spans="1:52" hidden="1" x14ac:dyDescent="0.25"/>
    <row r="107" spans="1:52" hidden="1" x14ac:dyDescent="0.25">
      <c r="A107" t="s">
        <v>41</v>
      </c>
      <c r="C107" t="str">
        <f>instellingen!A4</f>
        <v>R</v>
      </c>
      <c r="D107" t="str">
        <f>instellingen!A5</f>
        <v>T1</v>
      </c>
      <c r="E107" t="str">
        <f>instellingen!A6</f>
        <v>T2</v>
      </c>
      <c r="F107" t="str">
        <f>instellingen!A7</f>
        <v>I</v>
      </c>
      <c r="L107" s="6" t="str">
        <f>instellingen!A5</f>
        <v>T1</v>
      </c>
      <c r="M107" s="6">
        <v>1</v>
      </c>
      <c r="N107" s="6">
        <v>2</v>
      </c>
      <c r="O107" s="6">
        <v>3</v>
      </c>
      <c r="P107" s="6">
        <v>4</v>
      </c>
      <c r="Q107" s="6">
        <v>5</v>
      </c>
      <c r="R107" s="6">
        <v>6</v>
      </c>
      <c r="S107" s="6">
        <v>7</v>
      </c>
      <c r="T107" s="6">
        <v>8</v>
      </c>
      <c r="U107" s="6">
        <v>9</v>
      </c>
      <c r="V107" s="6">
        <v>10</v>
      </c>
      <c r="W107" s="6">
        <v>11</v>
      </c>
      <c r="X107" s="6">
        <v>12</v>
      </c>
      <c r="Y107" s="6">
        <v>13</v>
      </c>
      <c r="Z107" s="6">
        <v>14</v>
      </c>
      <c r="AA107" s="6">
        <v>15</v>
      </c>
      <c r="AB107" s="6">
        <v>16</v>
      </c>
      <c r="AC107" s="6">
        <v>17</v>
      </c>
      <c r="AD107" s="6">
        <v>18</v>
      </c>
      <c r="AE107" s="6">
        <v>19</v>
      </c>
      <c r="AF107" s="6">
        <v>20</v>
      </c>
      <c r="AG107" s="6">
        <v>21</v>
      </c>
      <c r="AH107" s="6">
        <v>22</v>
      </c>
      <c r="AI107" s="6">
        <v>23</v>
      </c>
      <c r="AJ107" s="6">
        <v>24</v>
      </c>
      <c r="AK107" s="6">
        <v>25</v>
      </c>
      <c r="AL107" s="6">
        <v>26</v>
      </c>
      <c r="AM107" s="6">
        <v>27</v>
      </c>
      <c r="AN107" s="6">
        <v>28</v>
      </c>
      <c r="AO107" s="6">
        <v>29</v>
      </c>
      <c r="AP107" s="6">
        <v>30</v>
      </c>
      <c r="AQ107" s="6">
        <v>31</v>
      </c>
      <c r="AR107" s="6">
        <v>32</v>
      </c>
      <c r="AS107" s="6">
        <v>33</v>
      </c>
      <c r="AT107" s="6">
        <v>34</v>
      </c>
      <c r="AU107" s="6">
        <v>35</v>
      </c>
      <c r="AV107" s="6">
        <v>36</v>
      </c>
      <c r="AW107" s="6">
        <v>37</v>
      </c>
      <c r="AX107" s="6">
        <v>38</v>
      </c>
      <c r="AY107" s="6">
        <v>39</v>
      </c>
      <c r="AZ107" s="6">
        <v>40</v>
      </c>
    </row>
    <row r="108" spans="1:52" hidden="1" x14ac:dyDescent="0.25">
      <c r="A108">
        <f t="shared" ref="A108:A141" si="82">IF(M7="",0,1)</f>
        <v>0</v>
      </c>
      <c r="B108">
        <f t="shared" ref="B108:B141" si="83">B7</f>
        <v>0</v>
      </c>
      <c r="C108">
        <f t="shared" ref="C108:C141" si="84">IF(A108=1,E7,0)</f>
        <v>0</v>
      </c>
      <c r="D108">
        <f t="shared" ref="D108:D141" si="85">IF(A108=1,F7,0)</f>
        <v>0</v>
      </c>
      <c r="E108">
        <f t="shared" ref="E108:E141" si="86">IF(A108=1,G7,0)</f>
        <v>0</v>
      </c>
      <c r="F108">
        <f t="shared" ref="F108:F141" si="87">IF(A108=1,H7,0)</f>
        <v>0</v>
      </c>
      <c r="J108">
        <f>J71</f>
        <v>0</v>
      </c>
      <c r="L108">
        <f>SUM(M108:AZ108)</f>
        <v>0</v>
      </c>
      <c r="M108">
        <f t="shared" ref="M108:M141" si="88">$M$61*$M7</f>
        <v>0</v>
      </c>
      <c r="N108">
        <f t="shared" ref="N108:N141" si="89">$N$61*$N7</f>
        <v>0</v>
      </c>
      <c r="O108">
        <f t="shared" ref="O108:O141" si="90">$O$61*$O7</f>
        <v>0</v>
      </c>
      <c r="P108">
        <f t="shared" ref="P108:P141" si="91">$P$61*$P7</f>
        <v>0</v>
      </c>
      <c r="Q108">
        <f t="shared" ref="Q108:Q141" si="92">$Q$61*$Q7</f>
        <v>0</v>
      </c>
      <c r="R108">
        <f t="shared" ref="R108:R141" si="93">$R$61*$R7</f>
        <v>0</v>
      </c>
      <c r="S108">
        <f t="shared" ref="S108:S141" si="94">$S$61*$S7</f>
        <v>0</v>
      </c>
      <c r="T108">
        <f t="shared" ref="T108:T141" si="95">$T$61*$T7</f>
        <v>0</v>
      </c>
      <c r="U108">
        <f t="shared" ref="U108:U141" si="96">$U$61*$U7</f>
        <v>0</v>
      </c>
      <c r="V108">
        <f t="shared" ref="V108:V141" si="97">$V$61*$V7</f>
        <v>0</v>
      </c>
      <c r="W108">
        <f t="shared" ref="W108:W141" si="98">$W$61*$W7</f>
        <v>0</v>
      </c>
      <c r="X108">
        <f t="shared" ref="X108:X141" si="99">$X$61*$X7</f>
        <v>0</v>
      </c>
      <c r="Y108">
        <f t="shared" ref="Y108:Y141" si="100">$Y$61*$Y7</f>
        <v>0</v>
      </c>
      <c r="Z108">
        <f t="shared" ref="Z108:Z141" si="101">$Z$61*$Z7</f>
        <v>0</v>
      </c>
      <c r="AA108">
        <f t="shared" ref="AA108:AA141" si="102">$AA$61*$AA7</f>
        <v>0</v>
      </c>
      <c r="AB108">
        <f t="shared" ref="AB108:AB141" si="103">$AB$61*$AB7</f>
        <v>0</v>
      </c>
      <c r="AC108">
        <f t="shared" ref="AC108:AC141" si="104">$AC$61*$AC7</f>
        <v>0</v>
      </c>
      <c r="AD108">
        <f t="shared" ref="AD108:AD141" si="105">$AD$61*$AD7</f>
        <v>0</v>
      </c>
      <c r="AE108">
        <f t="shared" ref="AE108:AE141" si="106">$AE$61*$AE7</f>
        <v>0</v>
      </c>
      <c r="AF108">
        <f t="shared" ref="AF108:AF141" si="107">$AF$61*$AF7</f>
        <v>0</v>
      </c>
      <c r="AG108">
        <f t="shared" ref="AG108:AG141" si="108">$AG$61*$AG7</f>
        <v>0</v>
      </c>
      <c r="AH108">
        <f t="shared" ref="AH108:AH141" si="109">$AH$61*$AH7</f>
        <v>0</v>
      </c>
      <c r="AI108">
        <f t="shared" ref="AI108:AI141" si="110">$AI$61*$AI7</f>
        <v>0</v>
      </c>
      <c r="AJ108">
        <f t="shared" ref="AJ108:AJ141" si="111">$AJ$61*$AJ7</f>
        <v>0</v>
      </c>
      <c r="AK108">
        <f t="shared" ref="AK108:AK141" si="112">$AK$61*$AK7</f>
        <v>0</v>
      </c>
      <c r="AL108">
        <f t="shared" ref="AL108:AL141" si="113">$AL$61*$AL7</f>
        <v>0</v>
      </c>
      <c r="AM108">
        <f t="shared" ref="AM108:AM141" si="114">$AM$61*$AM7</f>
        <v>0</v>
      </c>
      <c r="AN108">
        <f t="shared" ref="AN108:AN141" si="115">$AN$61*$AN7</f>
        <v>0</v>
      </c>
      <c r="AO108">
        <f t="shared" ref="AO108:AO141" si="116">$AO$61*$AO7</f>
        <v>0</v>
      </c>
      <c r="AP108">
        <f t="shared" ref="AP108:AP141" si="117">$AP$61*$AP7</f>
        <v>0</v>
      </c>
      <c r="AQ108">
        <f t="shared" ref="AQ108:AQ141" si="118">$AQ$61*$AQ7</f>
        <v>0</v>
      </c>
      <c r="AR108">
        <f t="shared" ref="AR108:AR141" si="119">$AR$61*$AR7</f>
        <v>0</v>
      </c>
      <c r="AS108">
        <f t="shared" ref="AS108:AS141" si="120">$AS$61*$AS7</f>
        <v>0</v>
      </c>
      <c r="AT108">
        <f t="shared" ref="AT108:AT141" si="121">$AT$61*$AT7</f>
        <v>0</v>
      </c>
      <c r="AU108">
        <f t="shared" ref="AU108:AU141" si="122">$AU$61*$AU7</f>
        <v>0</v>
      </c>
      <c r="AV108">
        <f t="shared" ref="AV108:AV141" si="123">$AV$61*$AV7</f>
        <v>0</v>
      </c>
      <c r="AW108">
        <f t="shared" ref="AW108:AW141" si="124">$AW$61*$AW7</f>
        <v>0</v>
      </c>
      <c r="AX108">
        <f t="shared" ref="AX108:AX141" si="125">$AX$61*$AX7</f>
        <v>0</v>
      </c>
      <c r="AY108">
        <f t="shared" ref="AY108:AY141" si="126">$AY$61*$AY7</f>
        <v>0</v>
      </c>
      <c r="AZ108">
        <f t="shared" ref="AZ108:AZ141" si="127">$AZ$61*$AZ7</f>
        <v>0</v>
      </c>
    </row>
    <row r="109" spans="1:52" hidden="1" x14ac:dyDescent="0.25">
      <c r="A109">
        <f t="shared" si="82"/>
        <v>0</v>
      </c>
      <c r="B109">
        <f t="shared" si="83"/>
        <v>0</v>
      </c>
      <c r="C109">
        <f t="shared" si="84"/>
        <v>0</v>
      </c>
      <c r="D109">
        <f t="shared" si="85"/>
        <v>0</v>
      </c>
      <c r="E109">
        <f t="shared" si="86"/>
        <v>0</v>
      </c>
      <c r="F109">
        <f t="shared" si="87"/>
        <v>0</v>
      </c>
      <c r="J109">
        <f t="shared" ref="J109:J141" si="128">J72</f>
        <v>0</v>
      </c>
      <c r="L109">
        <f t="shared" ref="L109:L141" si="129">SUM(M109:AZ109)</f>
        <v>0</v>
      </c>
      <c r="M109">
        <f t="shared" si="88"/>
        <v>0</v>
      </c>
      <c r="N109">
        <f t="shared" si="89"/>
        <v>0</v>
      </c>
      <c r="O109">
        <f t="shared" si="90"/>
        <v>0</v>
      </c>
      <c r="P109">
        <f t="shared" si="91"/>
        <v>0</v>
      </c>
      <c r="Q109">
        <f t="shared" si="92"/>
        <v>0</v>
      </c>
      <c r="R109">
        <f t="shared" si="93"/>
        <v>0</v>
      </c>
      <c r="S109">
        <f t="shared" si="94"/>
        <v>0</v>
      </c>
      <c r="T109">
        <f t="shared" si="95"/>
        <v>0</v>
      </c>
      <c r="U109">
        <f t="shared" si="96"/>
        <v>0</v>
      </c>
      <c r="V109">
        <f t="shared" si="97"/>
        <v>0</v>
      </c>
      <c r="W109">
        <f t="shared" si="98"/>
        <v>0</v>
      </c>
      <c r="X109">
        <f t="shared" si="99"/>
        <v>0</v>
      </c>
      <c r="Y109">
        <f t="shared" si="100"/>
        <v>0</v>
      </c>
      <c r="Z109">
        <f t="shared" si="101"/>
        <v>0</v>
      </c>
      <c r="AA109">
        <f t="shared" si="102"/>
        <v>0</v>
      </c>
      <c r="AB109">
        <f t="shared" si="103"/>
        <v>0</v>
      </c>
      <c r="AC109">
        <f t="shared" si="104"/>
        <v>0</v>
      </c>
      <c r="AD109">
        <f t="shared" si="105"/>
        <v>0</v>
      </c>
      <c r="AE109">
        <f t="shared" si="106"/>
        <v>0</v>
      </c>
      <c r="AF109">
        <f t="shared" si="107"/>
        <v>0</v>
      </c>
      <c r="AG109">
        <f t="shared" si="108"/>
        <v>0</v>
      </c>
      <c r="AH109">
        <f t="shared" si="109"/>
        <v>0</v>
      </c>
      <c r="AI109">
        <f t="shared" si="110"/>
        <v>0</v>
      </c>
      <c r="AJ109">
        <f t="shared" si="111"/>
        <v>0</v>
      </c>
      <c r="AK109">
        <f t="shared" si="112"/>
        <v>0</v>
      </c>
      <c r="AL109">
        <f t="shared" si="113"/>
        <v>0</v>
      </c>
      <c r="AM109">
        <f t="shared" si="114"/>
        <v>0</v>
      </c>
      <c r="AN109">
        <f t="shared" si="115"/>
        <v>0</v>
      </c>
      <c r="AO109">
        <f t="shared" si="116"/>
        <v>0</v>
      </c>
      <c r="AP109">
        <f t="shared" si="117"/>
        <v>0</v>
      </c>
      <c r="AQ109">
        <f t="shared" si="118"/>
        <v>0</v>
      </c>
      <c r="AR109">
        <f t="shared" si="119"/>
        <v>0</v>
      </c>
      <c r="AS109">
        <f t="shared" si="120"/>
        <v>0</v>
      </c>
      <c r="AT109">
        <f t="shared" si="121"/>
        <v>0</v>
      </c>
      <c r="AU109">
        <f t="shared" si="122"/>
        <v>0</v>
      </c>
      <c r="AV109">
        <f t="shared" si="123"/>
        <v>0</v>
      </c>
      <c r="AW109">
        <f t="shared" si="124"/>
        <v>0</v>
      </c>
      <c r="AX109">
        <f t="shared" si="125"/>
        <v>0</v>
      </c>
      <c r="AY109">
        <f t="shared" si="126"/>
        <v>0</v>
      </c>
      <c r="AZ109">
        <f t="shared" si="127"/>
        <v>0</v>
      </c>
    </row>
    <row r="110" spans="1:52" hidden="1" x14ac:dyDescent="0.25">
      <c r="A110">
        <f t="shared" si="82"/>
        <v>0</v>
      </c>
      <c r="B110">
        <f t="shared" si="83"/>
        <v>0</v>
      </c>
      <c r="C110">
        <f t="shared" si="84"/>
        <v>0</v>
      </c>
      <c r="D110">
        <f t="shared" si="85"/>
        <v>0</v>
      </c>
      <c r="E110">
        <f t="shared" si="86"/>
        <v>0</v>
      </c>
      <c r="F110">
        <f t="shared" si="87"/>
        <v>0</v>
      </c>
      <c r="J110">
        <f t="shared" si="128"/>
        <v>0</v>
      </c>
      <c r="L110">
        <f t="shared" si="129"/>
        <v>0</v>
      </c>
      <c r="M110">
        <f t="shared" si="88"/>
        <v>0</v>
      </c>
      <c r="N110">
        <f t="shared" si="89"/>
        <v>0</v>
      </c>
      <c r="O110">
        <f t="shared" si="90"/>
        <v>0</v>
      </c>
      <c r="P110">
        <f t="shared" si="91"/>
        <v>0</v>
      </c>
      <c r="Q110">
        <f t="shared" si="92"/>
        <v>0</v>
      </c>
      <c r="R110">
        <f t="shared" si="93"/>
        <v>0</v>
      </c>
      <c r="S110">
        <f t="shared" si="94"/>
        <v>0</v>
      </c>
      <c r="T110">
        <f t="shared" si="95"/>
        <v>0</v>
      </c>
      <c r="U110">
        <f t="shared" si="96"/>
        <v>0</v>
      </c>
      <c r="V110">
        <f t="shared" si="97"/>
        <v>0</v>
      </c>
      <c r="W110">
        <f t="shared" si="98"/>
        <v>0</v>
      </c>
      <c r="X110">
        <f t="shared" si="99"/>
        <v>0</v>
      </c>
      <c r="Y110">
        <f t="shared" si="100"/>
        <v>0</v>
      </c>
      <c r="Z110">
        <f t="shared" si="101"/>
        <v>0</v>
      </c>
      <c r="AA110">
        <f t="shared" si="102"/>
        <v>0</v>
      </c>
      <c r="AB110">
        <f t="shared" si="103"/>
        <v>0</v>
      </c>
      <c r="AC110">
        <f t="shared" si="104"/>
        <v>0</v>
      </c>
      <c r="AD110">
        <f t="shared" si="105"/>
        <v>0</v>
      </c>
      <c r="AE110">
        <f t="shared" si="106"/>
        <v>0</v>
      </c>
      <c r="AF110">
        <f t="shared" si="107"/>
        <v>0</v>
      </c>
      <c r="AG110">
        <f t="shared" si="108"/>
        <v>0</v>
      </c>
      <c r="AH110">
        <f t="shared" si="109"/>
        <v>0</v>
      </c>
      <c r="AI110">
        <f t="shared" si="110"/>
        <v>0</v>
      </c>
      <c r="AJ110">
        <f t="shared" si="111"/>
        <v>0</v>
      </c>
      <c r="AK110">
        <f t="shared" si="112"/>
        <v>0</v>
      </c>
      <c r="AL110">
        <f t="shared" si="113"/>
        <v>0</v>
      </c>
      <c r="AM110">
        <f t="shared" si="114"/>
        <v>0</v>
      </c>
      <c r="AN110">
        <f t="shared" si="115"/>
        <v>0</v>
      </c>
      <c r="AO110">
        <f t="shared" si="116"/>
        <v>0</v>
      </c>
      <c r="AP110">
        <f t="shared" si="117"/>
        <v>0</v>
      </c>
      <c r="AQ110">
        <f t="shared" si="118"/>
        <v>0</v>
      </c>
      <c r="AR110">
        <f t="shared" si="119"/>
        <v>0</v>
      </c>
      <c r="AS110">
        <f t="shared" si="120"/>
        <v>0</v>
      </c>
      <c r="AT110">
        <f t="shared" si="121"/>
        <v>0</v>
      </c>
      <c r="AU110">
        <f t="shared" si="122"/>
        <v>0</v>
      </c>
      <c r="AV110">
        <f t="shared" si="123"/>
        <v>0</v>
      </c>
      <c r="AW110">
        <f t="shared" si="124"/>
        <v>0</v>
      </c>
      <c r="AX110">
        <f t="shared" si="125"/>
        <v>0</v>
      </c>
      <c r="AY110">
        <f t="shared" si="126"/>
        <v>0</v>
      </c>
      <c r="AZ110">
        <f t="shared" si="127"/>
        <v>0</v>
      </c>
    </row>
    <row r="111" spans="1:52" hidden="1" x14ac:dyDescent="0.25">
      <c r="A111">
        <f t="shared" si="82"/>
        <v>0</v>
      </c>
      <c r="B111">
        <f t="shared" si="83"/>
        <v>0</v>
      </c>
      <c r="C111">
        <f t="shared" si="84"/>
        <v>0</v>
      </c>
      <c r="D111">
        <f t="shared" si="85"/>
        <v>0</v>
      </c>
      <c r="E111">
        <f t="shared" si="86"/>
        <v>0</v>
      </c>
      <c r="F111">
        <f t="shared" si="87"/>
        <v>0</v>
      </c>
      <c r="J111">
        <f t="shared" si="128"/>
        <v>0</v>
      </c>
      <c r="L111">
        <f t="shared" si="129"/>
        <v>0</v>
      </c>
      <c r="M111">
        <f t="shared" si="88"/>
        <v>0</v>
      </c>
      <c r="N111">
        <f t="shared" si="89"/>
        <v>0</v>
      </c>
      <c r="O111">
        <f t="shared" si="90"/>
        <v>0</v>
      </c>
      <c r="P111">
        <f t="shared" si="91"/>
        <v>0</v>
      </c>
      <c r="Q111">
        <f t="shared" si="92"/>
        <v>0</v>
      </c>
      <c r="R111">
        <f t="shared" si="93"/>
        <v>0</v>
      </c>
      <c r="S111">
        <f t="shared" si="94"/>
        <v>0</v>
      </c>
      <c r="T111">
        <f t="shared" si="95"/>
        <v>0</v>
      </c>
      <c r="U111">
        <f t="shared" si="96"/>
        <v>0</v>
      </c>
      <c r="V111">
        <f t="shared" si="97"/>
        <v>0</v>
      </c>
      <c r="W111">
        <f t="shared" si="98"/>
        <v>0</v>
      </c>
      <c r="X111">
        <f t="shared" si="99"/>
        <v>0</v>
      </c>
      <c r="Y111">
        <f t="shared" si="100"/>
        <v>0</v>
      </c>
      <c r="Z111">
        <f t="shared" si="101"/>
        <v>0</v>
      </c>
      <c r="AA111">
        <f t="shared" si="102"/>
        <v>0</v>
      </c>
      <c r="AB111">
        <f t="shared" si="103"/>
        <v>0</v>
      </c>
      <c r="AC111">
        <f t="shared" si="104"/>
        <v>0</v>
      </c>
      <c r="AD111">
        <f t="shared" si="105"/>
        <v>0</v>
      </c>
      <c r="AE111">
        <f t="shared" si="106"/>
        <v>0</v>
      </c>
      <c r="AF111">
        <f t="shared" si="107"/>
        <v>0</v>
      </c>
      <c r="AG111">
        <f t="shared" si="108"/>
        <v>0</v>
      </c>
      <c r="AH111">
        <f t="shared" si="109"/>
        <v>0</v>
      </c>
      <c r="AI111">
        <f t="shared" si="110"/>
        <v>0</v>
      </c>
      <c r="AJ111">
        <f t="shared" si="111"/>
        <v>0</v>
      </c>
      <c r="AK111">
        <f t="shared" si="112"/>
        <v>0</v>
      </c>
      <c r="AL111">
        <f t="shared" si="113"/>
        <v>0</v>
      </c>
      <c r="AM111">
        <f t="shared" si="114"/>
        <v>0</v>
      </c>
      <c r="AN111">
        <f t="shared" si="115"/>
        <v>0</v>
      </c>
      <c r="AO111">
        <f t="shared" si="116"/>
        <v>0</v>
      </c>
      <c r="AP111">
        <f t="shared" si="117"/>
        <v>0</v>
      </c>
      <c r="AQ111">
        <f t="shared" si="118"/>
        <v>0</v>
      </c>
      <c r="AR111">
        <f t="shared" si="119"/>
        <v>0</v>
      </c>
      <c r="AS111">
        <f t="shared" si="120"/>
        <v>0</v>
      </c>
      <c r="AT111">
        <f t="shared" si="121"/>
        <v>0</v>
      </c>
      <c r="AU111">
        <f t="shared" si="122"/>
        <v>0</v>
      </c>
      <c r="AV111">
        <f t="shared" si="123"/>
        <v>0</v>
      </c>
      <c r="AW111">
        <f t="shared" si="124"/>
        <v>0</v>
      </c>
      <c r="AX111">
        <f t="shared" si="125"/>
        <v>0</v>
      </c>
      <c r="AY111">
        <f t="shared" si="126"/>
        <v>0</v>
      </c>
      <c r="AZ111">
        <f t="shared" si="127"/>
        <v>0</v>
      </c>
    </row>
    <row r="112" spans="1:52" hidden="1" x14ac:dyDescent="0.25">
      <c r="A112">
        <f t="shared" si="82"/>
        <v>0</v>
      </c>
      <c r="B112">
        <f t="shared" si="83"/>
        <v>0</v>
      </c>
      <c r="C112">
        <f t="shared" si="84"/>
        <v>0</v>
      </c>
      <c r="D112">
        <f t="shared" si="85"/>
        <v>0</v>
      </c>
      <c r="E112">
        <f t="shared" si="86"/>
        <v>0</v>
      </c>
      <c r="F112">
        <f t="shared" si="87"/>
        <v>0</v>
      </c>
      <c r="J112">
        <f t="shared" si="128"/>
        <v>0</v>
      </c>
      <c r="L112">
        <f t="shared" si="129"/>
        <v>0</v>
      </c>
      <c r="M112">
        <f t="shared" si="88"/>
        <v>0</v>
      </c>
      <c r="N112">
        <f t="shared" si="89"/>
        <v>0</v>
      </c>
      <c r="O112">
        <f t="shared" si="90"/>
        <v>0</v>
      </c>
      <c r="P112">
        <f t="shared" si="91"/>
        <v>0</v>
      </c>
      <c r="Q112">
        <f t="shared" si="92"/>
        <v>0</v>
      </c>
      <c r="R112">
        <f t="shared" si="93"/>
        <v>0</v>
      </c>
      <c r="S112">
        <f t="shared" si="94"/>
        <v>0</v>
      </c>
      <c r="T112">
        <f t="shared" si="95"/>
        <v>0</v>
      </c>
      <c r="U112">
        <f t="shared" si="96"/>
        <v>0</v>
      </c>
      <c r="V112">
        <f t="shared" si="97"/>
        <v>0</v>
      </c>
      <c r="W112">
        <f t="shared" si="98"/>
        <v>0</v>
      </c>
      <c r="X112">
        <f t="shared" si="99"/>
        <v>0</v>
      </c>
      <c r="Y112">
        <f t="shared" si="100"/>
        <v>0</v>
      </c>
      <c r="Z112">
        <f t="shared" si="101"/>
        <v>0</v>
      </c>
      <c r="AA112">
        <f t="shared" si="102"/>
        <v>0</v>
      </c>
      <c r="AB112">
        <f t="shared" si="103"/>
        <v>0</v>
      </c>
      <c r="AC112">
        <f t="shared" si="104"/>
        <v>0</v>
      </c>
      <c r="AD112">
        <f t="shared" si="105"/>
        <v>0</v>
      </c>
      <c r="AE112">
        <f t="shared" si="106"/>
        <v>0</v>
      </c>
      <c r="AF112">
        <f t="shared" si="107"/>
        <v>0</v>
      </c>
      <c r="AG112">
        <f t="shared" si="108"/>
        <v>0</v>
      </c>
      <c r="AH112">
        <f t="shared" si="109"/>
        <v>0</v>
      </c>
      <c r="AI112">
        <f t="shared" si="110"/>
        <v>0</v>
      </c>
      <c r="AJ112">
        <f t="shared" si="111"/>
        <v>0</v>
      </c>
      <c r="AK112">
        <f t="shared" si="112"/>
        <v>0</v>
      </c>
      <c r="AL112">
        <f t="shared" si="113"/>
        <v>0</v>
      </c>
      <c r="AM112">
        <f t="shared" si="114"/>
        <v>0</v>
      </c>
      <c r="AN112">
        <f t="shared" si="115"/>
        <v>0</v>
      </c>
      <c r="AO112">
        <f t="shared" si="116"/>
        <v>0</v>
      </c>
      <c r="AP112">
        <f t="shared" si="117"/>
        <v>0</v>
      </c>
      <c r="AQ112">
        <f t="shared" si="118"/>
        <v>0</v>
      </c>
      <c r="AR112">
        <f t="shared" si="119"/>
        <v>0</v>
      </c>
      <c r="AS112">
        <f t="shared" si="120"/>
        <v>0</v>
      </c>
      <c r="AT112">
        <f t="shared" si="121"/>
        <v>0</v>
      </c>
      <c r="AU112">
        <f t="shared" si="122"/>
        <v>0</v>
      </c>
      <c r="AV112">
        <f t="shared" si="123"/>
        <v>0</v>
      </c>
      <c r="AW112">
        <f t="shared" si="124"/>
        <v>0</v>
      </c>
      <c r="AX112">
        <f t="shared" si="125"/>
        <v>0</v>
      </c>
      <c r="AY112">
        <f t="shared" si="126"/>
        <v>0</v>
      </c>
      <c r="AZ112">
        <f t="shared" si="127"/>
        <v>0</v>
      </c>
    </row>
    <row r="113" spans="1:52" hidden="1" x14ac:dyDescent="0.25">
      <c r="A113">
        <f t="shared" si="82"/>
        <v>0</v>
      </c>
      <c r="B113">
        <f t="shared" si="83"/>
        <v>0</v>
      </c>
      <c r="C113">
        <f t="shared" si="84"/>
        <v>0</v>
      </c>
      <c r="D113">
        <f t="shared" si="85"/>
        <v>0</v>
      </c>
      <c r="E113">
        <f t="shared" si="86"/>
        <v>0</v>
      </c>
      <c r="F113">
        <f t="shared" si="87"/>
        <v>0</v>
      </c>
      <c r="J113">
        <f t="shared" si="128"/>
        <v>0</v>
      </c>
      <c r="L113">
        <f t="shared" si="129"/>
        <v>0</v>
      </c>
      <c r="M113">
        <f t="shared" si="88"/>
        <v>0</v>
      </c>
      <c r="N113">
        <f t="shared" si="89"/>
        <v>0</v>
      </c>
      <c r="O113">
        <f t="shared" si="90"/>
        <v>0</v>
      </c>
      <c r="P113">
        <f t="shared" si="91"/>
        <v>0</v>
      </c>
      <c r="Q113">
        <f t="shared" si="92"/>
        <v>0</v>
      </c>
      <c r="R113">
        <f t="shared" si="93"/>
        <v>0</v>
      </c>
      <c r="S113">
        <f t="shared" si="94"/>
        <v>0</v>
      </c>
      <c r="T113">
        <f t="shared" si="95"/>
        <v>0</v>
      </c>
      <c r="U113">
        <f t="shared" si="96"/>
        <v>0</v>
      </c>
      <c r="V113">
        <f t="shared" si="97"/>
        <v>0</v>
      </c>
      <c r="W113">
        <f t="shared" si="98"/>
        <v>0</v>
      </c>
      <c r="X113">
        <f t="shared" si="99"/>
        <v>0</v>
      </c>
      <c r="Y113">
        <f t="shared" si="100"/>
        <v>0</v>
      </c>
      <c r="Z113">
        <f t="shared" si="101"/>
        <v>0</v>
      </c>
      <c r="AA113">
        <f t="shared" si="102"/>
        <v>0</v>
      </c>
      <c r="AB113">
        <f t="shared" si="103"/>
        <v>0</v>
      </c>
      <c r="AC113">
        <f t="shared" si="104"/>
        <v>0</v>
      </c>
      <c r="AD113">
        <f t="shared" si="105"/>
        <v>0</v>
      </c>
      <c r="AE113">
        <f t="shared" si="106"/>
        <v>0</v>
      </c>
      <c r="AF113">
        <f t="shared" si="107"/>
        <v>0</v>
      </c>
      <c r="AG113">
        <f t="shared" si="108"/>
        <v>0</v>
      </c>
      <c r="AH113">
        <f t="shared" si="109"/>
        <v>0</v>
      </c>
      <c r="AI113">
        <f t="shared" si="110"/>
        <v>0</v>
      </c>
      <c r="AJ113">
        <f t="shared" si="111"/>
        <v>0</v>
      </c>
      <c r="AK113">
        <f t="shared" si="112"/>
        <v>0</v>
      </c>
      <c r="AL113">
        <f t="shared" si="113"/>
        <v>0</v>
      </c>
      <c r="AM113">
        <f t="shared" si="114"/>
        <v>0</v>
      </c>
      <c r="AN113">
        <f t="shared" si="115"/>
        <v>0</v>
      </c>
      <c r="AO113">
        <f t="shared" si="116"/>
        <v>0</v>
      </c>
      <c r="AP113">
        <f t="shared" si="117"/>
        <v>0</v>
      </c>
      <c r="AQ113">
        <f t="shared" si="118"/>
        <v>0</v>
      </c>
      <c r="AR113">
        <f t="shared" si="119"/>
        <v>0</v>
      </c>
      <c r="AS113">
        <f t="shared" si="120"/>
        <v>0</v>
      </c>
      <c r="AT113">
        <f t="shared" si="121"/>
        <v>0</v>
      </c>
      <c r="AU113">
        <f t="shared" si="122"/>
        <v>0</v>
      </c>
      <c r="AV113">
        <f t="shared" si="123"/>
        <v>0</v>
      </c>
      <c r="AW113">
        <f t="shared" si="124"/>
        <v>0</v>
      </c>
      <c r="AX113">
        <f t="shared" si="125"/>
        <v>0</v>
      </c>
      <c r="AY113">
        <f t="shared" si="126"/>
        <v>0</v>
      </c>
      <c r="AZ113">
        <f t="shared" si="127"/>
        <v>0</v>
      </c>
    </row>
    <row r="114" spans="1:52" hidden="1" x14ac:dyDescent="0.25">
      <c r="A114">
        <f t="shared" si="82"/>
        <v>0</v>
      </c>
      <c r="B114">
        <f t="shared" si="83"/>
        <v>0</v>
      </c>
      <c r="C114">
        <f t="shared" si="84"/>
        <v>0</v>
      </c>
      <c r="D114">
        <f t="shared" si="85"/>
        <v>0</v>
      </c>
      <c r="E114">
        <f t="shared" si="86"/>
        <v>0</v>
      </c>
      <c r="F114">
        <f t="shared" si="87"/>
        <v>0</v>
      </c>
      <c r="J114">
        <f t="shared" si="128"/>
        <v>0</v>
      </c>
      <c r="L114">
        <f t="shared" si="129"/>
        <v>0</v>
      </c>
      <c r="M114">
        <f t="shared" si="88"/>
        <v>0</v>
      </c>
      <c r="N114">
        <f t="shared" si="89"/>
        <v>0</v>
      </c>
      <c r="O114">
        <f t="shared" si="90"/>
        <v>0</v>
      </c>
      <c r="P114">
        <f t="shared" si="91"/>
        <v>0</v>
      </c>
      <c r="Q114">
        <f t="shared" si="92"/>
        <v>0</v>
      </c>
      <c r="R114">
        <f t="shared" si="93"/>
        <v>0</v>
      </c>
      <c r="S114">
        <f t="shared" si="94"/>
        <v>0</v>
      </c>
      <c r="T114">
        <f t="shared" si="95"/>
        <v>0</v>
      </c>
      <c r="U114">
        <f t="shared" si="96"/>
        <v>0</v>
      </c>
      <c r="V114">
        <f t="shared" si="97"/>
        <v>0</v>
      </c>
      <c r="W114">
        <f t="shared" si="98"/>
        <v>0</v>
      </c>
      <c r="X114">
        <f t="shared" si="99"/>
        <v>0</v>
      </c>
      <c r="Y114">
        <f t="shared" si="100"/>
        <v>0</v>
      </c>
      <c r="Z114">
        <f t="shared" si="101"/>
        <v>0</v>
      </c>
      <c r="AA114">
        <f t="shared" si="102"/>
        <v>0</v>
      </c>
      <c r="AB114">
        <f t="shared" si="103"/>
        <v>0</v>
      </c>
      <c r="AC114">
        <f t="shared" si="104"/>
        <v>0</v>
      </c>
      <c r="AD114">
        <f t="shared" si="105"/>
        <v>0</v>
      </c>
      <c r="AE114">
        <f t="shared" si="106"/>
        <v>0</v>
      </c>
      <c r="AF114">
        <f t="shared" si="107"/>
        <v>0</v>
      </c>
      <c r="AG114">
        <f t="shared" si="108"/>
        <v>0</v>
      </c>
      <c r="AH114">
        <f t="shared" si="109"/>
        <v>0</v>
      </c>
      <c r="AI114">
        <f t="shared" si="110"/>
        <v>0</v>
      </c>
      <c r="AJ114">
        <f t="shared" si="111"/>
        <v>0</v>
      </c>
      <c r="AK114">
        <f t="shared" si="112"/>
        <v>0</v>
      </c>
      <c r="AL114">
        <f t="shared" si="113"/>
        <v>0</v>
      </c>
      <c r="AM114">
        <f t="shared" si="114"/>
        <v>0</v>
      </c>
      <c r="AN114">
        <f t="shared" si="115"/>
        <v>0</v>
      </c>
      <c r="AO114">
        <f t="shared" si="116"/>
        <v>0</v>
      </c>
      <c r="AP114">
        <f t="shared" si="117"/>
        <v>0</v>
      </c>
      <c r="AQ114">
        <f t="shared" si="118"/>
        <v>0</v>
      </c>
      <c r="AR114">
        <f t="shared" si="119"/>
        <v>0</v>
      </c>
      <c r="AS114">
        <f t="shared" si="120"/>
        <v>0</v>
      </c>
      <c r="AT114">
        <f t="shared" si="121"/>
        <v>0</v>
      </c>
      <c r="AU114">
        <f t="shared" si="122"/>
        <v>0</v>
      </c>
      <c r="AV114">
        <f t="shared" si="123"/>
        <v>0</v>
      </c>
      <c r="AW114">
        <f t="shared" si="124"/>
        <v>0</v>
      </c>
      <c r="AX114">
        <f t="shared" si="125"/>
        <v>0</v>
      </c>
      <c r="AY114">
        <f t="shared" si="126"/>
        <v>0</v>
      </c>
      <c r="AZ114">
        <f t="shared" si="127"/>
        <v>0</v>
      </c>
    </row>
    <row r="115" spans="1:52" hidden="1" x14ac:dyDescent="0.25">
      <c r="A115">
        <f t="shared" si="82"/>
        <v>0</v>
      </c>
      <c r="B115">
        <f t="shared" si="83"/>
        <v>0</v>
      </c>
      <c r="C115">
        <f t="shared" si="84"/>
        <v>0</v>
      </c>
      <c r="D115">
        <f t="shared" si="85"/>
        <v>0</v>
      </c>
      <c r="E115">
        <f t="shared" si="86"/>
        <v>0</v>
      </c>
      <c r="F115">
        <f t="shared" si="87"/>
        <v>0</v>
      </c>
      <c r="J115">
        <f t="shared" si="128"/>
        <v>0</v>
      </c>
      <c r="L115">
        <f t="shared" si="129"/>
        <v>0</v>
      </c>
      <c r="M115">
        <f t="shared" si="88"/>
        <v>0</v>
      </c>
      <c r="N115">
        <f t="shared" si="89"/>
        <v>0</v>
      </c>
      <c r="O115">
        <f t="shared" si="90"/>
        <v>0</v>
      </c>
      <c r="P115">
        <f t="shared" si="91"/>
        <v>0</v>
      </c>
      <c r="Q115">
        <f t="shared" si="92"/>
        <v>0</v>
      </c>
      <c r="R115">
        <f t="shared" si="93"/>
        <v>0</v>
      </c>
      <c r="S115">
        <f t="shared" si="94"/>
        <v>0</v>
      </c>
      <c r="T115">
        <f t="shared" si="95"/>
        <v>0</v>
      </c>
      <c r="U115">
        <f t="shared" si="96"/>
        <v>0</v>
      </c>
      <c r="V115">
        <f t="shared" si="97"/>
        <v>0</v>
      </c>
      <c r="W115">
        <f t="shared" si="98"/>
        <v>0</v>
      </c>
      <c r="X115">
        <f t="shared" si="99"/>
        <v>0</v>
      </c>
      <c r="Y115">
        <f t="shared" si="100"/>
        <v>0</v>
      </c>
      <c r="Z115">
        <f t="shared" si="101"/>
        <v>0</v>
      </c>
      <c r="AA115">
        <f t="shared" si="102"/>
        <v>0</v>
      </c>
      <c r="AB115">
        <f t="shared" si="103"/>
        <v>0</v>
      </c>
      <c r="AC115">
        <f t="shared" si="104"/>
        <v>0</v>
      </c>
      <c r="AD115">
        <f t="shared" si="105"/>
        <v>0</v>
      </c>
      <c r="AE115">
        <f t="shared" si="106"/>
        <v>0</v>
      </c>
      <c r="AF115">
        <f t="shared" si="107"/>
        <v>0</v>
      </c>
      <c r="AG115">
        <f t="shared" si="108"/>
        <v>0</v>
      </c>
      <c r="AH115">
        <f t="shared" si="109"/>
        <v>0</v>
      </c>
      <c r="AI115">
        <f t="shared" si="110"/>
        <v>0</v>
      </c>
      <c r="AJ115">
        <f t="shared" si="111"/>
        <v>0</v>
      </c>
      <c r="AK115">
        <f t="shared" si="112"/>
        <v>0</v>
      </c>
      <c r="AL115">
        <f t="shared" si="113"/>
        <v>0</v>
      </c>
      <c r="AM115">
        <f t="shared" si="114"/>
        <v>0</v>
      </c>
      <c r="AN115">
        <f t="shared" si="115"/>
        <v>0</v>
      </c>
      <c r="AO115">
        <f t="shared" si="116"/>
        <v>0</v>
      </c>
      <c r="AP115">
        <f t="shared" si="117"/>
        <v>0</v>
      </c>
      <c r="AQ115">
        <f t="shared" si="118"/>
        <v>0</v>
      </c>
      <c r="AR115">
        <f t="shared" si="119"/>
        <v>0</v>
      </c>
      <c r="AS115">
        <f t="shared" si="120"/>
        <v>0</v>
      </c>
      <c r="AT115">
        <f t="shared" si="121"/>
        <v>0</v>
      </c>
      <c r="AU115">
        <f t="shared" si="122"/>
        <v>0</v>
      </c>
      <c r="AV115">
        <f t="shared" si="123"/>
        <v>0</v>
      </c>
      <c r="AW115">
        <f t="shared" si="124"/>
        <v>0</v>
      </c>
      <c r="AX115">
        <f t="shared" si="125"/>
        <v>0</v>
      </c>
      <c r="AY115">
        <f t="shared" si="126"/>
        <v>0</v>
      </c>
      <c r="AZ115">
        <f t="shared" si="127"/>
        <v>0</v>
      </c>
    </row>
    <row r="116" spans="1:52" hidden="1" x14ac:dyDescent="0.25">
      <c r="A116">
        <f t="shared" si="82"/>
        <v>0</v>
      </c>
      <c r="B116">
        <f t="shared" si="83"/>
        <v>0</v>
      </c>
      <c r="C116">
        <f t="shared" si="84"/>
        <v>0</v>
      </c>
      <c r="D116">
        <f t="shared" si="85"/>
        <v>0</v>
      </c>
      <c r="E116">
        <f t="shared" si="86"/>
        <v>0</v>
      </c>
      <c r="F116">
        <f t="shared" si="87"/>
        <v>0</v>
      </c>
      <c r="J116">
        <f t="shared" si="128"/>
        <v>0</v>
      </c>
      <c r="L116">
        <f t="shared" si="129"/>
        <v>0</v>
      </c>
      <c r="M116">
        <f t="shared" si="88"/>
        <v>0</v>
      </c>
      <c r="N116">
        <f t="shared" si="89"/>
        <v>0</v>
      </c>
      <c r="O116">
        <f t="shared" si="90"/>
        <v>0</v>
      </c>
      <c r="P116">
        <f t="shared" si="91"/>
        <v>0</v>
      </c>
      <c r="Q116">
        <f t="shared" si="92"/>
        <v>0</v>
      </c>
      <c r="R116">
        <f t="shared" si="93"/>
        <v>0</v>
      </c>
      <c r="S116">
        <f t="shared" si="94"/>
        <v>0</v>
      </c>
      <c r="T116">
        <f t="shared" si="95"/>
        <v>0</v>
      </c>
      <c r="U116">
        <f t="shared" si="96"/>
        <v>0</v>
      </c>
      <c r="V116">
        <f t="shared" si="97"/>
        <v>0</v>
      </c>
      <c r="W116">
        <f t="shared" si="98"/>
        <v>0</v>
      </c>
      <c r="X116">
        <f t="shared" si="99"/>
        <v>0</v>
      </c>
      <c r="Y116">
        <f t="shared" si="100"/>
        <v>0</v>
      </c>
      <c r="Z116">
        <f t="shared" si="101"/>
        <v>0</v>
      </c>
      <c r="AA116">
        <f t="shared" si="102"/>
        <v>0</v>
      </c>
      <c r="AB116">
        <f t="shared" si="103"/>
        <v>0</v>
      </c>
      <c r="AC116">
        <f t="shared" si="104"/>
        <v>0</v>
      </c>
      <c r="AD116">
        <f t="shared" si="105"/>
        <v>0</v>
      </c>
      <c r="AE116">
        <f t="shared" si="106"/>
        <v>0</v>
      </c>
      <c r="AF116">
        <f t="shared" si="107"/>
        <v>0</v>
      </c>
      <c r="AG116">
        <f t="shared" si="108"/>
        <v>0</v>
      </c>
      <c r="AH116">
        <f t="shared" si="109"/>
        <v>0</v>
      </c>
      <c r="AI116">
        <f t="shared" si="110"/>
        <v>0</v>
      </c>
      <c r="AJ116">
        <f t="shared" si="111"/>
        <v>0</v>
      </c>
      <c r="AK116">
        <f t="shared" si="112"/>
        <v>0</v>
      </c>
      <c r="AL116">
        <f t="shared" si="113"/>
        <v>0</v>
      </c>
      <c r="AM116">
        <f t="shared" si="114"/>
        <v>0</v>
      </c>
      <c r="AN116">
        <f t="shared" si="115"/>
        <v>0</v>
      </c>
      <c r="AO116">
        <f t="shared" si="116"/>
        <v>0</v>
      </c>
      <c r="AP116">
        <f t="shared" si="117"/>
        <v>0</v>
      </c>
      <c r="AQ116">
        <f t="shared" si="118"/>
        <v>0</v>
      </c>
      <c r="AR116">
        <f t="shared" si="119"/>
        <v>0</v>
      </c>
      <c r="AS116">
        <f t="shared" si="120"/>
        <v>0</v>
      </c>
      <c r="AT116">
        <f t="shared" si="121"/>
        <v>0</v>
      </c>
      <c r="AU116">
        <f t="shared" si="122"/>
        <v>0</v>
      </c>
      <c r="AV116">
        <f t="shared" si="123"/>
        <v>0</v>
      </c>
      <c r="AW116">
        <f t="shared" si="124"/>
        <v>0</v>
      </c>
      <c r="AX116">
        <f t="shared" si="125"/>
        <v>0</v>
      </c>
      <c r="AY116">
        <f t="shared" si="126"/>
        <v>0</v>
      </c>
      <c r="AZ116">
        <f t="shared" si="127"/>
        <v>0</v>
      </c>
    </row>
    <row r="117" spans="1:52" hidden="1" x14ac:dyDescent="0.25">
      <c r="A117">
        <f t="shared" si="82"/>
        <v>0</v>
      </c>
      <c r="B117">
        <f t="shared" si="83"/>
        <v>0</v>
      </c>
      <c r="C117">
        <f t="shared" si="84"/>
        <v>0</v>
      </c>
      <c r="D117">
        <f t="shared" si="85"/>
        <v>0</v>
      </c>
      <c r="E117">
        <f t="shared" si="86"/>
        <v>0</v>
      </c>
      <c r="F117">
        <f t="shared" si="87"/>
        <v>0</v>
      </c>
      <c r="J117">
        <f t="shared" si="128"/>
        <v>0</v>
      </c>
      <c r="L117">
        <f t="shared" si="129"/>
        <v>0</v>
      </c>
      <c r="M117">
        <f t="shared" si="88"/>
        <v>0</v>
      </c>
      <c r="N117">
        <f t="shared" si="89"/>
        <v>0</v>
      </c>
      <c r="O117">
        <f t="shared" si="90"/>
        <v>0</v>
      </c>
      <c r="P117">
        <f t="shared" si="91"/>
        <v>0</v>
      </c>
      <c r="Q117">
        <f t="shared" si="92"/>
        <v>0</v>
      </c>
      <c r="R117">
        <f t="shared" si="93"/>
        <v>0</v>
      </c>
      <c r="S117">
        <f t="shared" si="94"/>
        <v>0</v>
      </c>
      <c r="T117">
        <f t="shared" si="95"/>
        <v>0</v>
      </c>
      <c r="U117">
        <f t="shared" si="96"/>
        <v>0</v>
      </c>
      <c r="V117">
        <f t="shared" si="97"/>
        <v>0</v>
      </c>
      <c r="W117">
        <f t="shared" si="98"/>
        <v>0</v>
      </c>
      <c r="X117">
        <f t="shared" si="99"/>
        <v>0</v>
      </c>
      <c r="Y117">
        <f t="shared" si="100"/>
        <v>0</v>
      </c>
      <c r="Z117">
        <f t="shared" si="101"/>
        <v>0</v>
      </c>
      <c r="AA117">
        <f t="shared" si="102"/>
        <v>0</v>
      </c>
      <c r="AB117">
        <f t="shared" si="103"/>
        <v>0</v>
      </c>
      <c r="AC117">
        <f t="shared" si="104"/>
        <v>0</v>
      </c>
      <c r="AD117">
        <f t="shared" si="105"/>
        <v>0</v>
      </c>
      <c r="AE117">
        <f t="shared" si="106"/>
        <v>0</v>
      </c>
      <c r="AF117">
        <f t="shared" si="107"/>
        <v>0</v>
      </c>
      <c r="AG117">
        <f t="shared" si="108"/>
        <v>0</v>
      </c>
      <c r="AH117">
        <f t="shared" si="109"/>
        <v>0</v>
      </c>
      <c r="AI117">
        <f t="shared" si="110"/>
        <v>0</v>
      </c>
      <c r="AJ117">
        <f t="shared" si="111"/>
        <v>0</v>
      </c>
      <c r="AK117">
        <f t="shared" si="112"/>
        <v>0</v>
      </c>
      <c r="AL117">
        <f t="shared" si="113"/>
        <v>0</v>
      </c>
      <c r="AM117">
        <f t="shared" si="114"/>
        <v>0</v>
      </c>
      <c r="AN117">
        <f t="shared" si="115"/>
        <v>0</v>
      </c>
      <c r="AO117">
        <f t="shared" si="116"/>
        <v>0</v>
      </c>
      <c r="AP117">
        <f t="shared" si="117"/>
        <v>0</v>
      </c>
      <c r="AQ117">
        <f t="shared" si="118"/>
        <v>0</v>
      </c>
      <c r="AR117">
        <f t="shared" si="119"/>
        <v>0</v>
      </c>
      <c r="AS117">
        <f t="shared" si="120"/>
        <v>0</v>
      </c>
      <c r="AT117">
        <f t="shared" si="121"/>
        <v>0</v>
      </c>
      <c r="AU117">
        <f t="shared" si="122"/>
        <v>0</v>
      </c>
      <c r="AV117">
        <f t="shared" si="123"/>
        <v>0</v>
      </c>
      <c r="AW117">
        <f t="shared" si="124"/>
        <v>0</v>
      </c>
      <c r="AX117">
        <f t="shared" si="125"/>
        <v>0</v>
      </c>
      <c r="AY117">
        <f t="shared" si="126"/>
        <v>0</v>
      </c>
      <c r="AZ117">
        <f t="shared" si="127"/>
        <v>0</v>
      </c>
    </row>
    <row r="118" spans="1:52" hidden="1" x14ac:dyDescent="0.25">
      <c r="A118">
        <f t="shared" si="82"/>
        <v>0</v>
      </c>
      <c r="B118">
        <f t="shared" si="83"/>
        <v>0</v>
      </c>
      <c r="C118">
        <f t="shared" si="84"/>
        <v>0</v>
      </c>
      <c r="D118">
        <f t="shared" si="85"/>
        <v>0</v>
      </c>
      <c r="E118">
        <f t="shared" si="86"/>
        <v>0</v>
      </c>
      <c r="F118">
        <f t="shared" si="87"/>
        <v>0</v>
      </c>
      <c r="J118">
        <f t="shared" si="128"/>
        <v>0</v>
      </c>
      <c r="L118">
        <f t="shared" si="129"/>
        <v>0</v>
      </c>
      <c r="M118">
        <f t="shared" si="88"/>
        <v>0</v>
      </c>
      <c r="N118">
        <f t="shared" si="89"/>
        <v>0</v>
      </c>
      <c r="O118">
        <f t="shared" si="90"/>
        <v>0</v>
      </c>
      <c r="P118">
        <f t="shared" si="91"/>
        <v>0</v>
      </c>
      <c r="Q118">
        <f t="shared" si="92"/>
        <v>0</v>
      </c>
      <c r="R118">
        <f t="shared" si="93"/>
        <v>0</v>
      </c>
      <c r="S118">
        <f t="shared" si="94"/>
        <v>0</v>
      </c>
      <c r="T118">
        <f t="shared" si="95"/>
        <v>0</v>
      </c>
      <c r="U118">
        <f t="shared" si="96"/>
        <v>0</v>
      </c>
      <c r="V118">
        <f t="shared" si="97"/>
        <v>0</v>
      </c>
      <c r="W118">
        <f t="shared" si="98"/>
        <v>0</v>
      </c>
      <c r="X118">
        <f t="shared" si="99"/>
        <v>0</v>
      </c>
      <c r="Y118">
        <f t="shared" si="100"/>
        <v>0</v>
      </c>
      <c r="Z118">
        <f t="shared" si="101"/>
        <v>0</v>
      </c>
      <c r="AA118">
        <f t="shared" si="102"/>
        <v>0</v>
      </c>
      <c r="AB118">
        <f t="shared" si="103"/>
        <v>0</v>
      </c>
      <c r="AC118">
        <f t="shared" si="104"/>
        <v>0</v>
      </c>
      <c r="AD118">
        <f t="shared" si="105"/>
        <v>0</v>
      </c>
      <c r="AE118">
        <f t="shared" si="106"/>
        <v>0</v>
      </c>
      <c r="AF118">
        <f t="shared" si="107"/>
        <v>0</v>
      </c>
      <c r="AG118">
        <f t="shared" si="108"/>
        <v>0</v>
      </c>
      <c r="AH118">
        <f t="shared" si="109"/>
        <v>0</v>
      </c>
      <c r="AI118">
        <f t="shared" si="110"/>
        <v>0</v>
      </c>
      <c r="AJ118">
        <f t="shared" si="111"/>
        <v>0</v>
      </c>
      <c r="AK118">
        <f t="shared" si="112"/>
        <v>0</v>
      </c>
      <c r="AL118">
        <f t="shared" si="113"/>
        <v>0</v>
      </c>
      <c r="AM118">
        <f t="shared" si="114"/>
        <v>0</v>
      </c>
      <c r="AN118">
        <f t="shared" si="115"/>
        <v>0</v>
      </c>
      <c r="AO118">
        <f t="shared" si="116"/>
        <v>0</v>
      </c>
      <c r="AP118">
        <f t="shared" si="117"/>
        <v>0</v>
      </c>
      <c r="AQ118">
        <f t="shared" si="118"/>
        <v>0</v>
      </c>
      <c r="AR118">
        <f t="shared" si="119"/>
        <v>0</v>
      </c>
      <c r="AS118">
        <f t="shared" si="120"/>
        <v>0</v>
      </c>
      <c r="AT118">
        <f t="shared" si="121"/>
        <v>0</v>
      </c>
      <c r="AU118">
        <f t="shared" si="122"/>
        <v>0</v>
      </c>
      <c r="AV118">
        <f t="shared" si="123"/>
        <v>0</v>
      </c>
      <c r="AW118">
        <f t="shared" si="124"/>
        <v>0</v>
      </c>
      <c r="AX118">
        <f t="shared" si="125"/>
        <v>0</v>
      </c>
      <c r="AY118">
        <f t="shared" si="126"/>
        <v>0</v>
      </c>
      <c r="AZ118">
        <f t="shared" si="127"/>
        <v>0</v>
      </c>
    </row>
    <row r="119" spans="1:52" hidden="1" x14ac:dyDescent="0.25">
      <c r="A119">
        <f t="shared" si="82"/>
        <v>0</v>
      </c>
      <c r="B119">
        <f t="shared" si="83"/>
        <v>0</v>
      </c>
      <c r="C119">
        <f t="shared" si="84"/>
        <v>0</v>
      </c>
      <c r="D119">
        <f t="shared" si="85"/>
        <v>0</v>
      </c>
      <c r="E119">
        <f t="shared" si="86"/>
        <v>0</v>
      </c>
      <c r="F119">
        <f t="shared" si="87"/>
        <v>0</v>
      </c>
      <c r="J119">
        <f t="shared" si="128"/>
        <v>0</v>
      </c>
      <c r="L119">
        <f t="shared" si="129"/>
        <v>0</v>
      </c>
      <c r="M119">
        <f t="shared" si="88"/>
        <v>0</v>
      </c>
      <c r="N119">
        <f t="shared" si="89"/>
        <v>0</v>
      </c>
      <c r="O119">
        <f t="shared" si="90"/>
        <v>0</v>
      </c>
      <c r="P119">
        <f t="shared" si="91"/>
        <v>0</v>
      </c>
      <c r="Q119">
        <f t="shared" si="92"/>
        <v>0</v>
      </c>
      <c r="R119">
        <f t="shared" si="93"/>
        <v>0</v>
      </c>
      <c r="S119">
        <f t="shared" si="94"/>
        <v>0</v>
      </c>
      <c r="T119">
        <f t="shared" si="95"/>
        <v>0</v>
      </c>
      <c r="U119">
        <f t="shared" si="96"/>
        <v>0</v>
      </c>
      <c r="V119">
        <f t="shared" si="97"/>
        <v>0</v>
      </c>
      <c r="W119">
        <f t="shared" si="98"/>
        <v>0</v>
      </c>
      <c r="X119">
        <f t="shared" si="99"/>
        <v>0</v>
      </c>
      <c r="Y119">
        <f t="shared" si="100"/>
        <v>0</v>
      </c>
      <c r="Z119">
        <f t="shared" si="101"/>
        <v>0</v>
      </c>
      <c r="AA119">
        <f t="shared" si="102"/>
        <v>0</v>
      </c>
      <c r="AB119">
        <f t="shared" si="103"/>
        <v>0</v>
      </c>
      <c r="AC119">
        <f t="shared" si="104"/>
        <v>0</v>
      </c>
      <c r="AD119">
        <f t="shared" si="105"/>
        <v>0</v>
      </c>
      <c r="AE119">
        <f t="shared" si="106"/>
        <v>0</v>
      </c>
      <c r="AF119">
        <f t="shared" si="107"/>
        <v>0</v>
      </c>
      <c r="AG119">
        <f t="shared" si="108"/>
        <v>0</v>
      </c>
      <c r="AH119">
        <f t="shared" si="109"/>
        <v>0</v>
      </c>
      <c r="AI119">
        <f t="shared" si="110"/>
        <v>0</v>
      </c>
      <c r="AJ119">
        <f t="shared" si="111"/>
        <v>0</v>
      </c>
      <c r="AK119">
        <f t="shared" si="112"/>
        <v>0</v>
      </c>
      <c r="AL119">
        <f t="shared" si="113"/>
        <v>0</v>
      </c>
      <c r="AM119">
        <f t="shared" si="114"/>
        <v>0</v>
      </c>
      <c r="AN119">
        <f t="shared" si="115"/>
        <v>0</v>
      </c>
      <c r="AO119">
        <f t="shared" si="116"/>
        <v>0</v>
      </c>
      <c r="AP119">
        <f t="shared" si="117"/>
        <v>0</v>
      </c>
      <c r="AQ119">
        <f t="shared" si="118"/>
        <v>0</v>
      </c>
      <c r="AR119">
        <f t="shared" si="119"/>
        <v>0</v>
      </c>
      <c r="AS119">
        <f t="shared" si="120"/>
        <v>0</v>
      </c>
      <c r="AT119">
        <f t="shared" si="121"/>
        <v>0</v>
      </c>
      <c r="AU119">
        <f t="shared" si="122"/>
        <v>0</v>
      </c>
      <c r="AV119">
        <f t="shared" si="123"/>
        <v>0</v>
      </c>
      <c r="AW119">
        <f t="shared" si="124"/>
        <v>0</v>
      </c>
      <c r="AX119">
        <f t="shared" si="125"/>
        <v>0</v>
      </c>
      <c r="AY119">
        <f t="shared" si="126"/>
        <v>0</v>
      </c>
      <c r="AZ119">
        <f t="shared" si="127"/>
        <v>0</v>
      </c>
    </row>
    <row r="120" spans="1:52" hidden="1" x14ac:dyDescent="0.25">
      <c r="A120">
        <f t="shared" si="82"/>
        <v>0</v>
      </c>
      <c r="B120">
        <f t="shared" si="83"/>
        <v>0</v>
      </c>
      <c r="C120">
        <f t="shared" si="84"/>
        <v>0</v>
      </c>
      <c r="D120">
        <f t="shared" si="85"/>
        <v>0</v>
      </c>
      <c r="E120">
        <f t="shared" si="86"/>
        <v>0</v>
      </c>
      <c r="F120">
        <f t="shared" si="87"/>
        <v>0</v>
      </c>
      <c r="J120">
        <f t="shared" si="128"/>
        <v>0</v>
      </c>
      <c r="L120">
        <f t="shared" si="129"/>
        <v>0</v>
      </c>
      <c r="M120">
        <f t="shared" si="88"/>
        <v>0</v>
      </c>
      <c r="N120">
        <f t="shared" si="89"/>
        <v>0</v>
      </c>
      <c r="O120">
        <f t="shared" si="90"/>
        <v>0</v>
      </c>
      <c r="P120">
        <f t="shared" si="91"/>
        <v>0</v>
      </c>
      <c r="Q120">
        <f t="shared" si="92"/>
        <v>0</v>
      </c>
      <c r="R120">
        <f t="shared" si="93"/>
        <v>0</v>
      </c>
      <c r="S120">
        <f t="shared" si="94"/>
        <v>0</v>
      </c>
      <c r="T120">
        <f t="shared" si="95"/>
        <v>0</v>
      </c>
      <c r="U120">
        <f t="shared" si="96"/>
        <v>0</v>
      </c>
      <c r="V120">
        <f t="shared" si="97"/>
        <v>0</v>
      </c>
      <c r="W120">
        <f t="shared" si="98"/>
        <v>0</v>
      </c>
      <c r="X120">
        <f t="shared" si="99"/>
        <v>0</v>
      </c>
      <c r="Y120">
        <f t="shared" si="100"/>
        <v>0</v>
      </c>
      <c r="Z120">
        <f t="shared" si="101"/>
        <v>0</v>
      </c>
      <c r="AA120">
        <f t="shared" si="102"/>
        <v>0</v>
      </c>
      <c r="AB120">
        <f t="shared" si="103"/>
        <v>0</v>
      </c>
      <c r="AC120">
        <f t="shared" si="104"/>
        <v>0</v>
      </c>
      <c r="AD120">
        <f t="shared" si="105"/>
        <v>0</v>
      </c>
      <c r="AE120">
        <f t="shared" si="106"/>
        <v>0</v>
      </c>
      <c r="AF120">
        <f t="shared" si="107"/>
        <v>0</v>
      </c>
      <c r="AG120">
        <f t="shared" si="108"/>
        <v>0</v>
      </c>
      <c r="AH120">
        <f t="shared" si="109"/>
        <v>0</v>
      </c>
      <c r="AI120">
        <f t="shared" si="110"/>
        <v>0</v>
      </c>
      <c r="AJ120">
        <f t="shared" si="111"/>
        <v>0</v>
      </c>
      <c r="AK120">
        <f t="shared" si="112"/>
        <v>0</v>
      </c>
      <c r="AL120">
        <f t="shared" si="113"/>
        <v>0</v>
      </c>
      <c r="AM120">
        <f t="shared" si="114"/>
        <v>0</v>
      </c>
      <c r="AN120">
        <f t="shared" si="115"/>
        <v>0</v>
      </c>
      <c r="AO120">
        <f t="shared" si="116"/>
        <v>0</v>
      </c>
      <c r="AP120">
        <f t="shared" si="117"/>
        <v>0</v>
      </c>
      <c r="AQ120">
        <f t="shared" si="118"/>
        <v>0</v>
      </c>
      <c r="AR120">
        <f t="shared" si="119"/>
        <v>0</v>
      </c>
      <c r="AS120">
        <f t="shared" si="120"/>
        <v>0</v>
      </c>
      <c r="AT120">
        <f t="shared" si="121"/>
        <v>0</v>
      </c>
      <c r="AU120">
        <f t="shared" si="122"/>
        <v>0</v>
      </c>
      <c r="AV120">
        <f t="shared" si="123"/>
        <v>0</v>
      </c>
      <c r="AW120">
        <f t="shared" si="124"/>
        <v>0</v>
      </c>
      <c r="AX120">
        <f t="shared" si="125"/>
        <v>0</v>
      </c>
      <c r="AY120">
        <f t="shared" si="126"/>
        <v>0</v>
      </c>
      <c r="AZ120">
        <f t="shared" si="127"/>
        <v>0</v>
      </c>
    </row>
    <row r="121" spans="1:52" hidden="1" x14ac:dyDescent="0.25">
      <c r="A121">
        <f t="shared" si="82"/>
        <v>0</v>
      </c>
      <c r="B121">
        <f t="shared" si="83"/>
        <v>0</v>
      </c>
      <c r="C121">
        <f t="shared" si="84"/>
        <v>0</v>
      </c>
      <c r="D121">
        <f t="shared" si="85"/>
        <v>0</v>
      </c>
      <c r="E121">
        <f t="shared" si="86"/>
        <v>0</v>
      </c>
      <c r="F121">
        <f t="shared" si="87"/>
        <v>0</v>
      </c>
      <c r="J121">
        <f t="shared" si="128"/>
        <v>0</v>
      </c>
      <c r="L121">
        <f t="shared" si="129"/>
        <v>0</v>
      </c>
      <c r="M121">
        <f t="shared" si="88"/>
        <v>0</v>
      </c>
      <c r="N121">
        <f t="shared" si="89"/>
        <v>0</v>
      </c>
      <c r="O121">
        <f t="shared" si="90"/>
        <v>0</v>
      </c>
      <c r="P121">
        <f t="shared" si="91"/>
        <v>0</v>
      </c>
      <c r="Q121">
        <f t="shared" si="92"/>
        <v>0</v>
      </c>
      <c r="R121">
        <f t="shared" si="93"/>
        <v>0</v>
      </c>
      <c r="S121">
        <f t="shared" si="94"/>
        <v>0</v>
      </c>
      <c r="T121">
        <f t="shared" si="95"/>
        <v>0</v>
      </c>
      <c r="U121">
        <f t="shared" si="96"/>
        <v>0</v>
      </c>
      <c r="V121">
        <f t="shared" si="97"/>
        <v>0</v>
      </c>
      <c r="W121">
        <f t="shared" si="98"/>
        <v>0</v>
      </c>
      <c r="X121">
        <f t="shared" si="99"/>
        <v>0</v>
      </c>
      <c r="Y121">
        <f t="shared" si="100"/>
        <v>0</v>
      </c>
      <c r="Z121">
        <f t="shared" si="101"/>
        <v>0</v>
      </c>
      <c r="AA121">
        <f t="shared" si="102"/>
        <v>0</v>
      </c>
      <c r="AB121">
        <f t="shared" si="103"/>
        <v>0</v>
      </c>
      <c r="AC121">
        <f t="shared" si="104"/>
        <v>0</v>
      </c>
      <c r="AD121">
        <f t="shared" si="105"/>
        <v>0</v>
      </c>
      <c r="AE121">
        <f t="shared" si="106"/>
        <v>0</v>
      </c>
      <c r="AF121">
        <f t="shared" si="107"/>
        <v>0</v>
      </c>
      <c r="AG121">
        <f t="shared" si="108"/>
        <v>0</v>
      </c>
      <c r="AH121">
        <f t="shared" si="109"/>
        <v>0</v>
      </c>
      <c r="AI121">
        <f t="shared" si="110"/>
        <v>0</v>
      </c>
      <c r="AJ121">
        <f t="shared" si="111"/>
        <v>0</v>
      </c>
      <c r="AK121">
        <f t="shared" si="112"/>
        <v>0</v>
      </c>
      <c r="AL121">
        <f t="shared" si="113"/>
        <v>0</v>
      </c>
      <c r="AM121">
        <f t="shared" si="114"/>
        <v>0</v>
      </c>
      <c r="AN121">
        <f t="shared" si="115"/>
        <v>0</v>
      </c>
      <c r="AO121">
        <f t="shared" si="116"/>
        <v>0</v>
      </c>
      <c r="AP121">
        <f t="shared" si="117"/>
        <v>0</v>
      </c>
      <c r="AQ121">
        <f t="shared" si="118"/>
        <v>0</v>
      </c>
      <c r="AR121">
        <f t="shared" si="119"/>
        <v>0</v>
      </c>
      <c r="AS121">
        <f t="shared" si="120"/>
        <v>0</v>
      </c>
      <c r="AT121">
        <f t="shared" si="121"/>
        <v>0</v>
      </c>
      <c r="AU121">
        <f t="shared" si="122"/>
        <v>0</v>
      </c>
      <c r="AV121">
        <f t="shared" si="123"/>
        <v>0</v>
      </c>
      <c r="AW121">
        <f t="shared" si="124"/>
        <v>0</v>
      </c>
      <c r="AX121">
        <f t="shared" si="125"/>
        <v>0</v>
      </c>
      <c r="AY121">
        <f t="shared" si="126"/>
        <v>0</v>
      </c>
      <c r="AZ121">
        <f t="shared" si="127"/>
        <v>0</v>
      </c>
    </row>
    <row r="122" spans="1:52" hidden="1" x14ac:dyDescent="0.25">
      <c r="A122">
        <f t="shared" si="82"/>
        <v>0</v>
      </c>
      <c r="B122">
        <f t="shared" si="83"/>
        <v>0</v>
      </c>
      <c r="C122">
        <f t="shared" si="84"/>
        <v>0</v>
      </c>
      <c r="D122">
        <f t="shared" si="85"/>
        <v>0</v>
      </c>
      <c r="E122">
        <f t="shared" si="86"/>
        <v>0</v>
      </c>
      <c r="F122">
        <f t="shared" si="87"/>
        <v>0</v>
      </c>
      <c r="J122">
        <f t="shared" si="128"/>
        <v>0</v>
      </c>
      <c r="L122">
        <f t="shared" si="129"/>
        <v>0</v>
      </c>
      <c r="M122">
        <f t="shared" si="88"/>
        <v>0</v>
      </c>
      <c r="N122">
        <f t="shared" si="89"/>
        <v>0</v>
      </c>
      <c r="O122">
        <f t="shared" si="90"/>
        <v>0</v>
      </c>
      <c r="P122">
        <f t="shared" si="91"/>
        <v>0</v>
      </c>
      <c r="Q122">
        <f t="shared" si="92"/>
        <v>0</v>
      </c>
      <c r="R122">
        <f t="shared" si="93"/>
        <v>0</v>
      </c>
      <c r="S122">
        <f t="shared" si="94"/>
        <v>0</v>
      </c>
      <c r="T122">
        <f t="shared" si="95"/>
        <v>0</v>
      </c>
      <c r="U122">
        <f t="shared" si="96"/>
        <v>0</v>
      </c>
      <c r="V122">
        <f t="shared" si="97"/>
        <v>0</v>
      </c>
      <c r="W122">
        <f t="shared" si="98"/>
        <v>0</v>
      </c>
      <c r="X122">
        <f t="shared" si="99"/>
        <v>0</v>
      </c>
      <c r="Y122">
        <f t="shared" si="100"/>
        <v>0</v>
      </c>
      <c r="Z122">
        <f t="shared" si="101"/>
        <v>0</v>
      </c>
      <c r="AA122">
        <f t="shared" si="102"/>
        <v>0</v>
      </c>
      <c r="AB122">
        <f t="shared" si="103"/>
        <v>0</v>
      </c>
      <c r="AC122">
        <f t="shared" si="104"/>
        <v>0</v>
      </c>
      <c r="AD122">
        <f t="shared" si="105"/>
        <v>0</v>
      </c>
      <c r="AE122">
        <f t="shared" si="106"/>
        <v>0</v>
      </c>
      <c r="AF122">
        <f t="shared" si="107"/>
        <v>0</v>
      </c>
      <c r="AG122">
        <f t="shared" si="108"/>
        <v>0</v>
      </c>
      <c r="AH122">
        <f t="shared" si="109"/>
        <v>0</v>
      </c>
      <c r="AI122">
        <f t="shared" si="110"/>
        <v>0</v>
      </c>
      <c r="AJ122">
        <f t="shared" si="111"/>
        <v>0</v>
      </c>
      <c r="AK122">
        <f t="shared" si="112"/>
        <v>0</v>
      </c>
      <c r="AL122">
        <f t="shared" si="113"/>
        <v>0</v>
      </c>
      <c r="AM122">
        <f t="shared" si="114"/>
        <v>0</v>
      </c>
      <c r="AN122">
        <f t="shared" si="115"/>
        <v>0</v>
      </c>
      <c r="AO122">
        <f t="shared" si="116"/>
        <v>0</v>
      </c>
      <c r="AP122">
        <f t="shared" si="117"/>
        <v>0</v>
      </c>
      <c r="AQ122">
        <f t="shared" si="118"/>
        <v>0</v>
      </c>
      <c r="AR122">
        <f t="shared" si="119"/>
        <v>0</v>
      </c>
      <c r="AS122">
        <f t="shared" si="120"/>
        <v>0</v>
      </c>
      <c r="AT122">
        <f t="shared" si="121"/>
        <v>0</v>
      </c>
      <c r="AU122">
        <f t="shared" si="122"/>
        <v>0</v>
      </c>
      <c r="AV122">
        <f t="shared" si="123"/>
        <v>0</v>
      </c>
      <c r="AW122">
        <f t="shared" si="124"/>
        <v>0</v>
      </c>
      <c r="AX122">
        <f t="shared" si="125"/>
        <v>0</v>
      </c>
      <c r="AY122">
        <f t="shared" si="126"/>
        <v>0</v>
      </c>
      <c r="AZ122">
        <f t="shared" si="127"/>
        <v>0</v>
      </c>
    </row>
    <row r="123" spans="1:52" hidden="1" x14ac:dyDescent="0.25">
      <c r="A123">
        <f t="shared" si="82"/>
        <v>0</v>
      </c>
      <c r="B123">
        <f t="shared" si="83"/>
        <v>0</v>
      </c>
      <c r="C123">
        <f t="shared" si="84"/>
        <v>0</v>
      </c>
      <c r="D123">
        <f t="shared" si="85"/>
        <v>0</v>
      </c>
      <c r="E123">
        <f t="shared" si="86"/>
        <v>0</v>
      </c>
      <c r="F123">
        <f t="shared" si="87"/>
        <v>0</v>
      </c>
      <c r="J123">
        <f t="shared" si="128"/>
        <v>0</v>
      </c>
      <c r="L123">
        <f t="shared" si="129"/>
        <v>0</v>
      </c>
      <c r="M123">
        <f t="shared" si="88"/>
        <v>0</v>
      </c>
      <c r="N123">
        <f t="shared" si="89"/>
        <v>0</v>
      </c>
      <c r="O123">
        <f t="shared" si="90"/>
        <v>0</v>
      </c>
      <c r="P123">
        <f t="shared" si="91"/>
        <v>0</v>
      </c>
      <c r="Q123">
        <f t="shared" si="92"/>
        <v>0</v>
      </c>
      <c r="R123">
        <f t="shared" si="93"/>
        <v>0</v>
      </c>
      <c r="S123">
        <f t="shared" si="94"/>
        <v>0</v>
      </c>
      <c r="T123">
        <f t="shared" si="95"/>
        <v>0</v>
      </c>
      <c r="U123">
        <f t="shared" si="96"/>
        <v>0</v>
      </c>
      <c r="V123">
        <f t="shared" si="97"/>
        <v>0</v>
      </c>
      <c r="W123">
        <f t="shared" si="98"/>
        <v>0</v>
      </c>
      <c r="X123">
        <f t="shared" si="99"/>
        <v>0</v>
      </c>
      <c r="Y123">
        <f t="shared" si="100"/>
        <v>0</v>
      </c>
      <c r="Z123">
        <f t="shared" si="101"/>
        <v>0</v>
      </c>
      <c r="AA123">
        <f t="shared" si="102"/>
        <v>0</v>
      </c>
      <c r="AB123">
        <f t="shared" si="103"/>
        <v>0</v>
      </c>
      <c r="AC123">
        <f t="shared" si="104"/>
        <v>0</v>
      </c>
      <c r="AD123">
        <f t="shared" si="105"/>
        <v>0</v>
      </c>
      <c r="AE123">
        <f t="shared" si="106"/>
        <v>0</v>
      </c>
      <c r="AF123">
        <f t="shared" si="107"/>
        <v>0</v>
      </c>
      <c r="AG123">
        <f t="shared" si="108"/>
        <v>0</v>
      </c>
      <c r="AH123">
        <f t="shared" si="109"/>
        <v>0</v>
      </c>
      <c r="AI123">
        <f t="shared" si="110"/>
        <v>0</v>
      </c>
      <c r="AJ123">
        <f t="shared" si="111"/>
        <v>0</v>
      </c>
      <c r="AK123">
        <f t="shared" si="112"/>
        <v>0</v>
      </c>
      <c r="AL123">
        <f t="shared" si="113"/>
        <v>0</v>
      </c>
      <c r="AM123">
        <f t="shared" si="114"/>
        <v>0</v>
      </c>
      <c r="AN123">
        <f t="shared" si="115"/>
        <v>0</v>
      </c>
      <c r="AO123">
        <f t="shared" si="116"/>
        <v>0</v>
      </c>
      <c r="AP123">
        <f t="shared" si="117"/>
        <v>0</v>
      </c>
      <c r="AQ123">
        <f t="shared" si="118"/>
        <v>0</v>
      </c>
      <c r="AR123">
        <f t="shared" si="119"/>
        <v>0</v>
      </c>
      <c r="AS123">
        <f t="shared" si="120"/>
        <v>0</v>
      </c>
      <c r="AT123">
        <f t="shared" si="121"/>
        <v>0</v>
      </c>
      <c r="AU123">
        <f t="shared" si="122"/>
        <v>0</v>
      </c>
      <c r="AV123">
        <f t="shared" si="123"/>
        <v>0</v>
      </c>
      <c r="AW123">
        <f t="shared" si="124"/>
        <v>0</v>
      </c>
      <c r="AX123">
        <f t="shared" si="125"/>
        <v>0</v>
      </c>
      <c r="AY123">
        <f t="shared" si="126"/>
        <v>0</v>
      </c>
      <c r="AZ123">
        <f t="shared" si="127"/>
        <v>0</v>
      </c>
    </row>
    <row r="124" spans="1:52" hidden="1" x14ac:dyDescent="0.25">
      <c r="A124">
        <f t="shared" si="82"/>
        <v>0</v>
      </c>
      <c r="B124">
        <f t="shared" si="83"/>
        <v>0</v>
      </c>
      <c r="C124">
        <f t="shared" si="84"/>
        <v>0</v>
      </c>
      <c r="D124">
        <f t="shared" si="85"/>
        <v>0</v>
      </c>
      <c r="E124">
        <f t="shared" si="86"/>
        <v>0</v>
      </c>
      <c r="F124">
        <f t="shared" si="87"/>
        <v>0</v>
      </c>
      <c r="J124">
        <f t="shared" si="128"/>
        <v>0</v>
      </c>
      <c r="L124">
        <f t="shared" si="129"/>
        <v>0</v>
      </c>
      <c r="M124">
        <f t="shared" si="88"/>
        <v>0</v>
      </c>
      <c r="N124">
        <f t="shared" si="89"/>
        <v>0</v>
      </c>
      <c r="O124">
        <f t="shared" si="90"/>
        <v>0</v>
      </c>
      <c r="P124">
        <f t="shared" si="91"/>
        <v>0</v>
      </c>
      <c r="Q124">
        <f t="shared" si="92"/>
        <v>0</v>
      </c>
      <c r="R124">
        <f t="shared" si="93"/>
        <v>0</v>
      </c>
      <c r="S124">
        <f t="shared" si="94"/>
        <v>0</v>
      </c>
      <c r="T124">
        <f t="shared" si="95"/>
        <v>0</v>
      </c>
      <c r="U124">
        <f t="shared" si="96"/>
        <v>0</v>
      </c>
      <c r="V124">
        <f t="shared" si="97"/>
        <v>0</v>
      </c>
      <c r="W124">
        <f t="shared" si="98"/>
        <v>0</v>
      </c>
      <c r="X124">
        <f t="shared" si="99"/>
        <v>0</v>
      </c>
      <c r="Y124">
        <f t="shared" si="100"/>
        <v>0</v>
      </c>
      <c r="Z124">
        <f t="shared" si="101"/>
        <v>0</v>
      </c>
      <c r="AA124">
        <f t="shared" si="102"/>
        <v>0</v>
      </c>
      <c r="AB124">
        <f t="shared" si="103"/>
        <v>0</v>
      </c>
      <c r="AC124">
        <f t="shared" si="104"/>
        <v>0</v>
      </c>
      <c r="AD124">
        <f t="shared" si="105"/>
        <v>0</v>
      </c>
      <c r="AE124">
        <f t="shared" si="106"/>
        <v>0</v>
      </c>
      <c r="AF124">
        <f t="shared" si="107"/>
        <v>0</v>
      </c>
      <c r="AG124">
        <f t="shared" si="108"/>
        <v>0</v>
      </c>
      <c r="AH124">
        <f t="shared" si="109"/>
        <v>0</v>
      </c>
      <c r="AI124">
        <f t="shared" si="110"/>
        <v>0</v>
      </c>
      <c r="AJ124">
        <f t="shared" si="111"/>
        <v>0</v>
      </c>
      <c r="AK124">
        <f t="shared" si="112"/>
        <v>0</v>
      </c>
      <c r="AL124">
        <f t="shared" si="113"/>
        <v>0</v>
      </c>
      <c r="AM124">
        <f t="shared" si="114"/>
        <v>0</v>
      </c>
      <c r="AN124">
        <f t="shared" si="115"/>
        <v>0</v>
      </c>
      <c r="AO124">
        <f t="shared" si="116"/>
        <v>0</v>
      </c>
      <c r="AP124">
        <f t="shared" si="117"/>
        <v>0</v>
      </c>
      <c r="AQ124">
        <f t="shared" si="118"/>
        <v>0</v>
      </c>
      <c r="AR124">
        <f t="shared" si="119"/>
        <v>0</v>
      </c>
      <c r="AS124">
        <f t="shared" si="120"/>
        <v>0</v>
      </c>
      <c r="AT124">
        <f t="shared" si="121"/>
        <v>0</v>
      </c>
      <c r="AU124">
        <f t="shared" si="122"/>
        <v>0</v>
      </c>
      <c r="AV124">
        <f t="shared" si="123"/>
        <v>0</v>
      </c>
      <c r="AW124">
        <f t="shared" si="124"/>
        <v>0</v>
      </c>
      <c r="AX124">
        <f t="shared" si="125"/>
        <v>0</v>
      </c>
      <c r="AY124">
        <f t="shared" si="126"/>
        <v>0</v>
      </c>
      <c r="AZ124">
        <f t="shared" si="127"/>
        <v>0</v>
      </c>
    </row>
    <row r="125" spans="1:52" hidden="1" x14ac:dyDescent="0.25">
      <c r="A125">
        <f t="shared" si="82"/>
        <v>0</v>
      </c>
      <c r="B125">
        <f t="shared" si="83"/>
        <v>0</v>
      </c>
      <c r="C125">
        <f t="shared" si="84"/>
        <v>0</v>
      </c>
      <c r="D125">
        <f t="shared" si="85"/>
        <v>0</v>
      </c>
      <c r="E125">
        <f t="shared" si="86"/>
        <v>0</v>
      </c>
      <c r="F125">
        <f t="shared" si="87"/>
        <v>0</v>
      </c>
      <c r="J125">
        <f t="shared" si="128"/>
        <v>0</v>
      </c>
      <c r="L125">
        <f t="shared" si="129"/>
        <v>0</v>
      </c>
      <c r="M125">
        <f t="shared" si="88"/>
        <v>0</v>
      </c>
      <c r="N125">
        <f t="shared" si="89"/>
        <v>0</v>
      </c>
      <c r="O125">
        <f t="shared" si="90"/>
        <v>0</v>
      </c>
      <c r="P125">
        <f t="shared" si="91"/>
        <v>0</v>
      </c>
      <c r="Q125">
        <f t="shared" si="92"/>
        <v>0</v>
      </c>
      <c r="R125">
        <f t="shared" si="93"/>
        <v>0</v>
      </c>
      <c r="S125">
        <f t="shared" si="94"/>
        <v>0</v>
      </c>
      <c r="T125">
        <f t="shared" si="95"/>
        <v>0</v>
      </c>
      <c r="U125">
        <f t="shared" si="96"/>
        <v>0</v>
      </c>
      <c r="V125">
        <f t="shared" si="97"/>
        <v>0</v>
      </c>
      <c r="W125">
        <f t="shared" si="98"/>
        <v>0</v>
      </c>
      <c r="X125">
        <f t="shared" si="99"/>
        <v>0</v>
      </c>
      <c r="Y125">
        <f t="shared" si="100"/>
        <v>0</v>
      </c>
      <c r="Z125">
        <f t="shared" si="101"/>
        <v>0</v>
      </c>
      <c r="AA125">
        <f t="shared" si="102"/>
        <v>0</v>
      </c>
      <c r="AB125">
        <f t="shared" si="103"/>
        <v>0</v>
      </c>
      <c r="AC125">
        <f t="shared" si="104"/>
        <v>0</v>
      </c>
      <c r="AD125">
        <f t="shared" si="105"/>
        <v>0</v>
      </c>
      <c r="AE125">
        <f t="shared" si="106"/>
        <v>0</v>
      </c>
      <c r="AF125">
        <f t="shared" si="107"/>
        <v>0</v>
      </c>
      <c r="AG125">
        <f t="shared" si="108"/>
        <v>0</v>
      </c>
      <c r="AH125">
        <f t="shared" si="109"/>
        <v>0</v>
      </c>
      <c r="AI125">
        <f t="shared" si="110"/>
        <v>0</v>
      </c>
      <c r="AJ125">
        <f t="shared" si="111"/>
        <v>0</v>
      </c>
      <c r="AK125">
        <f t="shared" si="112"/>
        <v>0</v>
      </c>
      <c r="AL125">
        <f t="shared" si="113"/>
        <v>0</v>
      </c>
      <c r="AM125">
        <f t="shared" si="114"/>
        <v>0</v>
      </c>
      <c r="AN125">
        <f t="shared" si="115"/>
        <v>0</v>
      </c>
      <c r="AO125">
        <f t="shared" si="116"/>
        <v>0</v>
      </c>
      <c r="AP125">
        <f t="shared" si="117"/>
        <v>0</v>
      </c>
      <c r="AQ125">
        <f t="shared" si="118"/>
        <v>0</v>
      </c>
      <c r="AR125">
        <f t="shared" si="119"/>
        <v>0</v>
      </c>
      <c r="AS125">
        <f t="shared" si="120"/>
        <v>0</v>
      </c>
      <c r="AT125">
        <f t="shared" si="121"/>
        <v>0</v>
      </c>
      <c r="AU125">
        <f t="shared" si="122"/>
        <v>0</v>
      </c>
      <c r="AV125">
        <f t="shared" si="123"/>
        <v>0</v>
      </c>
      <c r="AW125">
        <f t="shared" si="124"/>
        <v>0</v>
      </c>
      <c r="AX125">
        <f t="shared" si="125"/>
        <v>0</v>
      </c>
      <c r="AY125">
        <f t="shared" si="126"/>
        <v>0</v>
      </c>
      <c r="AZ125">
        <f t="shared" si="127"/>
        <v>0</v>
      </c>
    </row>
    <row r="126" spans="1:52" hidden="1" x14ac:dyDescent="0.25">
      <c r="A126">
        <f t="shared" si="82"/>
        <v>0</v>
      </c>
      <c r="B126">
        <f t="shared" si="83"/>
        <v>0</v>
      </c>
      <c r="C126">
        <f t="shared" si="84"/>
        <v>0</v>
      </c>
      <c r="D126">
        <f t="shared" si="85"/>
        <v>0</v>
      </c>
      <c r="E126">
        <f t="shared" si="86"/>
        <v>0</v>
      </c>
      <c r="F126">
        <f t="shared" si="87"/>
        <v>0</v>
      </c>
      <c r="J126">
        <f t="shared" si="128"/>
        <v>0</v>
      </c>
      <c r="L126">
        <f t="shared" si="129"/>
        <v>0</v>
      </c>
      <c r="M126">
        <f t="shared" si="88"/>
        <v>0</v>
      </c>
      <c r="N126">
        <f t="shared" si="89"/>
        <v>0</v>
      </c>
      <c r="O126">
        <f t="shared" si="90"/>
        <v>0</v>
      </c>
      <c r="P126">
        <f t="shared" si="91"/>
        <v>0</v>
      </c>
      <c r="Q126">
        <f t="shared" si="92"/>
        <v>0</v>
      </c>
      <c r="R126">
        <f t="shared" si="93"/>
        <v>0</v>
      </c>
      <c r="S126">
        <f t="shared" si="94"/>
        <v>0</v>
      </c>
      <c r="T126">
        <f t="shared" si="95"/>
        <v>0</v>
      </c>
      <c r="U126">
        <f t="shared" si="96"/>
        <v>0</v>
      </c>
      <c r="V126">
        <f t="shared" si="97"/>
        <v>0</v>
      </c>
      <c r="W126">
        <f t="shared" si="98"/>
        <v>0</v>
      </c>
      <c r="X126">
        <f t="shared" si="99"/>
        <v>0</v>
      </c>
      <c r="Y126">
        <f t="shared" si="100"/>
        <v>0</v>
      </c>
      <c r="Z126">
        <f t="shared" si="101"/>
        <v>0</v>
      </c>
      <c r="AA126">
        <f t="shared" si="102"/>
        <v>0</v>
      </c>
      <c r="AB126">
        <f t="shared" si="103"/>
        <v>0</v>
      </c>
      <c r="AC126">
        <f t="shared" si="104"/>
        <v>0</v>
      </c>
      <c r="AD126">
        <f t="shared" si="105"/>
        <v>0</v>
      </c>
      <c r="AE126">
        <f t="shared" si="106"/>
        <v>0</v>
      </c>
      <c r="AF126">
        <f t="shared" si="107"/>
        <v>0</v>
      </c>
      <c r="AG126">
        <f t="shared" si="108"/>
        <v>0</v>
      </c>
      <c r="AH126">
        <f t="shared" si="109"/>
        <v>0</v>
      </c>
      <c r="AI126">
        <f t="shared" si="110"/>
        <v>0</v>
      </c>
      <c r="AJ126">
        <f t="shared" si="111"/>
        <v>0</v>
      </c>
      <c r="AK126">
        <f t="shared" si="112"/>
        <v>0</v>
      </c>
      <c r="AL126">
        <f t="shared" si="113"/>
        <v>0</v>
      </c>
      <c r="AM126">
        <f t="shared" si="114"/>
        <v>0</v>
      </c>
      <c r="AN126">
        <f t="shared" si="115"/>
        <v>0</v>
      </c>
      <c r="AO126">
        <f t="shared" si="116"/>
        <v>0</v>
      </c>
      <c r="AP126">
        <f t="shared" si="117"/>
        <v>0</v>
      </c>
      <c r="AQ126">
        <f t="shared" si="118"/>
        <v>0</v>
      </c>
      <c r="AR126">
        <f t="shared" si="119"/>
        <v>0</v>
      </c>
      <c r="AS126">
        <f t="shared" si="120"/>
        <v>0</v>
      </c>
      <c r="AT126">
        <f t="shared" si="121"/>
        <v>0</v>
      </c>
      <c r="AU126">
        <f t="shared" si="122"/>
        <v>0</v>
      </c>
      <c r="AV126">
        <f t="shared" si="123"/>
        <v>0</v>
      </c>
      <c r="AW126">
        <f t="shared" si="124"/>
        <v>0</v>
      </c>
      <c r="AX126">
        <f t="shared" si="125"/>
        <v>0</v>
      </c>
      <c r="AY126">
        <f t="shared" si="126"/>
        <v>0</v>
      </c>
      <c r="AZ126">
        <f t="shared" si="127"/>
        <v>0</v>
      </c>
    </row>
    <row r="127" spans="1:52" hidden="1" x14ac:dyDescent="0.25">
      <c r="A127">
        <f t="shared" si="82"/>
        <v>0</v>
      </c>
      <c r="B127">
        <f t="shared" si="83"/>
        <v>0</v>
      </c>
      <c r="C127">
        <f t="shared" si="84"/>
        <v>0</v>
      </c>
      <c r="D127">
        <f t="shared" si="85"/>
        <v>0</v>
      </c>
      <c r="E127">
        <f t="shared" si="86"/>
        <v>0</v>
      </c>
      <c r="F127">
        <f t="shared" si="87"/>
        <v>0</v>
      </c>
      <c r="J127">
        <f t="shared" si="128"/>
        <v>0</v>
      </c>
      <c r="L127">
        <f t="shared" si="129"/>
        <v>0</v>
      </c>
      <c r="M127">
        <f t="shared" si="88"/>
        <v>0</v>
      </c>
      <c r="N127">
        <f t="shared" si="89"/>
        <v>0</v>
      </c>
      <c r="O127">
        <f t="shared" si="90"/>
        <v>0</v>
      </c>
      <c r="P127">
        <f t="shared" si="91"/>
        <v>0</v>
      </c>
      <c r="Q127">
        <f t="shared" si="92"/>
        <v>0</v>
      </c>
      <c r="R127">
        <f t="shared" si="93"/>
        <v>0</v>
      </c>
      <c r="S127">
        <f t="shared" si="94"/>
        <v>0</v>
      </c>
      <c r="T127">
        <f t="shared" si="95"/>
        <v>0</v>
      </c>
      <c r="U127">
        <f t="shared" si="96"/>
        <v>0</v>
      </c>
      <c r="V127">
        <f t="shared" si="97"/>
        <v>0</v>
      </c>
      <c r="W127">
        <f t="shared" si="98"/>
        <v>0</v>
      </c>
      <c r="X127">
        <f t="shared" si="99"/>
        <v>0</v>
      </c>
      <c r="Y127">
        <f t="shared" si="100"/>
        <v>0</v>
      </c>
      <c r="Z127">
        <f t="shared" si="101"/>
        <v>0</v>
      </c>
      <c r="AA127">
        <f t="shared" si="102"/>
        <v>0</v>
      </c>
      <c r="AB127">
        <f t="shared" si="103"/>
        <v>0</v>
      </c>
      <c r="AC127">
        <f t="shared" si="104"/>
        <v>0</v>
      </c>
      <c r="AD127">
        <f t="shared" si="105"/>
        <v>0</v>
      </c>
      <c r="AE127">
        <f t="shared" si="106"/>
        <v>0</v>
      </c>
      <c r="AF127">
        <f t="shared" si="107"/>
        <v>0</v>
      </c>
      <c r="AG127">
        <f t="shared" si="108"/>
        <v>0</v>
      </c>
      <c r="AH127">
        <f t="shared" si="109"/>
        <v>0</v>
      </c>
      <c r="AI127">
        <f t="shared" si="110"/>
        <v>0</v>
      </c>
      <c r="AJ127">
        <f t="shared" si="111"/>
        <v>0</v>
      </c>
      <c r="AK127">
        <f t="shared" si="112"/>
        <v>0</v>
      </c>
      <c r="AL127">
        <f t="shared" si="113"/>
        <v>0</v>
      </c>
      <c r="AM127">
        <f t="shared" si="114"/>
        <v>0</v>
      </c>
      <c r="AN127">
        <f t="shared" si="115"/>
        <v>0</v>
      </c>
      <c r="AO127">
        <f t="shared" si="116"/>
        <v>0</v>
      </c>
      <c r="AP127">
        <f t="shared" si="117"/>
        <v>0</v>
      </c>
      <c r="AQ127">
        <f t="shared" si="118"/>
        <v>0</v>
      </c>
      <c r="AR127">
        <f t="shared" si="119"/>
        <v>0</v>
      </c>
      <c r="AS127">
        <f t="shared" si="120"/>
        <v>0</v>
      </c>
      <c r="AT127">
        <f t="shared" si="121"/>
        <v>0</v>
      </c>
      <c r="AU127">
        <f t="shared" si="122"/>
        <v>0</v>
      </c>
      <c r="AV127">
        <f t="shared" si="123"/>
        <v>0</v>
      </c>
      <c r="AW127">
        <f t="shared" si="124"/>
        <v>0</v>
      </c>
      <c r="AX127">
        <f t="shared" si="125"/>
        <v>0</v>
      </c>
      <c r="AY127">
        <f t="shared" si="126"/>
        <v>0</v>
      </c>
      <c r="AZ127">
        <f t="shared" si="127"/>
        <v>0</v>
      </c>
    </row>
    <row r="128" spans="1:52" hidden="1" x14ac:dyDescent="0.25">
      <c r="A128">
        <f t="shared" si="82"/>
        <v>0</v>
      </c>
      <c r="B128">
        <f t="shared" si="83"/>
        <v>0</v>
      </c>
      <c r="C128">
        <f t="shared" si="84"/>
        <v>0</v>
      </c>
      <c r="D128">
        <f t="shared" si="85"/>
        <v>0</v>
      </c>
      <c r="E128">
        <f t="shared" si="86"/>
        <v>0</v>
      </c>
      <c r="F128">
        <f t="shared" si="87"/>
        <v>0</v>
      </c>
      <c r="J128">
        <f t="shared" si="128"/>
        <v>0</v>
      </c>
      <c r="L128">
        <f t="shared" si="129"/>
        <v>0</v>
      </c>
      <c r="M128">
        <f t="shared" si="88"/>
        <v>0</v>
      </c>
      <c r="N128">
        <f t="shared" si="89"/>
        <v>0</v>
      </c>
      <c r="O128">
        <f t="shared" si="90"/>
        <v>0</v>
      </c>
      <c r="P128">
        <f t="shared" si="91"/>
        <v>0</v>
      </c>
      <c r="Q128">
        <f t="shared" si="92"/>
        <v>0</v>
      </c>
      <c r="R128">
        <f t="shared" si="93"/>
        <v>0</v>
      </c>
      <c r="S128">
        <f t="shared" si="94"/>
        <v>0</v>
      </c>
      <c r="T128">
        <f t="shared" si="95"/>
        <v>0</v>
      </c>
      <c r="U128">
        <f t="shared" si="96"/>
        <v>0</v>
      </c>
      <c r="V128">
        <f t="shared" si="97"/>
        <v>0</v>
      </c>
      <c r="W128">
        <f t="shared" si="98"/>
        <v>0</v>
      </c>
      <c r="X128">
        <f t="shared" si="99"/>
        <v>0</v>
      </c>
      <c r="Y128">
        <f t="shared" si="100"/>
        <v>0</v>
      </c>
      <c r="Z128">
        <f t="shared" si="101"/>
        <v>0</v>
      </c>
      <c r="AA128">
        <f t="shared" si="102"/>
        <v>0</v>
      </c>
      <c r="AB128">
        <f t="shared" si="103"/>
        <v>0</v>
      </c>
      <c r="AC128">
        <f t="shared" si="104"/>
        <v>0</v>
      </c>
      <c r="AD128">
        <f t="shared" si="105"/>
        <v>0</v>
      </c>
      <c r="AE128">
        <f t="shared" si="106"/>
        <v>0</v>
      </c>
      <c r="AF128">
        <f t="shared" si="107"/>
        <v>0</v>
      </c>
      <c r="AG128">
        <f t="shared" si="108"/>
        <v>0</v>
      </c>
      <c r="AH128">
        <f t="shared" si="109"/>
        <v>0</v>
      </c>
      <c r="AI128">
        <f t="shared" si="110"/>
        <v>0</v>
      </c>
      <c r="AJ128">
        <f t="shared" si="111"/>
        <v>0</v>
      </c>
      <c r="AK128">
        <f t="shared" si="112"/>
        <v>0</v>
      </c>
      <c r="AL128">
        <f t="shared" si="113"/>
        <v>0</v>
      </c>
      <c r="AM128">
        <f t="shared" si="114"/>
        <v>0</v>
      </c>
      <c r="AN128">
        <f t="shared" si="115"/>
        <v>0</v>
      </c>
      <c r="AO128">
        <f t="shared" si="116"/>
        <v>0</v>
      </c>
      <c r="AP128">
        <f t="shared" si="117"/>
        <v>0</v>
      </c>
      <c r="AQ128">
        <f t="shared" si="118"/>
        <v>0</v>
      </c>
      <c r="AR128">
        <f t="shared" si="119"/>
        <v>0</v>
      </c>
      <c r="AS128">
        <f t="shared" si="120"/>
        <v>0</v>
      </c>
      <c r="AT128">
        <f t="shared" si="121"/>
        <v>0</v>
      </c>
      <c r="AU128">
        <f t="shared" si="122"/>
        <v>0</v>
      </c>
      <c r="AV128">
        <f t="shared" si="123"/>
        <v>0</v>
      </c>
      <c r="AW128">
        <f t="shared" si="124"/>
        <v>0</v>
      </c>
      <c r="AX128">
        <f t="shared" si="125"/>
        <v>0</v>
      </c>
      <c r="AY128">
        <f t="shared" si="126"/>
        <v>0</v>
      </c>
      <c r="AZ128">
        <f t="shared" si="127"/>
        <v>0</v>
      </c>
    </row>
    <row r="129" spans="1:52" hidden="1" x14ac:dyDescent="0.25">
      <c r="A129">
        <f t="shared" si="82"/>
        <v>0</v>
      </c>
      <c r="B129">
        <f t="shared" si="83"/>
        <v>0</v>
      </c>
      <c r="C129">
        <f t="shared" si="84"/>
        <v>0</v>
      </c>
      <c r="D129">
        <f t="shared" si="85"/>
        <v>0</v>
      </c>
      <c r="E129">
        <f t="shared" si="86"/>
        <v>0</v>
      </c>
      <c r="F129">
        <f t="shared" si="87"/>
        <v>0</v>
      </c>
      <c r="J129">
        <f t="shared" si="128"/>
        <v>0</v>
      </c>
      <c r="L129">
        <f t="shared" si="129"/>
        <v>0</v>
      </c>
      <c r="M129">
        <f t="shared" si="88"/>
        <v>0</v>
      </c>
      <c r="N129">
        <f t="shared" si="89"/>
        <v>0</v>
      </c>
      <c r="O129">
        <f t="shared" si="90"/>
        <v>0</v>
      </c>
      <c r="P129">
        <f t="shared" si="91"/>
        <v>0</v>
      </c>
      <c r="Q129">
        <f t="shared" si="92"/>
        <v>0</v>
      </c>
      <c r="R129">
        <f t="shared" si="93"/>
        <v>0</v>
      </c>
      <c r="S129">
        <f t="shared" si="94"/>
        <v>0</v>
      </c>
      <c r="T129">
        <f t="shared" si="95"/>
        <v>0</v>
      </c>
      <c r="U129">
        <f t="shared" si="96"/>
        <v>0</v>
      </c>
      <c r="V129">
        <f t="shared" si="97"/>
        <v>0</v>
      </c>
      <c r="W129">
        <f t="shared" si="98"/>
        <v>0</v>
      </c>
      <c r="X129">
        <f t="shared" si="99"/>
        <v>0</v>
      </c>
      <c r="Y129">
        <f t="shared" si="100"/>
        <v>0</v>
      </c>
      <c r="Z129">
        <f t="shared" si="101"/>
        <v>0</v>
      </c>
      <c r="AA129">
        <f t="shared" si="102"/>
        <v>0</v>
      </c>
      <c r="AB129">
        <f t="shared" si="103"/>
        <v>0</v>
      </c>
      <c r="AC129">
        <f t="shared" si="104"/>
        <v>0</v>
      </c>
      <c r="AD129">
        <f t="shared" si="105"/>
        <v>0</v>
      </c>
      <c r="AE129">
        <f t="shared" si="106"/>
        <v>0</v>
      </c>
      <c r="AF129">
        <f t="shared" si="107"/>
        <v>0</v>
      </c>
      <c r="AG129">
        <f t="shared" si="108"/>
        <v>0</v>
      </c>
      <c r="AH129">
        <f t="shared" si="109"/>
        <v>0</v>
      </c>
      <c r="AI129">
        <f t="shared" si="110"/>
        <v>0</v>
      </c>
      <c r="AJ129">
        <f t="shared" si="111"/>
        <v>0</v>
      </c>
      <c r="AK129">
        <f t="shared" si="112"/>
        <v>0</v>
      </c>
      <c r="AL129">
        <f t="shared" si="113"/>
        <v>0</v>
      </c>
      <c r="AM129">
        <f t="shared" si="114"/>
        <v>0</v>
      </c>
      <c r="AN129">
        <f t="shared" si="115"/>
        <v>0</v>
      </c>
      <c r="AO129">
        <f t="shared" si="116"/>
        <v>0</v>
      </c>
      <c r="AP129">
        <f t="shared" si="117"/>
        <v>0</v>
      </c>
      <c r="AQ129">
        <f t="shared" si="118"/>
        <v>0</v>
      </c>
      <c r="AR129">
        <f t="shared" si="119"/>
        <v>0</v>
      </c>
      <c r="AS129">
        <f t="shared" si="120"/>
        <v>0</v>
      </c>
      <c r="AT129">
        <f t="shared" si="121"/>
        <v>0</v>
      </c>
      <c r="AU129">
        <f t="shared" si="122"/>
        <v>0</v>
      </c>
      <c r="AV129">
        <f t="shared" si="123"/>
        <v>0</v>
      </c>
      <c r="AW129">
        <f t="shared" si="124"/>
        <v>0</v>
      </c>
      <c r="AX129">
        <f t="shared" si="125"/>
        <v>0</v>
      </c>
      <c r="AY129">
        <f t="shared" si="126"/>
        <v>0</v>
      </c>
      <c r="AZ129">
        <f t="shared" si="127"/>
        <v>0</v>
      </c>
    </row>
    <row r="130" spans="1:52" hidden="1" x14ac:dyDescent="0.25">
      <c r="A130">
        <f t="shared" si="82"/>
        <v>0</v>
      </c>
      <c r="B130">
        <f t="shared" si="83"/>
        <v>0</v>
      </c>
      <c r="C130">
        <f t="shared" si="84"/>
        <v>0</v>
      </c>
      <c r="D130">
        <f t="shared" si="85"/>
        <v>0</v>
      </c>
      <c r="E130">
        <f t="shared" si="86"/>
        <v>0</v>
      </c>
      <c r="F130">
        <f t="shared" si="87"/>
        <v>0</v>
      </c>
      <c r="J130">
        <f t="shared" si="128"/>
        <v>0</v>
      </c>
      <c r="L130">
        <f t="shared" si="129"/>
        <v>0</v>
      </c>
      <c r="M130">
        <f t="shared" si="88"/>
        <v>0</v>
      </c>
      <c r="N130">
        <f t="shared" si="89"/>
        <v>0</v>
      </c>
      <c r="O130">
        <f t="shared" si="90"/>
        <v>0</v>
      </c>
      <c r="P130">
        <f t="shared" si="91"/>
        <v>0</v>
      </c>
      <c r="Q130">
        <f t="shared" si="92"/>
        <v>0</v>
      </c>
      <c r="R130">
        <f t="shared" si="93"/>
        <v>0</v>
      </c>
      <c r="S130">
        <f t="shared" si="94"/>
        <v>0</v>
      </c>
      <c r="T130">
        <f t="shared" si="95"/>
        <v>0</v>
      </c>
      <c r="U130">
        <f t="shared" si="96"/>
        <v>0</v>
      </c>
      <c r="V130">
        <f t="shared" si="97"/>
        <v>0</v>
      </c>
      <c r="W130">
        <f t="shared" si="98"/>
        <v>0</v>
      </c>
      <c r="X130">
        <f t="shared" si="99"/>
        <v>0</v>
      </c>
      <c r="Y130">
        <f t="shared" si="100"/>
        <v>0</v>
      </c>
      <c r="Z130">
        <f t="shared" si="101"/>
        <v>0</v>
      </c>
      <c r="AA130">
        <f t="shared" si="102"/>
        <v>0</v>
      </c>
      <c r="AB130">
        <f t="shared" si="103"/>
        <v>0</v>
      </c>
      <c r="AC130">
        <f t="shared" si="104"/>
        <v>0</v>
      </c>
      <c r="AD130">
        <f t="shared" si="105"/>
        <v>0</v>
      </c>
      <c r="AE130">
        <f t="shared" si="106"/>
        <v>0</v>
      </c>
      <c r="AF130">
        <f t="shared" si="107"/>
        <v>0</v>
      </c>
      <c r="AG130">
        <f t="shared" si="108"/>
        <v>0</v>
      </c>
      <c r="AH130">
        <f t="shared" si="109"/>
        <v>0</v>
      </c>
      <c r="AI130">
        <f t="shared" si="110"/>
        <v>0</v>
      </c>
      <c r="AJ130">
        <f t="shared" si="111"/>
        <v>0</v>
      </c>
      <c r="AK130">
        <f t="shared" si="112"/>
        <v>0</v>
      </c>
      <c r="AL130">
        <f t="shared" si="113"/>
        <v>0</v>
      </c>
      <c r="AM130">
        <f t="shared" si="114"/>
        <v>0</v>
      </c>
      <c r="AN130">
        <f t="shared" si="115"/>
        <v>0</v>
      </c>
      <c r="AO130">
        <f t="shared" si="116"/>
        <v>0</v>
      </c>
      <c r="AP130">
        <f t="shared" si="117"/>
        <v>0</v>
      </c>
      <c r="AQ130">
        <f t="shared" si="118"/>
        <v>0</v>
      </c>
      <c r="AR130">
        <f t="shared" si="119"/>
        <v>0</v>
      </c>
      <c r="AS130">
        <f t="shared" si="120"/>
        <v>0</v>
      </c>
      <c r="AT130">
        <f t="shared" si="121"/>
        <v>0</v>
      </c>
      <c r="AU130">
        <f t="shared" si="122"/>
        <v>0</v>
      </c>
      <c r="AV130">
        <f t="shared" si="123"/>
        <v>0</v>
      </c>
      <c r="AW130">
        <f t="shared" si="124"/>
        <v>0</v>
      </c>
      <c r="AX130">
        <f t="shared" si="125"/>
        <v>0</v>
      </c>
      <c r="AY130">
        <f t="shared" si="126"/>
        <v>0</v>
      </c>
      <c r="AZ130">
        <f t="shared" si="127"/>
        <v>0</v>
      </c>
    </row>
    <row r="131" spans="1:52" hidden="1" x14ac:dyDescent="0.25">
      <c r="A131">
        <f t="shared" si="82"/>
        <v>0</v>
      </c>
      <c r="B131">
        <f t="shared" si="83"/>
        <v>0</v>
      </c>
      <c r="C131">
        <f t="shared" si="84"/>
        <v>0</v>
      </c>
      <c r="D131">
        <f t="shared" si="85"/>
        <v>0</v>
      </c>
      <c r="E131">
        <f t="shared" si="86"/>
        <v>0</v>
      </c>
      <c r="F131">
        <f t="shared" si="87"/>
        <v>0</v>
      </c>
      <c r="J131">
        <f t="shared" si="128"/>
        <v>0</v>
      </c>
      <c r="L131">
        <f t="shared" si="129"/>
        <v>0</v>
      </c>
      <c r="M131">
        <f t="shared" si="88"/>
        <v>0</v>
      </c>
      <c r="N131">
        <f t="shared" si="89"/>
        <v>0</v>
      </c>
      <c r="O131">
        <f t="shared" si="90"/>
        <v>0</v>
      </c>
      <c r="P131">
        <f t="shared" si="91"/>
        <v>0</v>
      </c>
      <c r="Q131">
        <f t="shared" si="92"/>
        <v>0</v>
      </c>
      <c r="R131">
        <f t="shared" si="93"/>
        <v>0</v>
      </c>
      <c r="S131">
        <f t="shared" si="94"/>
        <v>0</v>
      </c>
      <c r="T131">
        <f t="shared" si="95"/>
        <v>0</v>
      </c>
      <c r="U131">
        <f t="shared" si="96"/>
        <v>0</v>
      </c>
      <c r="V131">
        <f t="shared" si="97"/>
        <v>0</v>
      </c>
      <c r="W131">
        <f t="shared" si="98"/>
        <v>0</v>
      </c>
      <c r="X131">
        <f t="shared" si="99"/>
        <v>0</v>
      </c>
      <c r="Y131">
        <f t="shared" si="100"/>
        <v>0</v>
      </c>
      <c r="Z131">
        <f t="shared" si="101"/>
        <v>0</v>
      </c>
      <c r="AA131">
        <f t="shared" si="102"/>
        <v>0</v>
      </c>
      <c r="AB131">
        <f t="shared" si="103"/>
        <v>0</v>
      </c>
      <c r="AC131">
        <f t="shared" si="104"/>
        <v>0</v>
      </c>
      <c r="AD131">
        <f t="shared" si="105"/>
        <v>0</v>
      </c>
      <c r="AE131">
        <f t="shared" si="106"/>
        <v>0</v>
      </c>
      <c r="AF131">
        <f t="shared" si="107"/>
        <v>0</v>
      </c>
      <c r="AG131">
        <f t="shared" si="108"/>
        <v>0</v>
      </c>
      <c r="AH131">
        <f t="shared" si="109"/>
        <v>0</v>
      </c>
      <c r="AI131">
        <f t="shared" si="110"/>
        <v>0</v>
      </c>
      <c r="AJ131">
        <f t="shared" si="111"/>
        <v>0</v>
      </c>
      <c r="AK131">
        <f t="shared" si="112"/>
        <v>0</v>
      </c>
      <c r="AL131">
        <f t="shared" si="113"/>
        <v>0</v>
      </c>
      <c r="AM131">
        <f t="shared" si="114"/>
        <v>0</v>
      </c>
      <c r="AN131">
        <f t="shared" si="115"/>
        <v>0</v>
      </c>
      <c r="AO131">
        <f t="shared" si="116"/>
        <v>0</v>
      </c>
      <c r="AP131">
        <f t="shared" si="117"/>
        <v>0</v>
      </c>
      <c r="AQ131">
        <f t="shared" si="118"/>
        <v>0</v>
      </c>
      <c r="AR131">
        <f t="shared" si="119"/>
        <v>0</v>
      </c>
      <c r="AS131">
        <f t="shared" si="120"/>
        <v>0</v>
      </c>
      <c r="AT131">
        <f t="shared" si="121"/>
        <v>0</v>
      </c>
      <c r="AU131">
        <f t="shared" si="122"/>
        <v>0</v>
      </c>
      <c r="AV131">
        <f t="shared" si="123"/>
        <v>0</v>
      </c>
      <c r="AW131">
        <f t="shared" si="124"/>
        <v>0</v>
      </c>
      <c r="AX131">
        <f t="shared" si="125"/>
        <v>0</v>
      </c>
      <c r="AY131">
        <f t="shared" si="126"/>
        <v>0</v>
      </c>
      <c r="AZ131">
        <f t="shared" si="127"/>
        <v>0</v>
      </c>
    </row>
    <row r="132" spans="1:52" hidden="1" x14ac:dyDescent="0.25">
      <c r="A132">
        <f t="shared" si="82"/>
        <v>0</v>
      </c>
      <c r="B132">
        <f t="shared" si="83"/>
        <v>0</v>
      </c>
      <c r="C132">
        <f t="shared" si="84"/>
        <v>0</v>
      </c>
      <c r="D132">
        <f t="shared" si="85"/>
        <v>0</v>
      </c>
      <c r="E132">
        <f t="shared" si="86"/>
        <v>0</v>
      </c>
      <c r="F132">
        <f t="shared" si="87"/>
        <v>0</v>
      </c>
      <c r="J132">
        <f t="shared" si="128"/>
        <v>0</v>
      </c>
      <c r="L132">
        <f t="shared" si="129"/>
        <v>0</v>
      </c>
      <c r="M132">
        <f t="shared" si="88"/>
        <v>0</v>
      </c>
      <c r="N132">
        <f t="shared" si="89"/>
        <v>0</v>
      </c>
      <c r="O132">
        <f t="shared" si="90"/>
        <v>0</v>
      </c>
      <c r="P132">
        <f t="shared" si="91"/>
        <v>0</v>
      </c>
      <c r="Q132">
        <f t="shared" si="92"/>
        <v>0</v>
      </c>
      <c r="R132">
        <f t="shared" si="93"/>
        <v>0</v>
      </c>
      <c r="S132">
        <f t="shared" si="94"/>
        <v>0</v>
      </c>
      <c r="T132">
        <f t="shared" si="95"/>
        <v>0</v>
      </c>
      <c r="U132">
        <f t="shared" si="96"/>
        <v>0</v>
      </c>
      <c r="V132">
        <f t="shared" si="97"/>
        <v>0</v>
      </c>
      <c r="W132">
        <f t="shared" si="98"/>
        <v>0</v>
      </c>
      <c r="X132">
        <f t="shared" si="99"/>
        <v>0</v>
      </c>
      <c r="Y132">
        <f t="shared" si="100"/>
        <v>0</v>
      </c>
      <c r="Z132">
        <f t="shared" si="101"/>
        <v>0</v>
      </c>
      <c r="AA132">
        <f t="shared" si="102"/>
        <v>0</v>
      </c>
      <c r="AB132">
        <f t="shared" si="103"/>
        <v>0</v>
      </c>
      <c r="AC132">
        <f t="shared" si="104"/>
        <v>0</v>
      </c>
      <c r="AD132">
        <f t="shared" si="105"/>
        <v>0</v>
      </c>
      <c r="AE132">
        <f t="shared" si="106"/>
        <v>0</v>
      </c>
      <c r="AF132">
        <f t="shared" si="107"/>
        <v>0</v>
      </c>
      <c r="AG132">
        <f t="shared" si="108"/>
        <v>0</v>
      </c>
      <c r="AH132">
        <f t="shared" si="109"/>
        <v>0</v>
      </c>
      <c r="AI132">
        <f t="shared" si="110"/>
        <v>0</v>
      </c>
      <c r="AJ132">
        <f t="shared" si="111"/>
        <v>0</v>
      </c>
      <c r="AK132">
        <f t="shared" si="112"/>
        <v>0</v>
      </c>
      <c r="AL132">
        <f t="shared" si="113"/>
        <v>0</v>
      </c>
      <c r="AM132">
        <f t="shared" si="114"/>
        <v>0</v>
      </c>
      <c r="AN132">
        <f t="shared" si="115"/>
        <v>0</v>
      </c>
      <c r="AO132">
        <f t="shared" si="116"/>
        <v>0</v>
      </c>
      <c r="AP132">
        <f t="shared" si="117"/>
        <v>0</v>
      </c>
      <c r="AQ132">
        <f t="shared" si="118"/>
        <v>0</v>
      </c>
      <c r="AR132">
        <f t="shared" si="119"/>
        <v>0</v>
      </c>
      <c r="AS132">
        <f t="shared" si="120"/>
        <v>0</v>
      </c>
      <c r="AT132">
        <f t="shared" si="121"/>
        <v>0</v>
      </c>
      <c r="AU132">
        <f t="shared" si="122"/>
        <v>0</v>
      </c>
      <c r="AV132">
        <f t="shared" si="123"/>
        <v>0</v>
      </c>
      <c r="AW132">
        <f t="shared" si="124"/>
        <v>0</v>
      </c>
      <c r="AX132">
        <f t="shared" si="125"/>
        <v>0</v>
      </c>
      <c r="AY132">
        <f t="shared" si="126"/>
        <v>0</v>
      </c>
      <c r="AZ132">
        <f t="shared" si="127"/>
        <v>0</v>
      </c>
    </row>
    <row r="133" spans="1:52" hidden="1" x14ac:dyDescent="0.25">
      <c r="A133">
        <f t="shared" si="82"/>
        <v>0</v>
      </c>
      <c r="B133">
        <f t="shared" si="83"/>
        <v>0</v>
      </c>
      <c r="C133">
        <f t="shared" si="84"/>
        <v>0</v>
      </c>
      <c r="D133">
        <f t="shared" si="85"/>
        <v>0</v>
      </c>
      <c r="E133">
        <f t="shared" si="86"/>
        <v>0</v>
      </c>
      <c r="F133">
        <f t="shared" si="87"/>
        <v>0</v>
      </c>
      <c r="J133">
        <f t="shared" si="128"/>
        <v>0</v>
      </c>
      <c r="L133">
        <f t="shared" si="129"/>
        <v>0</v>
      </c>
      <c r="M133">
        <f t="shared" si="88"/>
        <v>0</v>
      </c>
      <c r="N133">
        <f t="shared" si="89"/>
        <v>0</v>
      </c>
      <c r="O133">
        <f t="shared" si="90"/>
        <v>0</v>
      </c>
      <c r="P133">
        <f t="shared" si="91"/>
        <v>0</v>
      </c>
      <c r="Q133">
        <f t="shared" si="92"/>
        <v>0</v>
      </c>
      <c r="R133">
        <f t="shared" si="93"/>
        <v>0</v>
      </c>
      <c r="S133">
        <f t="shared" si="94"/>
        <v>0</v>
      </c>
      <c r="T133">
        <f t="shared" si="95"/>
        <v>0</v>
      </c>
      <c r="U133">
        <f t="shared" si="96"/>
        <v>0</v>
      </c>
      <c r="V133">
        <f t="shared" si="97"/>
        <v>0</v>
      </c>
      <c r="W133">
        <f t="shared" si="98"/>
        <v>0</v>
      </c>
      <c r="X133">
        <f t="shared" si="99"/>
        <v>0</v>
      </c>
      <c r="Y133">
        <f t="shared" si="100"/>
        <v>0</v>
      </c>
      <c r="Z133">
        <f t="shared" si="101"/>
        <v>0</v>
      </c>
      <c r="AA133">
        <f t="shared" si="102"/>
        <v>0</v>
      </c>
      <c r="AB133">
        <f t="shared" si="103"/>
        <v>0</v>
      </c>
      <c r="AC133">
        <f t="shared" si="104"/>
        <v>0</v>
      </c>
      <c r="AD133">
        <f t="shared" si="105"/>
        <v>0</v>
      </c>
      <c r="AE133">
        <f t="shared" si="106"/>
        <v>0</v>
      </c>
      <c r="AF133">
        <f t="shared" si="107"/>
        <v>0</v>
      </c>
      <c r="AG133">
        <f t="shared" si="108"/>
        <v>0</v>
      </c>
      <c r="AH133">
        <f t="shared" si="109"/>
        <v>0</v>
      </c>
      <c r="AI133">
        <f t="shared" si="110"/>
        <v>0</v>
      </c>
      <c r="AJ133">
        <f t="shared" si="111"/>
        <v>0</v>
      </c>
      <c r="AK133">
        <f t="shared" si="112"/>
        <v>0</v>
      </c>
      <c r="AL133">
        <f t="shared" si="113"/>
        <v>0</v>
      </c>
      <c r="AM133">
        <f t="shared" si="114"/>
        <v>0</v>
      </c>
      <c r="AN133">
        <f t="shared" si="115"/>
        <v>0</v>
      </c>
      <c r="AO133">
        <f t="shared" si="116"/>
        <v>0</v>
      </c>
      <c r="AP133">
        <f t="shared" si="117"/>
        <v>0</v>
      </c>
      <c r="AQ133">
        <f t="shared" si="118"/>
        <v>0</v>
      </c>
      <c r="AR133">
        <f t="shared" si="119"/>
        <v>0</v>
      </c>
      <c r="AS133">
        <f t="shared" si="120"/>
        <v>0</v>
      </c>
      <c r="AT133">
        <f t="shared" si="121"/>
        <v>0</v>
      </c>
      <c r="AU133">
        <f t="shared" si="122"/>
        <v>0</v>
      </c>
      <c r="AV133">
        <f t="shared" si="123"/>
        <v>0</v>
      </c>
      <c r="AW133">
        <f t="shared" si="124"/>
        <v>0</v>
      </c>
      <c r="AX133">
        <f t="shared" si="125"/>
        <v>0</v>
      </c>
      <c r="AY133">
        <f t="shared" si="126"/>
        <v>0</v>
      </c>
      <c r="AZ133">
        <f t="shared" si="127"/>
        <v>0</v>
      </c>
    </row>
    <row r="134" spans="1:52" hidden="1" x14ac:dyDescent="0.25">
      <c r="A134">
        <f t="shared" si="82"/>
        <v>0</v>
      </c>
      <c r="B134">
        <f t="shared" si="83"/>
        <v>0</v>
      </c>
      <c r="C134">
        <f t="shared" si="84"/>
        <v>0</v>
      </c>
      <c r="D134">
        <f t="shared" si="85"/>
        <v>0</v>
      </c>
      <c r="E134">
        <f t="shared" si="86"/>
        <v>0</v>
      </c>
      <c r="F134">
        <f t="shared" si="87"/>
        <v>0</v>
      </c>
      <c r="J134">
        <f t="shared" si="128"/>
        <v>0</v>
      </c>
      <c r="L134">
        <f t="shared" si="129"/>
        <v>0</v>
      </c>
      <c r="M134">
        <f t="shared" si="88"/>
        <v>0</v>
      </c>
      <c r="N134">
        <f t="shared" si="89"/>
        <v>0</v>
      </c>
      <c r="O134">
        <f t="shared" si="90"/>
        <v>0</v>
      </c>
      <c r="P134">
        <f t="shared" si="91"/>
        <v>0</v>
      </c>
      <c r="Q134">
        <f t="shared" si="92"/>
        <v>0</v>
      </c>
      <c r="R134">
        <f t="shared" si="93"/>
        <v>0</v>
      </c>
      <c r="S134">
        <f t="shared" si="94"/>
        <v>0</v>
      </c>
      <c r="T134">
        <f t="shared" si="95"/>
        <v>0</v>
      </c>
      <c r="U134">
        <f t="shared" si="96"/>
        <v>0</v>
      </c>
      <c r="V134">
        <f t="shared" si="97"/>
        <v>0</v>
      </c>
      <c r="W134">
        <f t="shared" si="98"/>
        <v>0</v>
      </c>
      <c r="X134">
        <f t="shared" si="99"/>
        <v>0</v>
      </c>
      <c r="Y134">
        <f t="shared" si="100"/>
        <v>0</v>
      </c>
      <c r="Z134">
        <f t="shared" si="101"/>
        <v>0</v>
      </c>
      <c r="AA134">
        <f t="shared" si="102"/>
        <v>0</v>
      </c>
      <c r="AB134">
        <f t="shared" si="103"/>
        <v>0</v>
      </c>
      <c r="AC134">
        <f t="shared" si="104"/>
        <v>0</v>
      </c>
      <c r="AD134">
        <f t="shared" si="105"/>
        <v>0</v>
      </c>
      <c r="AE134">
        <f t="shared" si="106"/>
        <v>0</v>
      </c>
      <c r="AF134">
        <f t="shared" si="107"/>
        <v>0</v>
      </c>
      <c r="AG134">
        <f t="shared" si="108"/>
        <v>0</v>
      </c>
      <c r="AH134">
        <f t="shared" si="109"/>
        <v>0</v>
      </c>
      <c r="AI134">
        <f t="shared" si="110"/>
        <v>0</v>
      </c>
      <c r="AJ134">
        <f t="shared" si="111"/>
        <v>0</v>
      </c>
      <c r="AK134">
        <f t="shared" si="112"/>
        <v>0</v>
      </c>
      <c r="AL134">
        <f t="shared" si="113"/>
        <v>0</v>
      </c>
      <c r="AM134">
        <f t="shared" si="114"/>
        <v>0</v>
      </c>
      <c r="AN134">
        <f t="shared" si="115"/>
        <v>0</v>
      </c>
      <c r="AO134">
        <f t="shared" si="116"/>
        <v>0</v>
      </c>
      <c r="AP134">
        <f t="shared" si="117"/>
        <v>0</v>
      </c>
      <c r="AQ134">
        <f t="shared" si="118"/>
        <v>0</v>
      </c>
      <c r="AR134">
        <f t="shared" si="119"/>
        <v>0</v>
      </c>
      <c r="AS134">
        <f t="shared" si="120"/>
        <v>0</v>
      </c>
      <c r="AT134">
        <f t="shared" si="121"/>
        <v>0</v>
      </c>
      <c r="AU134">
        <f t="shared" si="122"/>
        <v>0</v>
      </c>
      <c r="AV134">
        <f t="shared" si="123"/>
        <v>0</v>
      </c>
      <c r="AW134">
        <f t="shared" si="124"/>
        <v>0</v>
      </c>
      <c r="AX134">
        <f t="shared" si="125"/>
        <v>0</v>
      </c>
      <c r="AY134">
        <f t="shared" si="126"/>
        <v>0</v>
      </c>
      <c r="AZ134">
        <f t="shared" si="127"/>
        <v>0</v>
      </c>
    </row>
    <row r="135" spans="1:52" hidden="1" x14ac:dyDescent="0.25">
      <c r="A135">
        <f t="shared" si="82"/>
        <v>0</v>
      </c>
      <c r="B135">
        <f t="shared" si="83"/>
        <v>0</v>
      </c>
      <c r="C135">
        <f t="shared" si="84"/>
        <v>0</v>
      </c>
      <c r="D135">
        <f t="shared" si="85"/>
        <v>0</v>
      </c>
      <c r="E135">
        <f t="shared" si="86"/>
        <v>0</v>
      </c>
      <c r="F135">
        <f t="shared" si="87"/>
        <v>0</v>
      </c>
      <c r="J135">
        <f t="shared" si="128"/>
        <v>0</v>
      </c>
      <c r="L135">
        <f t="shared" si="129"/>
        <v>0</v>
      </c>
      <c r="M135">
        <f t="shared" si="88"/>
        <v>0</v>
      </c>
      <c r="N135">
        <f t="shared" si="89"/>
        <v>0</v>
      </c>
      <c r="O135">
        <f t="shared" si="90"/>
        <v>0</v>
      </c>
      <c r="P135">
        <f t="shared" si="91"/>
        <v>0</v>
      </c>
      <c r="Q135">
        <f t="shared" si="92"/>
        <v>0</v>
      </c>
      <c r="R135">
        <f t="shared" si="93"/>
        <v>0</v>
      </c>
      <c r="S135">
        <f t="shared" si="94"/>
        <v>0</v>
      </c>
      <c r="T135">
        <f t="shared" si="95"/>
        <v>0</v>
      </c>
      <c r="U135">
        <f t="shared" si="96"/>
        <v>0</v>
      </c>
      <c r="V135">
        <f t="shared" si="97"/>
        <v>0</v>
      </c>
      <c r="W135">
        <f t="shared" si="98"/>
        <v>0</v>
      </c>
      <c r="X135">
        <f t="shared" si="99"/>
        <v>0</v>
      </c>
      <c r="Y135">
        <f t="shared" si="100"/>
        <v>0</v>
      </c>
      <c r="Z135">
        <f t="shared" si="101"/>
        <v>0</v>
      </c>
      <c r="AA135">
        <f t="shared" si="102"/>
        <v>0</v>
      </c>
      <c r="AB135">
        <f t="shared" si="103"/>
        <v>0</v>
      </c>
      <c r="AC135">
        <f t="shared" si="104"/>
        <v>0</v>
      </c>
      <c r="AD135">
        <f t="shared" si="105"/>
        <v>0</v>
      </c>
      <c r="AE135">
        <f t="shared" si="106"/>
        <v>0</v>
      </c>
      <c r="AF135">
        <f t="shared" si="107"/>
        <v>0</v>
      </c>
      <c r="AG135">
        <f t="shared" si="108"/>
        <v>0</v>
      </c>
      <c r="AH135">
        <f t="shared" si="109"/>
        <v>0</v>
      </c>
      <c r="AI135">
        <f t="shared" si="110"/>
        <v>0</v>
      </c>
      <c r="AJ135">
        <f t="shared" si="111"/>
        <v>0</v>
      </c>
      <c r="AK135">
        <f t="shared" si="112"/>
        <v>0</v>
      </c>
      <c r="AL135">
        <f t="shared" si="113"/>
        <v>0</v>
      </c>
      <c r="AM135">
        <f t="shared" si="114"/>
        <v>0</v>
      </c>
      <c r="AN135">
        <f t="shared" si="115"/>
        <v>0</v>
      </c>
      <c r="AO135">
        <f t="shared" si="116"/>
        <v>0</v>
      </c>
      <c r="AP135">
        <f t="shared" si="117"/>
        <v>0</v>
      </c>
      <c r="AQ135">
        <f t="shared" si="118"/>
        <v>0</v>
      </c>
      <c r="AR135">
        <f t="shared" si="119"/>
        <v>0</v>
      </c>
      <c r="AS135">
        <f t="shared" si="120"/>
        <v>0</v>
      </c>
      <c r="AT135">
        <f t="shared" si="121"/>
        <v>0</v>
      </c>
      <c r="AU135">
        <f t="shared" si="122"/>
        <v>0</v>
      </c>
      <c r="AV135">
        <f t="shared" si="123"/>
        <v>0</v>
      </c>
      <c r="AW135">
        <f t="shared" si="124"/>
        <v>0</v>
      </c>
      <c r="AX135">
        <f t="shared" si="125"/>
        <v>0</v>
      </c>
      <c r="AY135">
        <f t="shared" si="126"/>
        <v>0</v>
      </c>
      <c r="AZ135">
        <f t="shared" si="127"/>
        <v>0</v>
      </c>
    </row>
    <row r="136" spans="1:52" hidden="1" x14ac:dyDescent="0.25">
      <c r="A136">
        <f t="shared" si="82"/>
        <v>0</v>
      </c>
      <c r="B136">
        <f t="shared" si="83"/>
        <v>0</v>
      </c>
      <c r="C136">
        <f t="shared" si="84"/>
        <v>0</v>
      </c>
      <c r="D136">
        <f t="shared" si="85"/>
        <v>0</v>
      </c>
      <c r="E136">
        <f t="shared" si="86"/>
        <v>0</v>
      </c>
      <c r="F136">
        <f t="shared" si="87"/>
        <v>0</v>
      </c>
      <c r="J136">
        <f t="shared" si="128"/>
        <v>0</v>
      </c>
      <c r="L136">
        <f t="shared" si="129"/>
        <v>0</v>
      </c>
      <c r="M136">
        <f t="shared" si="88"/>
        <v>0</v>
      </c>
      <c r="N136">
        <f t="shared" si="89"/>
        <v>0</v>
      </c>
      <c r="O136">
        <f t="shared" si="90"/>
        <v>0</v>
      </c>
      <c r="P136">
        <f t="shared" si="91"/>
        <v>0</v>
      </c>
      <c r="Q136">
        <f t="shared" si="92"/>
        <v>0</v>
      </c>
      <c r="R136">
        <f t="shared" si="93"/>
        <v>0</v>
      </c>
      <c r="S136">
        <f t="shared" si="94"/>
        <v>0</v>
      </c>
      <c r="T136">
        <f t="shared" si="95"/>
        <v>0</v>
      </c>
      <c r="U136">
        <f t="shared" si="96"/>
        <v>0</v>
      </c>
      <c r="V136">
        <f t="shared" si="97"/>
        <v>0</v>
      </c>
      <c r="W136">
        <f t="shared" si="98"/>
        <v>0</v>
      </c>
      <c r="X136">
        <f t="shared" si="99"/>
        <v>0</v>
      </c>
      <c r="Y136">
        <f t="shared" si="100"/>
        <v>0</v>
      </c>
      <c r="Z136">
        <f t="shared" si="101"/>
        <v>0</v>
      </c>
      <c r="AA136">
        <f t="shared" si="102"/>
        <v>0</v>
      </c>
      <c r="AB136">
        <f t="shared" si="103"/>
        <v>0</v>
      </c>
      <c r="AC136">
        <f t="shared" si="104"/>
        <v>0</v>
      </c>
      <c r="AD136">
        <f t="shared" si="105"/>
        <v>0</v>
      </c>
      <c r="AE136">
        <f t="shared" si="106"/>
        <v>0</v>
      </c>
      <c r="AF136">
        <f t="shared" si="107"/>
        <v>0</v>
      </c>
      <c r="AG136">
        <f t="shared" si="108"/>
        <v>0</v>
      </c>
      <c r="AH136">
        <f t="shared" si="109"/>
        <v>0</v>
      </c>
      <c r="AI136">
        <f t="shared" si="110"/>
        <v>0</v>
      </c>
      <c r="AJ136">
        <f t="shared" si="111"/>
        <v>0</v>
      </c>
      <c r="AK136">
        <f t="shared" si="112"/>
        <v>0</v>
      </c>
      <c r="AL136">
        <f t="shared" si="113"/>
        <v>0</v>
      </c>
      <c r="AM136">
        <f t="shared" si="114"/>
        <v>0</v>
      </c>
      <c r="AN136">
        <f t="shared" si="115"/>
        <v>0</v>
      </c>
      <c r="AO136">
        <f t="shared" si="116"/>
        <v>0</v>
      </c>
      <c r="AP136">
        <f t="shared" si="117"/>
        <v>0</v>
      </c>
      <c r="AQ136">
        <f t="shared" si="118"/>
        <v>0</v>
      </c>
      <c r="AR136">
        <f t="shared" si="119"/>
        <v>0</v>
      </c>
      <c r="AS136">
        <f t="shared" si="120"/>
        <v>0</v>
      </c>
      <c r="AT136">
        <f t="shared" si="121"/>
        <v>0</v>
      </c>
      <c r="AU136">
        <f t="shared" si="122"/>
        <v>0</v>
      </c>
      <c r="AV136">
        <f t="shared" si="123"/>
        <v>0</v>
      </c>
      <c r="AW136">
        <f t="shared" si="124"/>
        <v>0</v>
      </c>
      <c r="AX136">
        <f t="shared" si="125"/>
        <v>0</v>
      </c>
      <c r="AY136">
        <f t="shared" si="126"/>
        <v>0</v>
      </c>
      <c r="AZ136">
        <f t="shared" si="127"/>
        <v>0</v>
      </c>
    </row>
    <row r="137" spans="1:52" hidden="1" x14ac:dyDescent="0.25">
      <c r="A137">
        <f t="shared" si="82"/>
        <v>0</v>
      </c>
      <c r="B137">
        <f t="shared" si="83"/>
        <v>0</v>
      </c>
      <c r="C137">
        <f t="shared" si="84"/>
        <v>0</v>
      </c>
      <c r="D137">
        <f t="shared" si="85"/>
        <v>0</v>
      </c>
      <c r="E137">
        <f t="shared" si="86"/>
        <v>0</v>
      </c>
      <c r="F137">
        <f t="shared" si="87"/>
        <v>0</v>
      </c>
      <c r="J137">
        <f t="shared" si="128"/>
        <v>0</v>
      </c>
      <c r="L137">
        <f t="shared" si="129"/>
        <v>0</v>
      </c>
      <c r="M137">
        <f t="shared" si="88"/>
        <v>0</v>
      </c>
      <c r="N137">
        <f t="shared" si="89"/>
        <v>0</v>
      </c>
      <c r="O137">
        <f t="shared" si="90"/>
        <v>0</v>
      </c>
      <c r="P137">
        <f t="shared" si="91"/>
        <v>0</v>
      </c>
      <c r="Q137">
        <f t="shared" si="92"/>
        <v>0</v>
      </c>
      <c r="R137">
        <f t="shared" si="93"/>
        <v>0</v>
      </c>
      <c r="S137">
        <f t="shared" si="94"/>
        <v>0</v>
      </c>
      <c r="T137">
        <f t="shared" si="95"/>
        <v>0</v>
      </c>
      <c r="U137">
        <f t="shared" si="96"/>
        <v>0</v>
      </c>
      <c r="V137">
        <f t="shared" si="97"/>
        <v>0</v>
      </c>
      <c r="W137">
        <f t="shared" si="98"/>
        <v>0</v>
      </c>
      <c r="X137">
        <f t="shared" si="99"/>
        <v>0</v>
      </c>
      <c r="Y137">
        <f t="shared" si="100"/>
        <v>0</v>
      </c>
      <c r="Z137">
        <f t="shared" si="101"/>
        <v>0</v>
      </c>
      <c r="AA137">
        <f t="shared" si="102"/>
        <v>0</v>
      </c>
      <c r="AB137">
        <f t="shared" si="103"/>
        <v>0</v>
      </c>
      <c r="AC137">
        <f t="shared" si="104"/>
        <v>0</v>
      </c>
      <c r="AD137">
        <f t="shared" si="105"/>
        <v>0</v>
      </c>
      <c r="AE137">
        <f t="shared" si="106"/>
        <v>0</v>
      </c>
      <c r="AF137">
        <f t="shared" si="107"/>
        <v>0</v>
      </c>
      <c r="AG137">
        <f t="shared" si="108"/>
        <v>0</v>
      </c>
      <c r="AH137">
        <f t="shared" si="109"/>
        <v>0</v>
      </c>
      <c r="AI137">
        <f t="shared" si="110"/>
        <v>0</v>
      </c>
      <c r="AJ137">
        <f t="shared" si="111"/>
        <v>0</v>
      </c>
      <c r="AK137">
        <f t="shared" si="112"/>
        <v>0</v>
      </c>
      <c r="AL137">
        <f t="shared" si="113"/>
        <v>0</v>
      </c>
      <c r="AM137">
        <f t="shared" si="114"/>
        <v>0</v>
      </c>
      <c r="AN137">
        <f t="shared" si="115"/>
        <v>0</v>
      </c>
      <c r="AO137">
        <f t="shared" si="116"/>
        <v>0</v>
      </c>
      <c r="AP137">
        <f t="shared" si="117"/>
        <v>0</v>
      </c>
      <c r="AQ137">
        <f t="shared" si="118"/>
        <v>0</v>
      </c>
      <c r="AR137">
        <f t="shared" si="119"/>
        <v>0</v>
      </c>
      <c r="AS137">
        <f t="shared" si="120"/>
        <v>0</v>
      </c>
      <c r="AT137">
        <f t="shared" si="121"/>
        <v>0</v>
      </c>
      <c r="AU137">
        <f t="shared" si="122"/>
        <v>0</v>
      </c>
      <c r="AV137">
        <f t="shared" si="123"/>
        <v>0</v>
      </c>
      <c r="AW137">
        <f t="shared" si="124"/>
        <v>0</v>
      </c>
      <c r="AX137">
        <f t="shared" si="125"/>
        <v>0</v>
      </c>
      <c r="AY137">
        <f t="shared" si="126"/>
        <v>0</v>
      </c>
      <c r="AZ137">
        <f t="shared" si="127"/>
        <v>0</v>
      </c>
    </row>
    <row r="138" spans="1:52" hidden="1" x14ac:dyDescent="0.25">
      <c r="A138">
        <f t="shared" si="82"/>
        <v>0</v>
      </c>
      <c r="B138">
        <f t="shared" si="83"/>
        <v>0</v>
      </c>
      <c r="C138">
        <f t="shared" si="84"/>
        <v>0</v>
      </c>
      <c r="D138">
        <f t="shared" si="85"/>
        <v>0</v>
      </c>
      <c r="E138">
        <f t="shared" si="86"/>
        <v>0</v>
      </c>
      <c r="F138">
        <f t="shared" si="87"/>
        <v>0</v>
      </c>
      <c r="J138">
        <f t="shared" si="128"/>
        <v>0</v>
      </c>
      <c r="L138">
        <f t="shared" si="129"/>
        <v>0</v>
      </c>
      <c r="M138">
        <f t="shared" si="88"/>
        <v>0</v>
      </c>
      <c r="N138">
        <f t="shared" si="89"/>
        <v>0</v>
      </c>
      <c r="O138">
        <f t="shared" si="90"/>
        <v>0</v>
      </c>
      <c r="P138">
        <f t="shared" si="91"/>
        <v>0</v>
      </c>
      <c r="Q138">
        <f t="shared" si="92"/>
        <v>0</v>
      </c>
      <c r="R138">
        <f t="shared" si="93"/>
        <v>0</v>
      </c>
      <c r="S138">
        <f t="shared" si="94"/>
        <v>0</v>
      </c>
      <c r="T138">
        <f t="shared" si="95"/>
        <v>0</v>
      </c>
      <c r="U138">
        <f t="shared" si="96"/>
        <v>0</v>
      </c>
      <c r="V138">
        <f t="shared" si="97"/>
        <v>0</v>
      </c>
      <c r="W138">
        <f t="shared" si="98"/>
        <v>0</v>
      </c>
      <c r="X138">
        <f t="shared" si="99"/>
        <v>0</v>
      </c>
      <c r="Y138">
        <f t="shared" si="100"/>
        <v>0</v>
      </c>
      <c r="Z138">
        <f t="shared" si="101"/>
        <v>0</v>
      </c>
      <c r="AA138">
        <f t="shared" si="102"/>
        <v>0</v>
      </c>
      <c r="AB138">
        <f t="shared" si="103"/>
        <v>0</v>
      </c>
      <c r="AC138">
        <f t="shared" si="104"/>
        <v>0</v>
      </c>
      <c r="AD138">
        <f t="shared" si="105"/>
        <v>0</v>
      </c>
      <c r="AE138">
        <f t="shared" si="106"/>
        <v>0</v>
      </c>
      <c r="AF138">
        <f t="shared" si="107"/>
        <v>0</v>
      </c>
      <c r="AG138">
        <f t="shared" si="108"/>
        <v>0</v>
      </c>
      <c r="AH138">
        <f t="shared" si="109"/>
        <v>0</v>
      </c>
      <c r="AI138">
        <f t="shared" si="110"/>
        <v>0</v>
      </c>
      <c r="AJ138">
        <f t="shared" si="111"/>
        <v>0</v>
      </c>
      <c r="AK138">
        <f t="shared" si="112"/>
        <v>0</v>
      </c>
      <c r="AL138">
        <f t="shared" si="113"/>
        <v>0</v>
      </c>
      <c r="AM138">
        <f t="shared" si="114"/>
        <v>0</v>
      </c>
      <c r="AN138">
        <f t="shared" si="115"/>
        <v>0</v>
      </c>
      <c r="AO138">
        <f t="shared" si="116"/>
        <v>0</v>
      </c>
      <c r="AP138">
        <f t="shared" si="117"/>
        <v>0</v>
      </c>
      <c r="AQ138">
        <f t="shared" si="118"/>
        <v>0</v>
      </c>
      <c r="AR138">
        <f t="shared" si="119"/>
        <v>0</v>
      </c>
      <c r="AS138">
        <f t="shared" si="120"/>
        <v>0</v>
      </c>
      <c r="AT138">
        <f t="shared" si="121"/>
        <v>0</v>
      </c>
      <c r="AU138">
        <f t="shared" si="122"/>
        <v>0</v>
      </c>
      <c r="AV138">
        <f t="shared" si="123"/>
        <v>0</v>
      </c>
      <c r="AW138">
        <f t="shared" si="124"/>
        <v>0</v>
      </c>
      <c r="AX138">
        <f t="shared" si="125"/>
        <v>0</v>
      </c>
      <c r="AY138">
        <f t="shared" si="126"/>
        <v>0</v>
      </c>
      <c r="AZ138">
        <f t="shared" si="127"/>
        <v>0</v>
      </c>
    </row>
    <row r="139" spans="1:52" hidden="1" x14ac:dyDescent="0.25">
      <c r="A139">
        <f t="shared" si="82"/>
        <v>0</v>
      </c>
      <c r="B139">
        <f t="shared" si="83"/>
        <v>0</v>
      </c>
      <c r="C139">
        <f t="shared" si="84"/>
        <v>0</v>
      </c>
      <c r="D139">
        <f t="shared" si="85"/>
        <v>0</v>
      </c>
      <c r="E139">
        <f t="shared" si="86"/>
        <v>0</v>
      </c>
      <c r="F139">
        <f t="shared" si="87"/>
        <v>0</v>
      </c>
      <c r="J139">
        <f t="shared" si="128"/>
        <v>0</v>
      </c>
      <c r="L139">
        <f t="shared" si="129"/>
        <v>0</v>
      </c>
      <c r="M139">
        <f t="shared" si="88"/>
        <v>0</v>
      </c>
      <c r="N139">
        <f t="shared" si="89"/>
        <v>0</v>
      </c>
      <c r="O139">
        <f t="shared" si="90"/>
        <v>0</v>
      </c>
      <c r="P139">
        <f t="shared" si="91"/>
        <v>0</v>
      </c>
      <c r="Q139">
        <f t="shared" si="92"/>
        <v>0</v>
      </c>
      <c r="R139">
        <f t="shared" si="93"/>
        <v>0</v>
      </c>
      <c r="S139">
        <f t="shared" si="94"/>
        <v>0</v>
      </c>
      <c r="T139">
        <f t="shared" si="95"/>
        <v>0</v>
      </c>
      <c r="U139">
        <f t="shared" si="96"/>
        <v>0</v>
      </c>
      <c r="V139">
        <f t="shared" si="97"/>
        <v>0</v>
      </c>
      <c r="W139">
        <f t="shared" si="98"/>
        <v>0</v>
      </c>
      <c r="X139">
        <f t="shared" si="99"/>
        <v>0</v>
      </c>
      <c r="Y139">
        <f t="shared" si="100"/>
        <v>0</v>
      </c>
      <c r="Z139">
        <f t="shared" si="101"/>
        <v>0</v>
      </c>
      <c r="AA139">
        <f t="shared" si="102"/>
        <v>0</v>
      </c>
      <c r="AB139">
        <f t="shared" si="103"/>
        <v>0</v>
      </c>
      <c r="AC139">
        <f t="shared" si="104"/>
        <v>0</v>
      </c>
      <c r="AD139">
        <f t="shared" si="105"/>
        <v>0</v>
      </c>
      <c r="AE139">
        <f t="shared" si="106"/>
        <v>0</v>
      </c>
      <c r="AF139">
        <f t="shared" si="107"/>
        <v>0</v>
      </c>
      <c r="AG139">
        <f t="shared" si="108"/>
        <v>0</v>
      </c>
      <c r="AH139">
        <f t="shared" si="109"/>
        <v>0</v>
      </c>
      <c r="AI139">
        <f t="shared" si="110"/>
        <v>0</v>
      </c>
      <c r="AJ139">
        <f t="shared" si="111"/>
        <v>0</v>
      </c>
      <c r="AK139">
        <f t="shared" si="112"/>
        <v>0</v>
      </c>
      <c r="AL139">
        <f t="shared" si="113"/>
        <v>0</v>
      </c>
      <c r="AM139">
        <f t="shared" si="114"/>
        <v>0</v>
      </c>
      <c r="AN139">
        <f t="shared" si="115"/>
        <v>0</v>
      </c>
      <c r="AO139">
        <f t="shared" si="116"/>
        <v>0</v>
      </c>
      <c r="AP139">
        <f t="shared" si="117"/>
        <v>0</v>
      </c>
      <c r="AQ139">
        <f t="shared" si="118"/>
        <v>0</v>
      </c>
      <c r="AR139">
        <f t="shared" si="119"/>
        <v>0</v>
      </c>
      <c r="AS139">
        <f t="shared" si="120"/>
        <v>0</v>
      </c>
      <c r="AT139">
        <f t="shared" si="121"/>
        <v>0</v>
      </c>
      <c r="AU139">
        <f t="shared" si="122"/>
        <v>0</v>
      </c>
      <c r="AV139">
        <f t="shared" si="123"/>
        <v>0</v>
      </c>
      <c r="AW139">
        <f t="shared" si="124"/>
        <v>0</v>
      </c>
      <c r="AX139">
        <f t="shared" si="125"/>
        <v>0</v>
      </c>
      <c r="AY139">
        <f t="shared" si="126"/>
        <v>0</v>
      </c>
      <c r="AZ139">
        <f t="shared" si="127"/>
        <v>0</v>
      </c>
    </row>
    <row r="140" spans="1:52" hidden="1" x14ac:dyDescent="0.25">
      <c r="A140">
        <f t="shared" si="82"/>
        <v>0</v>
      </c>
      <c r="B140">
        <f t="shared" si="83"/>
        <v>0</v>
      </c>
      <c r="C140">
        <f t="shared" si="84"/>
        <v>0</v>
      </c>
      <c r="D140">
        <f t="shared" si="85"/>
        <v>0</v>
      </c>
      <c r="E140">
        <f t="shared" si="86"/>
        <v>0</v>
      </c>
      <c r="F140">
        <f t="shared" si="87"/>
        <v>0</v>
      </c>
      <c r="J140">
        <f t="shared" si="128"/>
        <v>0</v>
      </c>
      <c r="L140">
        <f t="shared" si="129"/>
        <v>0</v>
      </c>
      <c r="M140">
        <f t="shared" si="88"/>
        <v>0</v>
      </c>
      <c r="N140">
        <f t="shared" si="89"/>
        <v>0</v>
      </c>
      <c r="O140">
        <f t="shared" si="90"/>
        <v>0</v>
      </c>
      <c r="P140">
        <f t="shared" si="91"/>
        <v>0</v>
      </c>
      <c r="Q140">
        <f t="shared" si="92"/>
        <v>0</v>
      </c>
      <c r="R140">
        <f t="shared" si="93"/>
        <v>0</v>
      </c>
      <c r="S140">
        <f t="shared" si="94"/>
        <v>0</v>
      </c>
      <c r="T140">
        <f t="shared" si="95"/>
        <v>0</v>
      </c>
      <c r="U140">
        <f t="shared" si="96"/>
        <v>0</v>
      </c>
      <c r="V140">
        <f t="shared" si="97"/>
        <v>0</v>
      </c>
      <c r="W140">
        <f t="shared" si="98"/>
        <v>0</v>
      </c>
      <c r="X140">
        <f t="shared" si="99"/>
        <v>0</v>
      </c>
      <c r="Y140">
        <f t="shared" si="100"/>
        <v>0</v>
      </c>
      <c r="Z140">
        <f t="shared" si="101"/>
        <v>0</v>
      </c>
      <c r="AA140">
        <f t="shared" si="102"/>
        <v>0</v>
      </c>
      <c r="AB140">
        <f t="shared" si="103"/>
        <v>0</v>
      </c>
      <c r="AC140">
        <f t="shared" si="104"/>
        <v>0</v>
      </c>
      <c r="AD140">
        <f t="shared" si="105"/>
        <v>0</v>
      </c>
      <c r="AE140">
        <f t="shared" si="106"/>
        <v>0</v>
      </c>
      <c r="AF140">
        <f t="shared" si="107"/>
        <v>0</v>
      </c>
      <c r="AG140">
        <f t="shared" si="108"/>
        <v>0</v>
      </c>
      <c r="AH140">
        <f t="shared" si="109"/>
        <v>0</v>
      </c>
      <c r="AI140">
        <f t="shared" si="110"/>
        <v>0</v>
      </c>
      <c r="AJ140">
        <f t="shared" si="111"/>
        <v>0</v>
      </c>
      <c r="AK140">
        <f t="shared" si="112"/>
        <v>0</v>
      </c>
      <c r="AL140">
        <f t="shared" si="113"/>
        <v>0</v>
      </c>
      <c r="AM140">
        <f t="shared" si="114"/>
        <v>0</v>
      </c>
      <c r="AN140">
        <f t="shared" si="115"/>
        <v>0</v>
      </c>
      <c r="AO140">
        <f t="shared" si="116"/>
        <v>0</v>
      </c>
      <c r="AP140">
        <f t="shared" si="117"/>
        <v>0</v>
      </c>
      <c r="AQ140">
        <f t="shared" si="118"/>
        <v>0</v>
      </c>
      <c r="AR140">
        <f t="shared" si="119"/>
        <v>0</v>
      </c>
      <c r="AS140">
        <f t="shared" si="120"/>
        <v>0</v>
      </c>
      <c r="AT140">
        <f t="shared" si="121"/>
        <v>0</v>
      </c>
      <c r="AU140">
        <f t="shared" si="122"/>
        <v>0</v>
      </c>
      <c r="AV140">
        <f t="shared" si="123"/>
        <v>0</v>
      </c>
      <c r="AW140">
        <f t="shared" si="124"/>
        <v>0</v>
      </c>
      <c r="AX140">
        <f t="shared" si="125"/>
        <v>0</v>
      </c>
      <c r="AY140">
        <f t="shared" si="126"/>
        <v>0</v>
      </c>
      <c r="AZ140">
        <f t="shared" si="127"/>
        <v>0</v>
      </c>
    </row>
    <row r="141" spans="1:52" hidden="1" x14ac:dyDescent="0.25">
      <c r="A141">
        <f t="shared" si="82"/>
        <v>0</v>
      </c>
      <c r="B141">
        <f t="shared" si="83"/>
        <v>0</v>
      </c>
      <c r="C141">
        <f t="shared" si="84"/>
        <v>0</v>
      </c>
      <c r="D141">
        <f t="shared" si="85"/>
        <v>0</v>
      </c>
      <c r="E141">
        <f t="shared" si="86"/>
        <v>0</v>
      </c>
      <c r="F141">
        <f t="shared" si="87"/>
        <v>0</v>
      </c>
      <c r="J141">
        <f t="shared" si="128"/>
        <v>0</v>
      </c>
      <c r="L141">
        <f t="shared" si="129"/>
        <v>0</v>
      </c>
      <c r="M141">
        <f t="shared" si="88"/>
        <v>0</v>
      </c>
      <c r="N141">
        <f t="shared" si="89"/>
        <v>0</v>
      </c>
      <c r="O141">
        <f t="shared" si="90"/>
        <v>0</v>
      </c>
      <c r="P141">
        <f t="shared" si="91"/>
        <v>0</v>
      </c>
      <c r="Q141">
        <f t="shared" si="92"/>
        <v>0</v>
      </c>
      <c r="R141">
        <f t="shared" si="93"/>
        <v>0</v>
      </c>
      <c r="S141">
        <f t="shared" si="94"/>
        <v>0</v>
      </c>
      <c r="T141">
        <f t="shared" si="95"/>
        <v>0</v>
      </c>
      <c r="U141">
        <f t="shared" si="96"/>
        <v>0</v>
      </c>
      <c r="V141">
        <f t="shared" si="97"/>
        <v>0</v>
      </c>
      <c r="W141">
        <f t="shared" si="98"/>
        <v>0</v>
      </c>
      <c r="X141">
        <f t="shared" si="99"/>
        <v>0</v>
      </c>
      <c r="Y141">
        <f t="shared" si="100"/>
        <v>0</v>
      </c>
      <c r="Z141">
        <f t="shared" si="101"/>
        <v>0</v>
      </c>
      <c r="AA141">
        <f t="shared" si="102"/>
        <v>0</v>
      </c>
      <c r="AB141">
        <f t="shared" si="103"/>
        <v>0</v>
      </c>
      <c r="AC141">
        <f t="shared" si="104"/>
        <v>0</v>
      </c>
      <c r="AD141">
        <f t="shared" si="105"/>
        <v>0</v>
      </c>
      <c r="AE141">
        <f t="shared" si="106"/>
        <v>0</v>
      </c>
      <c r="AF141">
        <f t="shared" si="107"/>
        <v>0</v>
      </c>
      <c r="AG141">
        <f t="shared" si="108"/>
        <v>0</v>
      </c>
      <c r="AH141">
        <f t="shared" si="109"/>
        <v>0</v>
      </c>
      <c r="AI141">
        <f t="shared" si="110"/>
        <v>0</v>
      </c>
      <c r="AJ141">
        <f t="shared" si="111"/>
        <v>0</v>
      </c>
      <c r="AK141">
        <f t="shared" si="112"/>
        <v>0</v>
      </c>
      <c r="AL141">
        <f t="shared" si="113"/>
        <v>0</v>
      </c>
      <c r="AM141">
        <f t="shared" si="114"/>
        <v>0</v>
      </c>
      <c r="AN141">
        <f t="shared" si="115"/>
        <v>0</v>
      </c>
      <c r="AO141">
        <f t="shared" si="116"/>
        <v>0</v>
      </c>
      <c r="AP141">
        <f t="shared" si="117"/>
        <v>0</v>
      </c>
      <c r="AQ141">
        <f t="shared" si="118"/>
        <v>0</v>
      </c>
      <c r="AR141">
        <f t="shared" si="119"/>
        <v>0</v>
      </c>
      <c r="AS141">
        <f t="shared" si="120"/>
        <v>0</v>
      </c>
      <c r="AT141">
        <f t="shared" si="121"/>
        <v>0</v>
      </c>
      <c r="AU141">
        <f t="shared" si="122"/>
        <v>0</v>
      </c>
      <c r="AV141">
        <f t="shared" si="123"/>
        <v>0</v>
      </c>
      <c r="AW141">
        <f t="shared" si="124"/>
        <v>0</v>
      </c>
      <c r="AX141">
        <f t="shared" si="125"/>
        <v>0</v>
      </c>
      <c r="AY141">
        <f t="shared" si="126"/>
        <v>0</v>
      </c>
      <c r="AZ141">
        <f t="shared" si="127"/>
        <v>0</v>
      </c>
    </row>
    <row r="142" spans="1:52" hidden="1" x14ac:dyDescent="0.25">
      <c r="A142">
        <f>SUM(A108:A141)</f>
        <v>0</v>
      </c>
      <c r="C142">
        <f t="shared" ref="C142:F142" si="130">SUM(C108:C141)</f>
        <v>0</v>
      </c>
      <c r="D142">
        <f t="shared" si="130"/>
        <v>0</v>
      </c>
      <c r="E142">
        <f t="shared" si="130"/>
        <v>0</v>
      </c>
      <c r="F142">
        <f t="shared" si="130"/>
        <v>0</v>
      </c>
    </row>
    <row r="143" spans="1:52" hidden="1" x14ac:dyDescent="0.25"/>
    <row r="144" spans="1:52" hidden="1" x14ac:dyDescent="0.25">
      <c r="A144" t="s">
        <v>41</v>
      </c>
      <c r="C144" t="str">
        <f>instellingen!A13</f>
        <v>bereken</v>
      </c>
      <c r="D144" t="str">
        <f>instellingen!A14</f>
        <v>bepaal</v>
      </c>
      <c r="E144" t="str">
        <f>instellingen!A15</f>
        <v>leg uit</v>
      </c>
      <c r="F144" t="str">
        <f>instellingen!A16</f>
        <v>overig</v>
      </c>
      <c r="L144" s="6" t="str">
        <f>instellingen!A6</f>
        <v>T2</v>
      </c>
      <c r="M144" s="6">
        <v>1</v>
      </c>
      <c r="N144" s="6">
        <v>2</v>
      </c>
      <c r="O144" s="6">
        <v>3</v>
      </c>
      <c r="P144" s="6">
        <v>4</v>
      </c>
      <c r="Q144" s="6">
        <v>5</v>
      </c>
      <c r="R144" s="6">
        <v>6</v>
      </c>
      <c r="S144" s="6">
        <v>7</v>
      </c>
      <c r="T144" s="6">
        <v>8</v>
      </c>
      <c r="U144" s="6">
        <v>9</v>
      </c>
      <c r="V144" s="6">
        <v>10</v>
      </c>
      <c r="W144" s="6">
        <v>11</v>
      </c>
      <c r="X144" s="6">
        <v>12</v>
      </c>
      <c r="Y144" s="6">
        <v>13</v>
      </c>
      <c r="Z144" s="6">
        <v>14</v>
      </c>
      <c r="AA144" s="6">
        <v>15</v>
      </c>
      <c r="AB144" s="6">
        <v>16</v>
      </c>
      <c r="AC144" s="6">
        <v>17</v>
      </c>
      <c r="AD144" s="6">
        <v>18</v>
      </c>
      <c r="AE144" s="6">
        <v>19</v>
      </c>
      <c r="AF144" s="6">
        <v>20</v>
      </c>
      <c r="AG144" s="6">
        <v>21</v>
      </c>
      <c r="AH144" s="6">
        <v>22</v>
      </c>
      <c r="AI144" s="6">
        <v>23</v>
      </c>
      <c r="AJ144" s="6">
        <v>24</v>
      </c>
      <c r="AK144" s="6">
        <v>25</v>
      </c>
      <c r="AL144" s="6">
        <v>26</v>
      </c>
      <c r="AM144" s="6">
        <v>27</v>
      </c>
      <c r="AN144" s="6">
        <v>28</v>
      </c>
      <c r="AO144" s="6">
        <v>29</v>
      </c>
      <c r="AP144" s="6">
        <v>30</v>
      </c>
      <c r="AQ144" s="6">
        <v>31</v>
      </c>
      <c r="AR144" s="6">
        <v>32</v>
      </c>
      <c r="AS144" s="6">
        <v>33</v>
      </c>
      <c r="AT144" s="6">
        <v>34</v>
      </c>
      <c r="AU144" s="6">
        <v>35</v>
      </c>
      <c r="AV144" s="6">
        <v>36</v>
      </c>
      <c r="AW144" s="6">
        <v>37</v>
      </c>
      <c r="AX144" s="6">
        <v>38</v>
      </c>
      <c r="AY144" s="6">
        <v>39</v>
      </c>
      <c r="AZ144" s="6">
        <v>40</v>
      </c>
    </row>
    <row r="145" spans="1:52" hidden="1" x14ac:dyDescent="0.25">
      <c r="A145">
        <f t="shared" ref="A145:A178" si="131">IF(M7="",0,1)</f>
        <v>0</v>
      </c>
      <c r="B145">
        <f t="shared" ref="B145:B178" si="132">B7</f>
        <v>0</v>
      </c>
      <c r="C145">
        <f t="shared" ref="C145:C178" si="133">IF(A145=1,I7,0)</f>
        <v>0</v>
      </c>
      <c r="D145">
        <f t="shared" ref="D145:D178" si="134">IF(A145=1,J7,0)</f>
        <v>0</v>
      </c>
      <c r="E145">
        <f t="shared" ref="E145:E178" si="135">IF(A145=1,K7,0)</f>
        <v>0</v>
      </c>
      <c r="F145">
        <f t="shared" ref="F145:F178" si="136">IF(A145=1,L7,0)</f>
        <v>0</v>
      </c>
      <c r="J145">
        <f>J108</f>
        <v>0</v>
      </c>
      <c r="L145">
        <f>SUM(M145:AZ145)</f>
        <v>0</v>
      </c>
      <c r="M145">
        <f t="shared" ref="M145:M178" si="137">$M$62*$M7</f>
        <v>0</v>
      </c>
      <c r="N145">
        <f t="shared" ref="N145:N178" si="138">$N$62*$N7</f>
        <v>0</v>
      </c>
      <c r="O145">
        <f t="shared" ref="O145:O178" si="139">$O$62*$O7</f>
        <v>0</v>
      </c>
      <c r="P145">
        <f t="shared" ref="P145:P178" si="140">$P$62*$P7</f>
        <v>0</v>
      </c>
      <c r="Q145">
        <f t="shared" ref="Q145:Q178" si="141">$Q$62*$Q7</f>
        <v>0</v>
      </c>
      <c r="R145">
        <f t="shared" ref="R145:R178" si="142">$R$62*$R7</f>
        <v>0</v>
      </c>
      <c r="S145">
        <f t="shared" ref="S145:S178" si="143">$S$62*$S7</f>
        <v>0</v>
      </c>
      <c r="T145">
        <f t="shared" ref="T145:T178" si="144">$T$62*$T7</f>
        <v>0</v>
      </c>
      <c r="U145">
        <f t="shared" ref="U145:U178" si="145">$U$62*$U7</f>
        <v>0</v>
      </c>
      <c r="V145">
        <f t="shared" ref="V145:V178" si="146">$V$62*$V7</f>
        <v>0</v>
      </c>
      <c r="W145">
        <f t="shared" ref="W145:W178" si="147">$W$62*$W7</f>
        <v>0</v>
      </c>
      <c r="X145">
        <f t="shared" ref="X145:X178" si="148">$X$62*$X7</f>
        <v>0</v>
      </c>
      <c r="Y145">
        <f t="shared" ref="Y145:Y178" si="149">$Y$62*$Y7</f>
        <v>0</v>
      </c>
      <c r="Z145">
        <f t="shared" ref="Z145:Z178" si="150">$Z$62*$Z7</f>
        <v>0</v>
      </c>
      <c r="AA145">
        <f t="shared" ref="AA145:AA178" si="151">$AA$62*$AA7</f>
        <v>0</v>
      </c>
      <c r="AB145">
        <f t="shared" ref="AB145:AB178" si="152">$AB$62*$AB7</f>
        <v>0</v>
      </c>
      <c r="AC145">
        <f t="shared" ref="AC145:AC178" si="153">$AC$62*$AC7</f>
        <v>0</v>
      </c>
      <c r="AD145">
        <f t="shared" ref="AD145:AD178" si="154">$AD$62*$AD7</f>
        <v>0</v>
      </c>
      <c r="AE145">
        <f t="shared" ref="AE145:AE178" si="155">$AE$62*$AE7</f>
        <v>0</v>
      </c>
      <c r="AF145">
        <f t="shared" ref="AF145:AF178" si="156">$AF$62*$AF7</f>
        <v>0</v>
      </c>
      <c r="AG145">
        <f t="shared" ref="AG145:AG178" si="157">$AG$62*$AG7</f>
        <v>0</v>
      </c>
      <c r="AH145">
        <f t="shared" ref="AH145:AH178" si="158">$AH$62*$AH7</f>
        <v>0</v>
      </c>
      <c r="AI145">
        <f t="shared" ref="AI145:AI178" si="159">$AI$62*$AI7</f>
        <v>0</v>
      </c>
      <c r="AJ145">
        <f t="shared" ref="AJ145:AJ178" si="160">$AJ$62*$AJ7</f>
        <v>0</v>
      </c>
      <c r="AK145">
        <f t="shared" ref="AK145:AK178" si="161">$AK$62*$AK7</f>
        <v>0</v>
      </c>
      <c r="AL145">
        <f t="shared" ref="AL145:AL178" si="162">$AL$62*$AL7</f>
        <v>0</v>
      </c>
      <c r="AM145">
        <f t="shared" ref="AM145:AM178" si="163">$AM$62*$AM7</f>
        <v>0</v>
      </c>
      <c r="AN145">
        <f t="shared" ref="AN145:AN178" si="164">$AN$62*$AN7</f>
        <v>0</v>
      </c>
      <c r="AO145">
        <f t="shared" ref="AO145:AO178" si="165">$AO$62*$AO7</f>
        <v>0</v>
      </c>
      <c r="AP145">
        <f t="shared" ref="AP145:AP178" si="166">$AP$62*$AP7</f>
        <v>0</v>
      </c>
      <c r="AQ145">
        <f t="shared" ref="AQ145:AQ178" si="167">$AQ$62*$AQ7</f>
        <v>0</v>
      </c>
      <c r="AR145">
        <f t="shared" ref="AR145:AR178" si="168">$AR$62*$AR7</f>
        <v>0</v>
      </c>
      <c r="AS145">
        <f t="shared" ref="AS145:AS178" si="169">$AS$62*$AS7</f>
        <v>0</v>
      </c>
      <c r="AT145">
        <f t="shared" ref="AT145:AT178" si="170">$AT$62*$AT7</f>
        <v>0</v>
      </c>
      <c r="AU145">
        <f t="shared" ref="AU145:AU178" si="171">$AU$62*$AU7</f>
        <v>0</v>
      </c>
      <c r="AV145">
        <f t="shared" ref="AV145:AV178" si="172">$AV$62*$AV7</f>
        <v>0</v>
      </c>
      <c r="AW145">
        <f t="shared" ref="AW145:AW178" si="173">$AW$62*$AW7</f>
        <v>0</v>
      </c>
      <c r="AX145">
        <f t="shared" ref="AX145:AX178" si="174">$AX$62*$AX7</f>
        <v>0</v>
      </c>
      <c r="AY145">
        <f t="shared" ref="AY145:AY178" si="175">$AY$62*$AY7</f>
        <v>0</v>
      </c>
      <c r="AZ145">
        <f t="shared" ref="AZ145:AZ178" si="176">$AZ$62*$AZ7</f>
        <v>0</v>
      </c>
    </row>
    <row r="146" spans="1:52" hidden="1" x14ac:dyDescent="0.25">
      <c r="A146">
        <f t="shared" si="131"/>
        <v>0</v>
      </c>
      <c r="B146">
        <f t="shared" si="132"/>
        <v>0</v>
      </c>
      <c r="C146">
        <f t="shared" si="133"/>
        <v>0</v>
      </c>
      <c r="D146">
        <f t="shared" si="134"/>
        <v>0</v>
      </c>
      <c r="E146">
        <f t="shared" si="135"/>
        <v>0</v>
      </c>
      <c r="F146">
        <f t="shared" si="136"/>
        <v>0</v>
      </c>
      <c r="J146">
        <f t="shared" ref="J146:J178" si="177">J109</f>
        <v>0</v>
      </c>
      <c r="L146">
        <f t="shared" ref="L146:L178" si="178">SUM(M146:AZ146)</f>
        <v>0</v>
      </c>
      <c r="M146">
        <f t="shared" si="137"/>
        <v>0</v>
      </c>
      <c r="N146">
        <f t="shared" si="138"/>
        <v>0</v>
      </c>
      <c r="O146">
        <f t="shared" si="139"/>
        <v>0</v>
      </c>
      <c r="P146">
        <f t="shared" si="140"/>
        <v>0</v>
      </c>
      <c r="Q146">
        <f t="shared" si="141"/>
        <v>0</v>
      </c>
      <c r="R146">
        <f t="shared" si="142"/>
        <v>0</v>
      </c>
      <c r="S146">
        <f t="shared" si="143"/>
        <v>0</v>
      </c>
      <c r="T146">
        <f t="shared" si="144"/>
        <v>0</v>
      </c>
      <c r="U146">
        <f t="shared" si="145"/>
        <v>0</v>
      </c>
      <c r="V146">
        <f t="shared" si="146"/>
        <v>0</v>
      </c>
      <c r="W146">
        <f t="shared" si="147"/>
        <v>0</v>
      </c>
      <c r="X146">
        <f t="shared" si="148"/>
        <v>0</v>
      </c>
      <c r="Y146">
        <f t="shared" si="149"/>
        <v>0</v>
      </c>
      <c r="Z146">
        <f t="shared" si="150"/>
        <v>0</v>
      </c>
      <c r="AA146">
        <f t="shared" si="151"/>
        <v>0</v>
      </c>
      <c r="AB146">
        <f t="shared" si="152"/>
        <v>0</v>
      </c>
      <c r="AC146">
        <f t="shared" si="153"/>
        <v>0</v>
      </c>
      <c r="AD146">
        <f t="shared" si="154"/>
        <v>0</v>
      </c>
      <c r="AE146">
        <f t="shared" si="155"/>
        <v>0</v>
      </c>
      <c r="AF146">
        <f t="shared" si="156"/>
        <v>0</v>
      </c>
      <c r="AG146">
        <f t="shared" si="157"/>
        <v>0</v>
      </c>
      <c r="AH146">
        <f t="shared" si="158"/>
        <v>0</v>
      </c>
      <c r="AI146">
        <f t="shared" si="159"/>
        <v>0</v>
      </c>
      <c r="AJ146">
        <f t="shared" si="160"/>
        <v>0</v>
      </c>
      <c r="AK146">
        <f t="shared" si="161"/>
        <v>0</v>
      </c>
      <c r="AL146">
        <f t="shared" si="162"/>
        <v>0</v>
      </c>
      <c r="AM146">
        <f t="shared" si="163"/>
        <v>0</v>
      </c>
      <c r="AN146">
        <f t="shared" si="164"/>
        <v>0</v>
      </c>
      <c r="AO146">
        <f t="shared" si="165"/>
        <v>0</v>
      </c>
      <c r="AP146">
        <f t="shared" si="166"/>
        <v>0</v>
      </c>
      <c r="AQ146">
        <f t="shared" si="167"/>
        <v>0</v>
      </c>
      <c r="AR146">
        <f t="shared" si="168"/>
        <v>0</v>
      </c>
      <c r="AS146">
        <f t="shared" si="169"/>
        <v>0</v>
      </c>
      <c r="AT146">
        <f t="shared" si="170"/>
        <v>0</v>
      </c>
      <c r="AU146">
        <f t="shared" si="171"/>
        <v>0</v>
      </c>
      <c r="AV146">
        <f t="shared" si="172"/>
        <v>0</v>
      </c>
      <c r="AW146">
        <f t="shared" si="173"/>
        <v>0</v>
      </c>
      <c r="AX146">
        <f t="shared" si="174"/>
        <v>0</v>
      </c>
      <c r="AY146">
        <f t="shared" si="175"/>
        <v>0</v>
      </c>
      <c r="AZ146">
        <f t="shared" si="176"/>
        <v>0</v>
      </c>
    </row>
    <row r="147" spans="1:52" hidden="1" x14ac:dyDescent="0.25">
      <c r="A147">
        <f t="shared" si="131"/>
        <v>0</v>
      </c>
      <c r="B147">
        <f t="shared" si="132"/>
        <v>0</v>
      </c>
      <c r="C147">
        <f t="shared" si="133"/>
        <v>0</v>
      </c>
      <c r="D147">
        <f t="shared" si="134"/>
        <v>0</v>
      </c>
      <c r="E147">
        <f t="shared" si="135"/>
        <v>0</v>
      </c>
      <c r="F147">
        <f t="shared" si="136"/>
        <v>0</v>
      </c>
      <c r="J147">
        <f t="shared" si="177"/>
        <v>0</v>
      </c>
      <c r="L147">
        <f t="shared" si="178"/>
        <v>0</v>
      </c>
      <c r="M147">
        <f t="shared" si="137"/>
        <v>0</v>
      </c>
      <c r="N147">
        <f t="shared" si="138"/>
        <v>0</v>
      </c>
      <c r="O147">
        <f t="shared" si="139"/>
        <v>0</v>
      </c>
      <c r="P147">
        <f t="shared" si="140"/>
        <v>0</v>
      </c>
      <c r="Q147">
        <f t="shared" si="141"/>
        <v>0</v>
      </c>
      <c r="R147">
        <f t="shared" si="142"/>
        <v>0</v>
      </c>
      <c r="S147">
        <f t="shared" si="143"/>
        <v>0</v>
      </c>
      <c r="T147">
        <f t="shared" si="144"/>
        <v>0</v>
      </c>
      <c r="U147">
        <f t="shared" si="145"/>
        <v>0</v>
      </c>
      <c r="V147">
        <f t="shared" si="146"/>
        <v>0</v>
      </c>
      <c r="W147">
        <f t="shared" si="147"/>
        <v>0</v>
      </c>
      <c r="X147">
        <f t="shared" si="148"/>
        <v>0</v>
      </c>
      <c r="Y147">
        <f t="shared" si="149"/>
        <v>0</v>
      </c>
      <c r="Z147">
        <f t="shared" si="150"/>
        <v>0</v>
      </c>
      <c r="AA147">
        <f t="shared" si="151"/>
        <v>0</v>
      </c>
      <c r="AB147">
        <f t="shared" si="152"/>
        <v>0</v>
      </c>
      <c r="AC147">
        <f t="shared" si="153"/>
        <v>0</v>
      </c>
      <c r="AD147">
        <f t="shared" si="154"/>
        <v>0</v>
      </c>
      <c r="AE147">
        <f t="shared" si="155"/>
        <v>0</v>
      </c>
      <c r="AF147">
        <f t="shared" si="156"/>
        <v>0</v>
      </c>
      <c r="AG147">
        <f t="shared" si="157"/>
        <v>0</v>
      </c>
      <c r="AH147">
        <f t="shared" si="158"/>
        <v>0</v>
      </c>
      <c r="AI147">
        <f t="shared" si="159"/>
        <v>0</v>
      </c>
      <c r="AJ147">
        <f t="shared" si="160"/>
        <v>0</v>
      </c>
      <c r="AK147">
        <f t="shared" si="161"/>
        <v>0</v>
      </c>
      <c r="AL147">
        <f t="shared" si="162"/>
        <v>0</v>
      </c>
      <c r="AM147">
        <f t="shared" si="163"/>
        <v>0</v>
      </c>
      <c r="AN147">
        <f t="shared" si="164"/>
        <v>0</v>
      </c>
      <c r="AO147">
        <f t="shared" si="165"/>
        <v>0</v>
      </c>
      <c r="AP147">
        <f t="shared" si="166"/>
        <v>0</v>
      </c>
      <c r="AQ147">
        <f t="shared" si="167"/>
        <v>0</v>
      </c>
      <c r="AR147">
        <f t="shared" si="168"/>
        <v>0</v>
      </c>
      <c r="AS147">
        <f t="shared" si="169"/>
        <v>0</v>
      </c>
      <c r="AT147">
        <f t="shared" si="170"/>
        <v>0</v>
      </c>
      <c r="AU147">
        <f t="shared" si="171"/>
        <v>0</v>
      </c>
      <c r="AV147">
        <f t="shared" si="172"/>
        <v>0</v>
      </c>
      <c r="AW147">
        <f t="shared" si="173"/>
        <v>0</v>
      </c>
      <c r="AX147">
        <f t="shared" si="174"/>
        <v>0</v>
      </c>
      <c r="AY147">
        <f t="shared" si="175"/>
        <v>0</v>
      </c>
      <c r="AZ147">
        <f t="shared" si="176"/>
        <v>0</v>
      </c>
    </row>
    <row r="148" spans="1:52" hidden="1" x14ac:dyDescent="0.25">
      <c r="A148">
        <f t="shared" si="131"/>
        <v>0</v>
      </c>
      <c r="B148">
        <f t="shared" si="132"/>
        <v>0</v>
      </c>
      <c r="C148">
        <f t="shared" si="133"/>
        <v>0</v>
      </c>
      <c r="D148">
        <f t="shared" si="134"/>
        <v>0</v>
      </c>
      <c r="E148">
        <f t="shared" si="135"/>
        <v>0</v>
      </c>
      <c r="F148">
        <f t="shared" si="136"/>
        <v>0</v>
      </c>
      <c r="J148">
        <f t="shared" si="177"/>
        <v>0</v>
      </c>
      <c r="L148">
        <f t="shared" si="178"/>
        <v>0</v>
      </c>
      <c r="M148">
        <f t="shared" si="137"/>
        <v>0</v>
      </c>
      <c r="N148">
        <f t="shared" si="138"/>
        <v>0</v>
      </c>
      <c r="O148">
        <f t="shared" si="139"/>
        <v>0</v>
      </c>
      <c r="P148">
        <f t="shared" si="140"/>
        <v>0</v>
      </c>
      <c r="Q148">
        <f t="shared" si="141"/>
        <v>0</v>
      </c>
      <c r="R148">
        <f t="shared" si="142"/>
        <v>0</v>
      </c>
      <c r="S148">
        <f t="shared" si="143"/>
        <v>0</v>
      </c>
      <c r="T148">
        <f t="shared" si="144"/>
        <v>0</v>
      </c>
      <c r="U148">
        <f t="shared" si="145"/>
        <v>0</v>
      </c>
      <c r="V148">
        <f t="shared" si="146"/>
        <v>0</v>
      </c>
      <c r="W148">
        <f t="shared" si="147"/>
        <v>0</v>
      </c>
      <c r="X148">
        <f t="shared" si="148"/>
        <v>0</v>
      </c>
      <c r="Y148">
        <f t="shared" si="149"/>
        <v>0</v>
      </c>
      <c r="Z148">
        <f t="shared" si="150"/>
        <v>0</v>
      </c>
      <c r="AA148">
        <f t="shared" si="151"/>
        <v>0</v>
      </c>
      <c r="AB148">
        <f t="shared" si="152"/>
        <v>0</v>
      </c>
      <c r="AC148">
        <f t="shared" si="153"/>
        <v>0</v>
      </c>
      <c r="AD148">
        <f t="shared" si="154"/>
        <v>0</v>
      </c>
      <c r="AE148">
        <f t="shared" si="155"/>
        <v>0</v>
      </c>
      <c r="AF148">
        <f t="shared" si="156"/>
        <v>0</v>
      </c>
      <c r="AG148">
        <f t="shared" si="157"/>
        <v>0</v>
      </c>
      <c r="AH148">
        <f t="shared" si="158"/>
        <v>0</v>
      </c>
      <c r="AI148">
        <f t="shared" si="159"/>
        <v>0</v>
      </c>
      <c r="AJ148">
        <f t="shared" si="160"/>
        <v>0</v>
      </c>
      <c r="AK148">
        <f t="shared" si="161"/>
        <v>0</v>
      </c>
      <c r="AL148">
        <f t="shared" si="162"/>
        <v>0</v>
      </c>
      <c r="AM148">
        <f t="shared" si="163"/>
        <v>0</v>
      </c>
      <c r="AN148">
        <f t="shared" si="164"/>
        <v>0</v>
      </c>
      <c r="AO148">
        <f t="shared" si="165"/>
        <v>0</v>
      </c>
      <c r="AP148">
        <f t="shared" si="166"/>
        <v>0</v>
      </c>
      <c r="AQ148">
        <f t="shared" si="167"/>
        <v>0</v>
      </c>
      <c r="AR148">
        <f t="shared" si="168"/>
        <v>0</v>
      </c>
      <c r="AS148">
        <f t="shared" si="169"/>
        <v>0</v>
      </c>
      <c r="AT148">
        <f t="shared" si="170"/>
        <v>0</v>
      </c>
      <c r="AU148">
        <f t="shared" si="171"/>
        <v>0</v>
      </c>
      <c r="AV148">
        <f t="shared" si="172"/>
        <v>0</v>
      </c>
      <c r="AW148">
        <f t="shared" si="173"/>
        <v>0</v>
      </c>
      <c r="AX148">
        <f t="shared" si="174"/>
        <v>0</v>
      </c>
      <c r="AY148">
        <f t="shared" si="175"/>
        <v>0</v>
      </c>
      <c r="AZ148">
        <f t="shared" si="176"/>
        <v>0</v>
      </c>
    </row>
    <row r="149" spans="1:52" hidden="1" x14ac:dyDescent="0.25">
      <c r="A149">
        <f t="shared" si="131"/>
        <v>0</v>
      </c>
      <c r="B149">
        <f t="shared" si="132"/>
        <v>0</v>
      </c>
      <c r="C149">
        <f t="shared" si="133"/>
        <v>0</v>
      </c>
      <c r="D149">
        <f t="shared" si="134"/>
        <v>0</v>
      </c>
      <c r="E149">
        <f t="shared" si="135"/>
        <v>0</v>
      </c>
      <c r="F149">
        <f t="shared" si="136"/>
        <v>0</v>
      </c>
      <c r="J149">
        <f t="shared" si="177"/>
        <v>0</v>
      </c>
      <c r="L149">
        <f t="shared" si="178"/>
        <v>0</v>
      </c>
      <c r="M149">
        <f t="shared" si="137"/>
        <v>0</v>
      </c>
      <c r="N149">
        <f t="shared" si="138"/>
        <v>0</v>
      </c>
      <c r="O149">
        <f t="shared" si="139"/>
        <v>0</v>
      </c>
      <c r="P149">
        <f t="shared" si="140"/>
        <v>0</v>
      </c>
      <c r="Q149">
        <f t="shared" si="141"/>
        <v>0</v>
      </c>
      <c r="R149">
        <f t="shared" si="142"/>
        <v>0</v>
      </c>
      <c r="S149">
        <f t="shared" si="143"/>
        <v>0</v>
      </c>
      <c r="T149">
        <f t="shared" si="144"/>
        <v>0</v>
      </c>
      <c r="U149">
        <f t="shared" si="145"/>
        <v>0</v>
      </c>
      <c r="V149">
        <f t="shared" si="146"/>
        <v>0</v>
      </c>
      <c r="W149">
        <f t="shared" si="147"/>
        <v>0</v>
      </c>
      <c r="X149">
        <f t="shared" si="148"/>
        <v>0</v>
      </c>
      <c r="Y149">
        <f t="shared" si="149"/>
        <v>0</v>
      </c>
      <c r="Z149">
        <f t="shared" si="150"/>
        <v>0</v>
      </c>
      <c r="AA149">
        <f t="shared" si="151"/>
        <v>0</v>
      </c>
      <c r="AB149">
        <f t="shared" si="152"/>
        <v>0</v>
      </c>
      <c r="AC149">
        <f t="shared" si="153"/>
        <v>0</v>
      </c>
      <c r="AD149">
        <f t="shared" si="154"/>
        <v>0</v>
      </c>
      <c r="AE149">
        <f t="shared" si="155"/>
        <v>0</v>
      </c>
      <c r="AF149">
        <f t="shared" si="156"/>
        <v>0</v>
      </c>
      <c r="AG149">
        <f t="shared" si="157"/>
        <v>0</v>
      </c>
      <c r="AH149">
        <f t="shared" si="158"/>
        <v>0</v>
      </c>
      <c r="AI149">
        <f t="shared" si="159"/>
        <v>0</v>
      </c>
      <c r="AJ149">
        <f t="shared" si="160"/>
        <v>0</v>
      </c>
      <c r="AK149">
        <f t="shared" si="161"/>
        <v>0</v>
      </c>
      <c r="AL149">
        <f t="shared" si="162"/>
        <v>0</v>
      </c>
      <c r="AM149">
        <f t="shared" si="163"/>
        <v>0</v>
      </c>
      <c r="AN149">
        <f t="shared" si="164"/>
        <v>0</v>
      </c>
      <c r="AO149">
        <f t="shared" si="165"/>
        <v>0</v>
      </c>
      <c r="AP149">
        <f t="shared" si="166"/>
        <v>0</v>
      </c>
      <c r="AQ149">
        <f t="shared" si="167"/>
        <v>0</v>
      </c>
      <c r="AR149">
        <f t="shared" si="168"/>
        <v>0</v>
      </c>
      <c r="AS149">
        <f t="shared" si="169"/>
        <v>0</v>
      </c>
      <c r="AT149">
        <f t="shared" si="170"/>
        <v>0</v>
      </c>
      <c r="AU149">
        <f t="shared" si="171"/>
        <v>0</v>
      </c>
      <c r="AV149">
        <f t="shared" si="172"/>
        <v>0</v>
      </c>
      <c r="AW149">
        <f t="shared" si="173"/>
        <v>0</v>
      </c>
      <c r="AX149">
        <f t="shared" si="174"/>
        <v>0</v>
      </c>
      <c r="AY149">
        <f t="shared" si="175"/>
        <v>0</v>
      </c>
      <c r="AZ149">
        <f t="shared" si="176"/>
        <v>0</v>
      </c>
    </row>
    <row r="150" spans="1:52" hidden="1" x14ac:dyDescent="0.25">
      <c r="A150">
        <f t="shared" si="131"/>
        <v>0</v>
      </c>
      <c r="B150">
        <f t="shared" si="132"/>
        <v>0</v>
      </c>
      <c r="C150">
        <f t="shared" si="133"/>
        <v>0</v>
      </c>
      <c r="D150">
        <f t="shared" si="134"/>
        <v>0</v>
      </c>
      <c r="E150">
        <f t="shared" si="135"/>
        <v>0</v>
      </c>
      <c r="F150">
        <f t="shared" si="136"/>
        <v>0</v>
      </c>
      <c r="J150">
        <f t="shared" si="177"/>
        <v>0</v>
      </c>
      <c r="L150">
        <f t="shared" si="178"/>
        <v>0</v>
      </c>
      <c r="M150">
        <f t="shared" si="137"/>
        <v>0</v>
      </c>
      <c r="N150">
        <f t="shared" si="138"/>
        <v>0</v>
      </c>
      <c r="O150">
        <f t="shared" si="139"/>
        <v>0</v>
      </c>
      <c r="P150">
        <f t="shared" si="140"/>
        <v>0</v>
      </c>
      <c r="Q150">
        <f t="shared" si="141"/>
        <v>0</v>
      </c>
      <c r="R150">
        <f t="shared" si="142"/>
        <v>0</v>
      </c>
      <c r="S150">
        <f t="shared" si="143"/>
        <v>0</v>
      </c>
      <c r="T150">
        <f t="shared" si="144"/>
        <v>0</v>
      </c>
      <c r="U150">
        <f t="shared" si="145"/>
        <v>0</v>
      </c>
      <c r="V150">
        <f t="shared" si="146"/>
        <v>0</v>
      </c>
      <c r="W150">
        <f t="shared" si="147"/>
        <v>0</v>
      </c>
      <c r="X150">
        <f t="shared" si="148"/>
        <v>0</v>
      </c>
      <c r="Y150">
        <f t="shared" si="149"/>
        <v>0</v>
      </c>
      <c r="Z150">
        <f t="shared" si="150"/>
        <v>0</v>
      </c>
      <c r="AA150">
        <f t="shared" si="151"/>
        <v>0</v>
      </c>
      <c r="AB150">
        <f t="shared" si="152"/>
        <v>0</v>
      </c>
      <c r="AC150">
        <f t="shared" si="153"/>
        <v>0</v>
      </c>
      <c r="AD150">
        <f t="shared" si="154"/>
        <v>0</v>
      </c>
      <c r="AE150">
        <f t="shared" si="155"/>
        <v>0</v>
      </c>
      <c r="AF150">
        <f t="shared" si="156"/>
        <v>0</v>
      </c>
      <c r="AG150">
        <f t="shared" si="157"/>
        <v>0</v>
      </c>
      <c r="AH150">
        <f t="shared" si="158"/>
        <v>0</v>
      </c>
      <c r="AI150">
        <f t="shared" si="159"/>
        <v>0</v>
      </c>
      <c r="AJ150">
        <f t="shared" si="160"/>
        <v>0</v>
      </c>
      <c r="AK150">
        <f t="shared" si="161"/>
        <v>0</v>
      </c>
      <c r="AL150">
        <f t="shared" si="162"/>
        <v>0</v>
      </c>
      <c r="AM150">
        <f t="shared" si="163"/>
        <v>0</v>
      </c>
      <c r="AN150">
        <f t="shared" si="164"/>
        <v>0</v>
      </c>
      <c r="AO150">
        <f t="shared" si="165"/>
        <v>0</v>
      </c>
      <c r="AP150">
        <f t="shared" si="166"/>
        <v>0</v>
      </c>
      <c r="AQ150">
        <f t="shared" si="167"/>
        <v>0</v>
      </c>
      <c r="AR150">
        <f t="shared" si="168"/>
        <v>0</v>
      </c>
      <c r="AS150">
        <f t="shared" si="169"/>
        <v>0</v>
      </c>
      <c r="AT150">
        <f t="shared" si="170"/>
        <v>0</v>
      </c>
      <c r="AU150">
        <f t="shared" si="171"/>
        <v>0</v>
      </c>
      <c r="AV150">
        <f t="shared" si="172"/>
        <v>0</v>
      </c>
      <c r="AW150">
        <f t="shared" si="173"/>
        <v>0</v>
      </c>
      <c r="AX150">
        <f t="shared" si="174"/>
        <v>0</v>
      </c>
      <c r="AY150">
        <f t="shared" si="175"/>
        <v>0</v>
      </c>
      <c r="AZ150">
        <f t="shared" si="176"/>
        <v>0</v>
      </c>
    </row>
    <row r="151" spans="1:52" hidden="1" x14ac:dyDescent="0.25">
      <c r="A151">
        <f t="shared" si="131"/>
        <v>0</v>
      </c>
      <c r="B151">
        <f t="shared" si="132"/>
        <v>0</v>
      </c>
      <c r="C151">
        <f t="shared" si="133"/>
        <v>0</v>
      </c>
      <c r="D151">
        <f t="shared" si="134"/>
        <v>0</v>
      </c>
      <c r="E151">
        <f t="shared" si="135"/>
        <v>0</v>
      </c>
      <c r="F151">
        <f t="shared" si="136"/>
        <v>0</v>
      </c>
      <c r="J151">
        <f t="shared" si="177"/>
        <v>0</v>
      </c>
      <c r="L151">
        <f t="shared" si="178"/>
        <v>0</v>
      </c>
      <c r="M151">
        <f t="shared" si="137"/>
        <v>0</v>
      </c>
      <c r="N151">
        <f t="shared" si="138"/>
        <v>0</v>
      </c>
      <c r="O151">
        <f t="shared" si="139"/>
        <v>0</v>
      </c>
      <c r="P151">
        <f t="shared" si="140"/>
        <v>0</v>
      </c>
      <c r="Q151">
        <f t="shared" si="141"/>
        <v>0</v>
      </c>
      <c r="R151">
        <f t="shared" si="142"/>
        <v>0</v>
      </c>
      <c r="S151">
        <f t="shared" si="143"/>
        <v>0</v>
      </c>
      <c r="T151">
        <f t="shared" si="144"/>
        <v>0</v>
      </c>
      <c r="U151">
        <f t="shared" si="145"/>
        <v>0</v>
      </c>
      <c r="V151">
        <f t="shared" si="146"/>
        <v>0</v>
      </c>
      <c r="W151">
        <f t="shared" si="147"/>
        <v>0</v>
      </c>
      <c r="X151">
        <f t="shared" si="148"/>
        <v>0</v>
      </c>
      <c r="Y151">
        <f t="shared" si="149"/>
        <v>0</v>
      </c>
      <c r="Z151">
        <f t="shared" si="150"/>
        <v>0</v>
      </c>
      <c r="AA151">
        <f t="shared" si="151"/>
        <v>0</v>
      </c>
      <c r="AB151">
        <f t="shared" si="152"/>
        <v>0</v>
      </c>
      <c r="AC151">
        <f t="shared" si="153"/>
        <v>0</v>
      </c>
      <c r="AD151">
        <f t="shared" si="154"/>
        <v>0</v>
      </c>
      <c r="AE151">
        <f t="shared" si="155"/>
        <v>0</v>
      </c>
      <c r="AF151">
        <f t="shared" si="156"/>
        <v>0</v>
      </c>
      <c r="AG151">
        <f t="shared" si="157"/>
        <v>0</v>
      </c>
      <c r="AH151">
        <f t="shared" si="158"/>
        <v>0</v>
      </c>
      <c r="AI151">
        <f t="shared" si="159"/>
        <v>0</v>
      </c>
      <c r="AJ151">
        <f t="shared" si="160"/>
        <v>0</v>
      </c>
      <c r="AK151">
        <f t="shared" si="161"/>
        <v>0</v>
      </c>
      <c r="AL151">
        <f t="shared" si="162"/>
        <v>0</v>
      </c>
      <c r="AM151">
        <f t="shared" si="163"/>
        <v>0</v>
      </c>
      <c r="AN151">
        <f t="shared" si="164"/>
        <v>0</v>
      </c>
      <c r="AO151">
        <f t="shared" si="165"/>
        <v>0</v>
      </c>
      <c r="AP151">
        <f t="shared" si="166"/>
        <v>0</v>
      </c>
      <c r="AQ151">
        <f t="shared" si="167"/>
        <v>0</v>
      </c>
      <c r="AR151">
        <f t="shared" si="168"/>
        <v>0</v>
      </c>
      <c r="AS151">
        <f t="shared" si="169"/>
        <v>0</v>
      </c>
      <c r="AT151">
        <f t="shared" si="170"/>
        <v>0</v>
      </c>
      <c r="AU151">
        <f t="shared" si="171"/>
        <v>0</v>
      </c>
      <c r="AV151">
        <f t="shared" si="172"/>
        <v>0</v>
      </c>
      <c r="AW151">
        <f t="shared" si="173"/>
        <v>0</v>
      </c>
      <c r="AX151">
        <f t="shared" si="174"/>
        <v>0</v>
      </c>
      <c r="AY151">
        <f t="shared" si="175"/>
        <v>0</v>
      </c>
      <c r="AZ151">
        <f t="shared" si="176"/>
        <v>0</v>
      </c>
    </row>
    <row r="152" spans="1:52" hidden="1" x14ac:dyDescent="0.25">
      <c r="A152">
        <f t="shared" si="131"/>
        <v>0</v>
      </c>
      <c r="B152">
        <f t="shared" si="132"/>
        <v>0</v>
      </c>
      <c r="C152">
        <f t="shared" si="133"/>
        <v>0</v>
      </c>
      <c r="D152">
        <f t="shared" si="134"/>
        <v>0</v>
      </c>
      <c r="E152">
        <f t="shared" si="135"/>
        <v>0</v>
      </c>
      <c r="F152">
        <f t="shared" si="136"/>
        <v>0</v>
      </c>
      <c r="J152">
        <f t="shared" si="177"/>
        <v>0</v>
      </c>
      <c r="L152">
        <f t="shared" si="178"/>
        <v>0</v>
      </c>
      <c r="M152">
        <f t="shared" si="137"/>
        <v>0</v>
      </c>
      <c r="N152">
        <f t="shared" si="138"/>
        <v>0</v>
      </c>
      <c r="O152">
        <f t="shared" si="139"/>
        <v>0</v>
      </c>
      <c r="P152">
        <f t="shared" si="140"/>
        <v>0</v>
      </c>
      <c r="Q152">
        <f t="shared" si="141"/>
        <v>0</v>
      </c>
      <c r="R152">
        <f t="shared" si="142"/>
        <v>0</v>
      </c>
      <c r="S152">
        <f t="shared" si="143"/>
        <v>0</v>
      </c>
      <c r="T152">
        <f t="shared" si="144"/>
        <v>0</v>
      </c>
      <c r="U152">
        <f t="shared" si="145"/>
        <v>0</v>
      </c>
      <c r="V152">
        <f t="shared" si="146"/>
        <v>0</v>
      </c>
      <c r="W152">
        <f t="shared" si="147"/>
        <v>0</v>
      </c>
      <c r="X152">
        <f t="shared" si="148"/>
        <v>0</v>
      </c>
      <c r="Y152">
        <f t="shared" si="149"/>
        <v>0</v>
      </c>
      <c r="Z152">
        <f t="shared" si="150"/>
        <v>0</v>
      </c>
      <c r="AA152">
        <f t="shared" si="151"/>
        <v>0</v>
      </c>
      <c r="AB152">
        <f t="shared" si="152"/>
        <v>0</v>
      </c>
      <c r="AC152">
        <f t="shared" si="153"/>
        <v>0</v>
      </c>
      <c r="AD152">
        <f t="shared" si="154"/>
        <v>0</v>
      </c>
      <c r="AE152">
        <f t="shared" si="155"/>
        <v>0</v>
      </c>
      <c r="AF152">
        <f t="shared" si="156"/>
        <v>0</v>
      </c>
      <c r="AG152">
        <f t="shared" si="157"/>
        <v>0</v>
      </c>
      <c r="AH152">
        <f t="shared" si="158"/>
        <v>0</v>
      </c>
      <c r="AI152">
        <f t="shared" si="159"/>
        <v>0</v>
      </c>
      <c r="AJ152">
        <f t="shared" si="160"/>
        <v>0</v>
      </c>
      <c r="AK152">
        <f t="shared" si="161"/>
        <v>0</v>
      </c>
      <c r="AL152">
        <f t="shared" si="162"/>
        <v>0</v>
      </c>
      <c r="AM152">
        <f t="shared" si="163"/>
        <v>0</v>
      </c>
      <c r="AN152">
        <f t="shared" si="164"/>
        <v>0</v>
      </c>
      <c r="AO152">
        <f t="shared" si="165"/>
        <v>0</v>
      </c>
      <c r="AP152">
        <f t="shared" si="166"/>
        <v>0</v>
      </c>
      <c r="AQ152">
        <f t="shared" si="167"/>
        <v>0</v>
      </c>
      <c r="AR152">
        <f t="shared" si="168"/>
        <v>0</v>
      </c>
      <c r="AS152">
        <f t="shared" si="169"/>
        <v>0</v>
      </c>
      <c r="AT152">
        <f t="shared" si="170"/>
        <v>0</v>
      </c>
      <c r="AU152">
        <f t="shared" si="171"/>
        <v>0</v>
      </c>
      <c r="AV152">
        <f t="shared" si="172"/>
        <v>0</v>
      </c>
      <c r="AW152">
        <f t="shared" si="173"/>
        <v>0</v>
      </c>
      <c r="AX152">
        <f t="shared" si="174"/>
        <v>0</v>
      </c>
      <c r="AY152">
        <f t="shared" si="175"/>
        <v>0</v>
      </c>
      <c r="AZ152">
        <f t="shared" si="176"/>
        <v>0</v>
      </c>
    </row>
    <row r="153" spans="1:52" hidden="1" x14ac:dyDescent="0.25">
      <c r="A153">
        <f t="shared" si="131"/>
        <v>0</v>
      </c>
      <c r="B153">
        <f t="shared" si="132"/>
        <v>0</v>
      </c>
      <c r="C153">
        <f t="shared" si="133"/>
        <v>0</v>
      </c>
      <c r="D153">
        <f t="shared" si="134"/>
        <v>0</v>
      </c>
      <c r="E153">
        <f t="shared" si="135"/>
        <v>0</v>
      </c>
      <c r="F153">
        <f t="shared" si="136"/>
        <v>0</v>
      </c>
      <c r="J153">
        <f t="shared" si="177"/>
        <v>0</v>
      </c>
      <c r="L153">
        <f t="shared" si="178"/>
        <v>0</v>
      </c>
      <c r="M153">
        <f t="shared" si="137"/>
        <v>0</v>
      </c>
      <c r="N153">
        <f t="shared" si="138"/>
        <v>0</v>
      </c>
      <c r="O153">
        <f t="shared" si="139"/>
        <v>0</v>
      </c>
      <c r="P153">
        <f t="shared" si="140"/>
        <v>0</v>
      </c>
      <c r="Q153">
        <f t="shared" si="141"/>
        <v>0</v>
      </c>
      <c r="R153">
        <f t="shared" si="142"/>
        <v>0</v>
      </c>
      <c r="S153">
        <f t="shared" si="143"/>
        <v>0</v>
      </c>
      <c r="T153">
        <f t="shared" si="144"/>
        <v>0</v>
      </c>
      <c r="U153">
        <f t="shared" si="145"/>
        <v>0</v>
      </c>
      <c r="V153">
        <f t="shared" si="146"/>
        <v>0</v>
      </c>
      <c r="W153">
        <f t="shared" si="147"/>
        <v>0</v>
      </c>
      <c r="X153">
        <f t="shared" si="148"/>
        <v>0</v>
      </c>
      <c r="Y153">
        <f t="shared" si="149"/>
        <v>0</v>
      </c>
      <c r="Z153">
        <f t="shared" si="150"/>
        <v>0</v>
      </c>
      <c r="AA153">
        <f t="shared" si="151"/>
        <v>0</v>
      </c>
      <c r="AB153">
        <f t="shared" si="152"/>
        <v>0</v>
      </c>
      <c r="AC153">
        <f t="shared" si="153"/>
        <v>0</v>
      </c>
      <c r="AD153">
        <f t="shared" si="154"/>
        <v>0</v>
      </c>
      <c r="AE153">
        <f t="shared" si="155"/>
        <v>0</v>
      </c>
      <c r="AF153">
        <f t="shared" si="156"/>
        <v>0</v>
      </c>
      <c r="AG153">
        <f t="shared" si="157"/>
        <v>0</v>
      </c>
      <c r="AH153">
        <f t="shared" si="158"/>
        <v>0</v>
      </c>
      <c r="AI153">
        <f t="shared" si="159"/>
        <v>0</v>
      </c>
      <c r="AJ153">
        <f t="shared" si="160"/>
        <v>0</v>
      </c>
      <c r="AK153">
        <f t="shared" si="161"/>
        <v>0</v>
      </c>
      <c r="AL153">
        <f t="shared" si="162"/>
        <v>0</v>
      </c>
      <c r="AM153">
        <f t="shared" si="163"/>
        <v>0</v>
      </c>
      <c r="AN153">
        <f t="shared" si="164"/>
        <v>0</v>
      </c>
      <c r="AO153">
        <f t="shared" si="165"/>
        <v>0</v>
      </c>
      <c r="AP153">
        <f t="shared" si="166"/>
        <v>0</v>
      </c>
      <c r="AQ153">
        <f t="shared" si="167"/>
        <v>0</v>
      </c>
      <c r="AR153">
        <f t="shared" si="168"/>
        <v>0</v>
      </c>
      <c r="AS153">
        <f t="shared" si="169"/>
        <v>0</v>
      </c>
      <c r="AT153">
        <f t="shared" si="170"/>
        <v>0</v>
      </c>
      <c r="AU153">
        <f t="shared" si="171"/>
        <v>0</v>
      </c>
      <c r="AV153">
        <f t="shared" si="172"/>
        <v>0</v>
      </c>
      <c r="AW153">
        <f t="shared" si="173"/>
        <v>0</v>
      </c>
      <c r="AX153">
        <f t="shared" si="174"/>
        <v>0</v>
      </c>
      <c r="AY153">
        <f t="shared" si="175"/>
        <v>0</v>
      </c>
      <c r="AZ153">
        <f t="shared" si="176"/>
        <v>0</v>
      </c>
    </row>
    <row r="154" spans="1:52" hidden="1" x14ac:dyDescent="0.25">
      <c r="A154">
        <f t="shared" si="131"/>
        <v>0</v>
      </c>
      <c r="B154">
        <f t="shared" si="132"/>
        <v>0</v>
      </c>
      <c r="C154">
        <f t="shared" si="133"/>
        <v>0</v>
      </c>
      <c r="D154">
        <f t="shared" si="134"/>
        <v>0</v>
      </c>
      <c r="E154">
        <f t="shared" si="135"/>
        <v>0</v>
      </c>
      <c r="F154">
        <f t="shared" si="136"/>
        <v>0</v>
      </c>
      <c r="J154">
        <f t="shared" si="177"/>
        <v>0</v>
      </c>
      <c r="L154">
        <f t="shared" si="178"/>
        <v>0</v>
      </c>
      <c r="M154">
        <f t="shared" si="137"/>
        <v>0</v>
      </c>
      <c r="N154">
        <f t="shared" si="138"/>
        <v>0</v>
      </c>
      <c r="O154">
        <f t="shared" si="139"/>
        <v>0</v>
      </c>
      <c r="P154">
        <f t="shared" si="140"/>
        <v>0</v>
      </c>
      <c r="Q154">
        <f t="shared" si="141"/>
        <v>0</v>
      </c>
      <c r="R154">
        <f t="shared" si="142"/>
        <v>0</v>
      </c>
      <c r="S154">
        <f t="shared" si="143"/>
        <v>0</v>
      </c>
      <c r="T154">
        <f t="shared" si="144"/>
        <v>0</v>
      </c>
      <c r="U154">
        <f t="shared" si="145"/>
        <v>0</v>
      </c>
      <c r="V154">
        <f t="shared" si="146"/>
        <v>0</v>
      </c>
      <c r="W154">
        <f t="shared" si="147"/>
        <v>0</v>
      </c>
      <c r="X154">
        <f t="shared" si="148"/>
        <v>0</v>
      </c>
      <c r="Y154">
        <f t="shared" si="149"/>
        <v>0</v>
      </c>
      <c r="Z154">
        <f t="shared" si="150"/>
        <v>0</v>
      </c>
      <c r="AA154">
        <f t="shared" si="151"/>
        <v>0</v>
      </c>
      <c r="AB154">
        <f t="shared" si="152"/>
        <v>0</v>
      </c>
      <c r="AC154">
        <f t="shared" si="153"/>
        <v>0</v>
      </c>
      <c r="AD154">
        <f t="shared" si="154"/>
        <v>0</v>
      </c>
      <c r="AE154">
        <f t="shared" si="155"/>
        <v>0</v>
      </c>
      <c r="AF154">
        <f t="shared" si="156"/>
        <v>0</v>
      </c>
      <c r="AG154">
        <f t="shared" si="157"/>
        <v>0</v>
      </c>
      <c r="AH154">
        <f t="shared" si="158"/>
        <v>0</v>
      </c>
      <c r="AI154">
        <f t="shared" si="159"/>
        <v>0</v>
      </c>
      <c r="AJ154">
        <f t="shared" si="160"/>
        <v>0</v>
      </c>
      <c r="AK154">
        <f t="shared" si="161"/>
        <v>0</v>
      </c>
      <c r="AL154">
        <f t="shared" si="162"/>
        <v>0</v>
      </c>
      <c r="AM154">
        <f t="shared" si="163"/>
        <v>0</v>
      </c>
      <c r="AN154">
        <f t="shared" si="164"/>
        <v>0</v>
      </c>
      <c r="AO154">
        <f t="shared" si="165"/>
        <v>0</v>
      </c>
      <c r="AP154">
        <f t="shared" si="166"/>
        <v>0</v>
      </c>
      <c r="AQ154">
        <f t="shared" si="167"/>
        <v>0</v>
      </c>
      <c r="AR154">
        <f t="shared" si="168"/>
        <v>0</v>
      </c>
      <c r="AS154">
        <f t="shared" si="169"/>
        <v>0</v>
      </c>
      <c r="AT154">
        <f t="shared" si="170"/>
        <v>0</v>
      </c>
      <c r="AU154">
        <f t="shared" si="171"/>
        <v>0</v>
      </c>
      <c r="AV154">
        <f t="shared" si="172"/>
        <v>0</v>
      </c>
      <c r="AW154">
        <f t="shared" si="173"/>
        <v>0</v>
      </c>
      <c r="AX154">
        <f t="shared" si="174"/>
        <v>0</v>
      </c>
      <c r="AY154">
        <f t="shared" si="175"/>
        <v>0</v>
      </c>
      <c r="AZ154">
        <f t="shared" si="176"/>
        <v>0</v>
      </c>
    </row>
    <row r="155" spans="1:52" hidden="1" x14ac:dyDescent="0.25">
      <c r="A155">
        <f t="shared" si="131"/>
        <v>0</v>
      </c>
      <c r="B155">
        <f t="shared" si="132"/>
        <v>0</v>
      </c>
      <c r="C155">
        <f t="shared" si="133"/>
        <v>0</v>
      </c>
      <c r="D155">
        <f t="shared" si="134"/>
        <v>0</v>
      </c>
      <c r="E155">
        <f t="shared" si="135"/>
        <v>0</v>
      </c>
      <c r="F155">
        <f t="shared" si="136"/>
        <v>0</v>
      </c>
      <c r="J155">
        <f t="shared" si="177"/>
        <v>0</v>
      </c>
      <c r="L155">
        <f t="shared" si="178"/>
        <v>0</v>
      </c>
      <c r="M155">
        <f t="shared" si="137"/>
        <v>0</v>
      </c>
      <c r="N155">
        <f t="shared" si="138"/>
        <v>0</v>
      </c>
      <c r="O155">
        <f t="shared" si="139"/>
        <v>0</v>
      </c>
      <c r="P155">
        <f t="shared" si="140"/>
        <v>0</v>
      </c>
      <c r="Q155">
        <f t="shared" si="141"/>
        <v>0</v>
      </c>
      <c r="R155">
        <f t="shared" si="142"/>
        <v>0</v>
      </c>
      <c r="S155">
        <f t="shared" si="143"/>
        <v>0</v>
      </c>
      <c r="T155">
        <f t="shared" si="144"/>
        <v>0</v>
      </c>
      <c r="U155">
        <f t="shared" si="145"/>
        <v>0</v>
      </c>
      <c r="V155">
        <f t="shared" si="146"/>
        <v>0</v>
      </c>
      <c r="W155">
        <f t="shared" si="147"/>
        <v>0</v>
      </c>
      <c r="X155">
        <f t="shared" si="148"/>
        <v>0</v>
      </c>
      <c r="Y155">
        <f t="shared" si="149"/>
        <v>0</v>
      </c>
      <c r="Z155">
        <f t="shared" si="150"/>
        <v>0</v>
      </c>
      <c r="AA155">
        <f t="shared" si="151"/>
        <v>0</v>
      </c>
      <c r="AB155">
        <f t="shared" si="152"/>
        <v>0</v>
      </c>
      <c r="AC155">
        <f t="shared" si="153"/>
        <v>0</v>
      </c>
      <c r="AD155">
        <f t="shared" si="154"/>
        <v>0</v>
      </c>
      <c r="AE155">
        <f t="shared" si="155"/>
        <v>0</v>
      </c>
      <c r="AF155">
        <f t="shared" si="156"/>
        <v>0</v>
      </c>
      <c r="AG155">
        <f t="shared" si="157"/>
        <v>0</v>
      </c>
      <c r="AH155">
        <f t="shared" si="158"/>
        <v>0</v>
      </c>
      <c r="AI155">
        <f t="shared" si="159"/>
        <v>0</v>
      </c>
      <c r="AJ155">
        <f t="shared" si="160"/>
        <v>0</v>
      </c>
      <c r="AK155">
        <f t="shared" si="161"/>
        <v>0</v>
      </c>
      <c r="AL155">
        <f t="shared" si="162"/>
        <v>0</v>
      </c>
      <c r="AM155">
        <f t="shared" si="163"/>
        <v>0</v>
      </c>
      <c r="AN155">
        <f t="shared" si="164"/>
        <v>0</v>
      </c>
      <c r="AO155">
        <f t="shared" si="165"/>
        <v>0</v>
      </c>
      <c r="AP155">
        <f t="shared" si="166"/>
        <v>0</v>
      </c>
      <c r="AQ155">
        <f t="shared" si="167"/>
        <v>0</v>
      </c>
      <c r="AR155">
        <f t="shared" si="168"/>
        <v>0</v>
      </c>
      <c r="AS155">
        <f t="shared" si="169"/>
        <v>0</v>
      </c>
      <c r="AT155">
        <f t="shared" si="170"/>
        <v>0</v>
      </c>
      <c r="AU155">
        <f t="shared" si="171"/>
        <v>0</v>
      </c>
      <c r="AV155">
        <f t="shared" si="172"/>
        <v>0</v>
      </c>
      <c r="AW155">
        <f t="shared" si="173"/>
        <v>0</v>
      </c>
      <c r="AX155">
        <f t="shared" si="174"/>
        <v>0</v>
      </c>
      <c r="AY155">
        <f t="shared" si="175"/>
        <v>0</v>
      </c>
      <c r="AZ155">
        <f t="shared" si="176"/>
        <v>0</v>
      </c>
    </row>
    <row r="156" spans="1:52" hidden="1" x14ac:dyDescent="0.25">
      <c r="A156">
        <f t="shared" si="131"/>
        <v>0</v>
      </c>
      <c r="B156">
        <f t="shared" si="132"/>
        <v>0</v>
      </c>
      <c r="C156">
        <f t="shared" si="133"/>
        <v>0</v>
      </c>
      <c r="D156">
        <f t="shared" si="134"/>
        <v>0</v>
      </c>
      <c r="E156">
        <f t="shared" si="135"/>
        <v>0</v>
      </c>
      <c r="F156">
        <f t="shared" si="136"/>
        <v>0</v>
      </c>
      <c r="J156">
        <f t="shared" si="177"/>
        <v>0</v>
      </c>
      <c r="L156">
        <f t="shared" si="178"/>
        <v>0</v>
      </c>
      <c r="M156">
        <f t="shared" si="137"/>
        <v>0</v>
      </c>
      <c r="N156">
        <f t="shared" si="138"/>
        <v>0</v>
      </c>
      <c r="O156">
        <f t="shared" si="139"/>
        <v>0</v>
      </c>
      <c r="P156">
        <f t="shared" si="140"/>
        <v>0</v>
      </c>
      <c r="Q156">
        <f t="shared" si="141"/>
        <v>0</v>
      </c>
      <c r="R156">
        <f t="shared" si="142"/>
        <v>0</v>
      </c>
      <c r="S156">
        <f t="shared" si="143"/>
        <v>0</v>
      </c>
      <c r="T156">
        <f t="shared" si="144"/>
        <v>0</v>
      </c>
      <c r="U156">
        <f t="shared" si="145"/>
        <v>0</v>
      </c>
      <c r="V156">
        <f t="shared" si="146"/>
        <v>0</v>
      </c>
      <c r="W156">
        <f t="shared" si="147"/>
        <v>0</v>
      </c>
      <c r="X156">
        <f t="shared" si="148"/>
        <v>0</v>
      </c>
      <c r="Y156">
        <f t="shared" si="149"/>
        <v>0</v>
      </c>
      <c r="Z156">
        <f t="shared" si="150"/>
        <v>0</v>
      </c>
      <c r="AA156">
        <f t="shared" si="151"/>
        <v>0</v>
      </c>
      <c r="AB156">
        <f t="shared" si="152"/>
        <v>0</v>
      </c>
      <c r="AC156">
        <f t="shared" si="153"/>
        <v>0</v>
      </c>
      <c r="AD156">
        <f t="shared" si="154"/>
        <v>0</v>
      </c>
      <c r="AE156">
        <f t="shared" si="155"/>
        <v>0</v>
      </c>
      <c r="AF156">
        <f t="shared" si="156"/>
        <v>0</v>
      </c>
      <c r="AG156">
        <f t="shared" si="157"/>
        <v>0</v>
      </c>
      <c r="AH156">
        <f t="shared" si="158"/>
        <v>0</v>
      </c>
      <c r="AI156">
        <f t="shared" si="159"/>
        <v>0</v>
      </c>
      <c r="AJ156">
        <f t="shared" si="160"/>
        <v>0</v>
      </c>
      <c r="AK156">
        <f t="shared" si="161"/>
        <v>0</v>
      </c>
      <c r="AL156">
        <f t="shared" si="162"/>
        <v>0</v>
      </c>
      <c r="AM156">
        <f t="shared" si="163"/>
        <v>0</v>
      </c>
      <c r="AN156">
        <f t="shared" si="164"/>
        <v>0</v>
      </c>
      <c r="AO156">
        <f t="shared" si="165"/>
        <v>0</v>
      </c>
      <c r="AP156">
        <f t="shared" si="166"/>
        <v>0</v>
      </c>
      <c r="AQ156">
        <f t="shared" si="167"/>
        <v>0</v>
      </c>
      <c r="AR156">
        <f t="shared" si="168"/>
        <v>0</v>
      </c>
      <c r="AS156">
        <f t="shared" si="169"/>
        <v>0</v>
      </c>
      <c r="AT156">
        <f t="shared" si="170"/>
        <v>0</v>
      </c>
      <c r="AU156">
        <f t="shared" si="171"/>
        <v>0</v>
      </c>
      <c r="AV156">
        <f t="shared" si="172"/>
        <v>0</v>
      </c>
      <c r="AW156">
        <f t="shared" si="173"/>
        <v>0</v>
      </c>
      <c r="AX156">
        <f t="shared" si="174"/>
        <v>0</v>
      </c>
      <c r="AY156">
        <f t="shared" si="175"/>
        <v>0</v>
      </c>
      <c r="AZ156">
        <f t="shared" si="176"/>
        <v>0</v>
      </c>
    </row>
    <row r="157" spans="1:52" hidden="1" x14ac:dyDescent="0.25">
      <c r="A157">
        <f t="shared" si="131"/>
        <v>0</v>
      </c>
      <c r="B157">
        <f t="shared" si="132"/>
        <v>0</v>
      </c>
      <c r="C157">
        <f t="shared" si="133"/>
        <v>0</v>
      </c>
      <c r="D157">
        <f t="shared" si="134"/>
        <v>0</v>
      </c>
      <c r="E157">
        <f t="shared" si="135"/>
        <v>0</v>
      </c>
      <c r="F157">
        <f t="shared" si="136"/>
        <v>0</v>
      </c>
      <c r="J157">
        <f t="shared" si="177"/>
        <v>0</v>
      </c>
      <c r="L157">
        <f t="shared" si="178"/>
        <v>0</v>
      </c>
      <c r="M157">
        <f t="shared" si="137"/>
        <v>0</v>
      </c>
      <c r="N157">
        <f t="shared" si="138"/>
        <v>0</v>
      </c>
      <c r="O157">
        <f t="shared" si="139"/>
        <v>0</v>
      </c>
      <c r="P157">
        <f t="shared" si="140"/>
        <v>0</v>
      </c>
      <c r="Q157">
        <f t="shared" si="141"/>
        <v>0</v>
      </c>
      <c r="R157">
        <f t="shared" si="142"/>
        <v>0</v>
      </c>
      <c r="S157">
        <f t="shared" si="143"/>
        <v>0</v>
      </c>
      <c r="T157">
        <f t="shared" si="144"/>
        <v>0</v>
      </c>
      <c r="U157">
        <f t="shared" si="145"/>
        <v>0</v>
      </c>
      <c r="V157">
        <f t="shared" si="146"/>
        <v>0</v>
      </c>
      <c r="W157">
        <f t="shared" si="147"/>
        <v>0</v>
      </c>
      <c r="X157">
        <f t="shared" si="148"/>
        <v>0</v>
      </c>
      <c r="Y157">
        <f t="shared" si="149"/>
        <v>0</v>
      </c>
      <c r="Z157">
        <f t="shared" si="150"/>
        <v>0</v>
      </c>
      <c r="AA157">
        <f t="shared" si="151"/>
        <v>0</v>
      </c>
      <c r="AB157">
        <f t="shared" si="152"/>
        <v>0</v>
      </c>
      <c r="AC157">
        <f t="shared" si="153"/>
        <v>0</v>
      </c>
      <c r="AD157">
        <f t="shared" si="154"/>
        <v>0</v>
      </c>
      <c r="AE157">
        <f t="shared" si="155"/>
        <v>0</v>
      </c>
      <c r="AF157">
        <f t="shared" si="156"/>
        <v>0</v>
      </c>
      <c r="AG157">
        <f t="shared" si="157"/>
        <v>0</v>
      </c>
      <c r="AH157">
        <f t="shared" si="158"/>
        <v>0</v>
      </c>
      <c r="AI157">
        <f t="shared" si="159"/>
        <v>0</v>
      </c>
      <c r="AJ157">
        <f t="shared" si="160"/>
        <v>0</v>
      </c>
      <c r="AK157">
        <f t="shared" si="161"/>
        <v>0</v>
      </c>
      <c r="AL157">
        <f t="shared" si="162"/>
        <v>0</v>
      </c>
      <c r="AM157">
        <f t="shared" si="163"/>
        <v>0</v>
      </c>
      <c r="AN157">
        <f t="shared" si="164"/>
        <v>0</v>
      </c>
      <c r="AO157">
        <f t="shared" si="165"/>
        <v>0</v>
      </c>
      <c r="AP157">
        <f t="shared" si="166"/>
        <v>0</v>
      </c>
      <c r="AQ157">
        <f t="shared" si="167"/>
        <v>0</v>
      </c>
      <c r="AR157">
        <f t="shared" si="168"/>
        <v>0</v>
      </c>
      <c r="AS157">
        <f t="shared" si="169"/>
        <v>0</v>
      </c>
      <c r="AT157">
        <f t="shared" si="170"/>
        <v>0</v>
      </c>
      <c r="AU157">
        <f t="shared" si="171"/>
        <v>0</v>
      </c>
      <c r="AV157">
        <f t="shared" si="172"/>
        <v>0</v>
      </c>
      <c r="AW157">
        <f t="shared" si="173"/>
        <v>0</v>
      </c>
      <c r="AX157">
        <f t="shared" si="174"/>
        <v>0</v>
      </c>
      <c r="AY157">
        <f t="shared" si="175"/>
        <v>0</v>
      </c>
      <c r="AZ157">
        <f t="shared" si="176"/>
        <v>0</v>
      </c>
    </row>
    <row r="158" spans="1:52" hidden="1" x14ac:dyDescent="0.25">
      <c r="A158">
        <f t="shared" si="131"/>
        <v>0</v>
      </c>
      <c r="B158">
        <f t="shared" si="132"/>
        <v>0</v>
      </c>
      <c r="C158">
        <f t="shared" si="133"/>
        <v>0</v>
      </c>
      <c r="D158">
        <f t="shared" si="134"/>
        <v>0</v>
      </c>
      <c r="E158">
        <f t="shared" si="135"/>
        <v>0</v>
      </c>
      <c r="F158">
        <f t="shared" si="136"/>
        <v>0</v>
      </c>
      <c r="J158">
        <f t="shared" si="177"/>
        <v>0</v>
      </c>
      <c r="L158">
        <f t="shared" si="178"/>
        <v>0</v>
      </c>
      <c r="M158">
        <f t="shared" si="137"/>
        <v>0</v>
      </c>
      <c r="N158">
        <f t="shared" si="138"/>
        <v>0</v>
      </c>
      <c r="O158">
        <f t="shared" si="139"/>
        <v>0</v>
      </c>
      <c r="P158">
        <f t="shared" si="140"/>
        <v>0</v>
      </c>
      <c r="Q158">
        <f t="shared" si="141"/>
        <v>0</v>
      </c>
      <c r="R158">
        <f t="shared" si="142"/>
        <v>0</v>
      </c>
      <c r="S158">
        <f t="shared" si="143"/>
        <v>0</v>
      </c>
      <c r="T158">
        <f t="shared" si="144"/>
        <v>0</v>
      </c>
      <c r="U158">
        <f t="shared" si="145"/>
        <v>0</v>
      </c>
      <c r="V158">
        <f t="shared" si="146"/>
        <v>0</v>
      </c>
      <c r="W158">
        <f t="shared" si="147"/>
        <v>0</v>
      </c>
      <c r="X158">
        <f t="shared" si="148"/>
        <v>0</v>
      </c>
      <c r="Y158">
        <f t="shared" si="149"/>
        <v>0</v>
      </c>
      <c r="Z158">
        <f t="shared" si="150"/>
        <v>0</v>
      </c>
      <c r="AA158">
        <f t="shared" si="151"/>
        <v>0</v>
      </c>
      <c r="AB158">
        <f t="shared" si="152"/>
        <v>0</v>
      </c>
      <c r="AC158">
        <f t="shared" si="153"/>
        <v>0</v>
      </c>
      <c r="AD158">
        <f t="shared" si="154"/>
        <v>0</v>
      </c>
      <c r="AE158">
        <f t="shared" si="155"/>
        <v>0</v>
      </c>
      <c r="AF158">
        <f t="shared" si="156"/>
        <v>0</v>
      </c>
      <c r="AG158">
        <f t="shared" si="157"/>
        <v>0</v>
      </c>
      <c r="AH158">
        <f t="shared" si="158"/>
        <v>0</v>
      </c>
      <c r="AI158">
        <f t="shared" si="159"/>
        <v>0</v>
      </c>
      <c r="AJ158">
        <f t="shared" si="160"/>
        <v>0</v>
      </c>
      <c r="AK158">
        <f t="shared" si="161"/>
        <v>0</v>
      </c>
      <c r="AL158">
        <f t="shared" si="162"/>
        <v>0</v>
      </c>
      <c r="AM158">
        <f t="shared" si="163"/>
        <v>0</v>
      </c>
      <c r="AN158">
        <f t="shared" si="164"/>
        <v>0</v>
      </c>
      <c r="AO158">
        <f t="shared" si="165"/>
        <v>0</v>
      </c>
      <c r="AP158">
        <f t="shared" si="166"/>
        <v>0</v>
      </c>
      <c r="AQ158">
        <f t="shared" si="167"/>
        <v>0</v>
      </c>
      <c r="AR158">
        <f t="shared" si="168"/>
        <v>0</v>
      </c>
      <c r="AS158">
        <f t="shared" si="169"/>
        <v>0</v>
      </c>
      <c r="AT158">
        <f t="shared" si="170"/>
        <v>0</v>
      </c>
      <c r="AU158">
        <f t="shared" si="171"/>
        <v>0</v>
      </c>
      <c r="AV158">
        <f t="shared" si="172"/>
        <v>0</v>
      </c>
      <c r="AW158">
        <f t="shared" si="173"/>
        <v>0</v>
      </c>
      <c r="AX158">
        <f t="shared" si="174"/>
        <v>0</v>
      </c>
      <c r="AY158">
        <f t="shared" si="175"/>
        <v>0</v>
      </c>
      <c r="AZ158">
        <f t="shared" si="176"/>
        <v>0</v>
      </c>
    </row>
    <row r="159" spans="1:52" hidden="1" x14ac:dyDescent="0.25">
      <c r="A159">
        <f t="shared" si="131"/>
        <v>0</v>
      </c>
      <c r="B159">
        <f t="shared" si="132"/>
        <v>0</v>
      </c>
      <c r="C159">
        <f t="shared" si="133"/>
        <v>0</v>
      </c>
      <c r="D159">
        <f t="shared" si="134"/>
        <v>0</v>
      </c>
      <c r="E159">
        <f t="shared" si="135"/>
        <v>0</v>
      </c>
      <c r="F159">
        <f t="shared" si="136"/>
        <v>0</v>
      </c>
      <c r="J159">
        <f t="shared" si="177"/>
        <v>0</v>
      </c>
      <c r="L159">
        <f t="shared" si="178"/>
        <v>0</v>
      </c>
      <c r="M159">
        <f t="shared" si="137"/>
        <v>0</v>
      </c>
      <c r="N159">
        <f t="shared" si="138"/>
        <v>0</v>
      </c>
      <c r="O159">
        <f t="shared" si="139"/>
        <v>0</v>
      </c>
      <c r="P159">
        <f t="shared" si="140"/>
        <v>0</v>
      </c>
      <c r="Q159">
        <f t="shared" si="141"/>
        <v>0</v>
      </c>
      <c r="R159">
        <f t="shared" si="142"/>
        <v>0</v>
      </c>
      <c r="S159">
        <f t="shared" si="143"/>
        <v>0</v>
      </c>
      <c r="T159">
        <f t="shared" si="144"/>
        <v>0</v>
      </c>
      <c r="U159">
        <f t="shared" si="145"/>
        <v>0</v>
      </c>
      <c r="V159">
        <f t="shared" si="146"/>
        <v>0</v>
      </c>
      <c r="W159">
        <f t="shared" si="147"/>
        <v>0</v>
      </c>
      <c r="X159">
        <f t="shared" si="148"/>
        <v>0</v>
      </c>
      <c r="Y159">
        <f t="shared" si="149"/>
        <v>0</v>
      </c>
      <c r="Z159">
        <f t="shared" si="150"/>
        <v>0</v>
      </c>
      <c r="AA159">
        <f t="shared" si="151"/>
        <v>0</v>
      </c>
      <c r="AB159">
        <f t="shared" si="152"/>
        <v>0</v>
      </c>
      <c r="AC159">
        <f t="shared" si="153"/>
        <v>0</v>
      </c>
      <c r="AD159">
        <f t="shared" si="154"/>
        <v>0</v>
      </c>
      <c r="AE159">
        <f t="shared" si="155"/>
        <v>0</v>
      </c>
      <c r="AF159">
        <f t="shared" si="156"/>
        <v>0</v>
      </c>
      <c r="AG159">
        <f t="shared" si="157"/>
        <v>0</v>
      </c>
      <c r="AH159">
        <f t="shared" si="158"/>
        <v>0</v>
      </c>
      <c r="AI159">
        <f t="shared" si="159"/>
        <v>0</v>
      </c>
      <c r="AJ159">
        <f t="shared" si="160"/>
        <v>0</v>
      </c>
      <c r="AK159">
        <f t="shared" si="161"/>
        <v>0</v>
      </c>
      <c r="AL159">
        <f t="shared" si="162"/>
        <v>0</v>
      </c>
      <c r="AM159">
        <f t="shared" si="163"/>
        <v>0</v>
      </c>
      <c r="AN159">
        <f t="shared" si="164"/>
        <v>0</v>
      </c>
      <c r="AO159">
        <f t="shared" si="165"/>
        <v>0</v>
      </c>
      <c r="AP159">
        <f t="shared" si="166"/>
        <v>0</v>
      </c>
      <c r="AQ159">
        <f t="shared" si="167"/>
        <v>0</v>
      </c>
      <c r="AR159">
        <f t="shared" si="168"/>
        <v>0</v>
      </c>
      <c r="AS159">
        <f t="shared" si="169"/>
        <v>0</v>
      </c>
      <c r="AT159">
        <f t="shared" si="170"/>
        <v>0</v>
      </c>
      <c r="AU159">
        <f t="shared" si="171"/>
        <v>0</v>
      </c>
      <c r="AV159">
        <f t="shared" si="172"/>
        <v>0</v>
      </c>
      <c r="AW159">
        <f t="shared" si="173"/>
        <v>0</v>
      </c>
      <c r="AX159">
        <f t="shared" si="174"/>
        <v>0</v>
      </c>
      <c r="AY159">
        <f t="shared" si="175"/>
        <v>0</v>
      </c>
      <c r="AZ159">
        <f t="shared" si="176"/>
        <v>0</v>
      </c>
    </row>
    <row r="160" spans="1:52" hidden="1" x14ac:dyDescent="0.25">
      <c r="A160">
        <f t="shared" si="131"/>
        <v>0</v>
      </c>
      <c r="B160">
        <f t="shared" si="132"/>
        <v>0</v>
      </c>
      <c r="C160">
        <f t="shared" si="133"/>
        <v>0</v>
      </c>
      <c r="D160">
        <f t="shared" si="134"/>
        <v>0</v>
      </c>
      <c r="E160">
        <f t="shared" si="135"/>
        <v>0</v>
      </c>
      <c r="F160">
        <f t="shared" si="136"/>
        <v>0</v>
      </c>
      <c r="J160">
        <f t="shared" si="177"/>
        <v>0</v>
      </c>
      <c r="L160">
        <f t="shared" si="178"/>
        <v>0</v>
      </c>
      <c r="M160">
        <f t="shared" si="137"/>
        <v>0</v>
      </c>
      <c r="N160">
        <f t="shared" si="138"/>
        <v>0</v>
      </c>
      <c r="O160">
        <f t="shared" si="139"/>
        <v>0</v>
      </c>
      <c r="P160">
        <f t="shared" si="140"/>
        <v>0</v>
      </c>
      <c r="Q160">
        <f t="shared" si="141"/>
        <v>0</v>
      </c>
      <c r="R160">
        <f t="shared" si="142"/>
        <v>0</v>
      </c>
      <c r="S160">
        <f t="shared" si="143"/>
        <v>0</v>
      </c>
      <c r="T160">
        <f t="shared" si="144"/>
        <v>0</v>
      </c>
      <c r="U160">
        <f t="shared" si="145"/>
        <v>0</v>
      </c>
      <c r="V160">
        <f t="shared" si="146"/>
        <v>0</v>
      </c>
      <c r="W160">
        <f t="shared" si="147"/>
        <v>0</v>
      </c>
      <c r="X160">
        <f t="shared" si="148"/>
        <v>0</v>
      </c>
      <c r="Y160">
        <f t="shared" si="149"/>
        <v>0</v>
      </c>
      <c r="Z160">
        <f t="shared" si="150"/>
        <v>0</v>
      </c>
      <c r="AA160">
        <f t="shared" si="151"/>
        <v>0</v>
      </c>
      <c r="AB160">
        <f t="shared" si="152"/>
        <v>0</v>
      </c>
      <c r="AC160">
        <f t="shared" si="153"/>
        <v>0</v>
      </c>
      <c r="AD160">
        <f t="shared" si="154"/>
        <v>0</v>
      </c>
      <c r="AE160">
        <f t="shared" si="155"/>
        <v>0</v>
      </c>
      <c r="AF160">
        <f t="shared" si="156"/>
        <v>0</v>
      </c>
      <c r="AG160">
        <f t="shared" si="157"/>
        <v>0</v>
      </c>
      <c r="AH160">
        <f t="shared" si="158"/>
        <v>0</v>
      </c>
      <c r="AI160">
        <f t="shared" si="159"/>
        <v>0</v>
      </c>
      <c r="AJ160">
        <f t="shared" si="160"/>
        <v>0</v>
      </c>
      <c r="AK160">
        <f t="shared" si="161"/>
        <v>0</v>
      </c>
      <c r="AL160">
        <f t="shared" si="162"/>
        <v>0</v>
      </c>
      <c r="AM160">
        <f t="shared" si="163"/>
        <v>0</v>
      </c>
      <c r="AN160">
        <f t="shared" si="164"/>
        <v>0</v>
      </c>
      <c r="AO160">
        <f t="shared" si="165"/>
        <v>0</v>
      </c>
      <c r="AP160">
        <f t="shared" si="166"/>
        <v>0</v>
      </c>
      <c r="AQ160">
        <f t="shared" si="167"/>
        <v>0</v>
      </c>
      <c r="AR160">
        <f t="shared" si="168"/>
        <v>0</v>
      </c>
      <c r="AS160">
        <f t="shared" si="169"/>
        <v>0</v>
      </c>
      <c r="AT160">
        <f t="shared" si="170"/>
        <v>0</v>
      </c>
      <c r="AU160">
        <f t="shared" si="171"/>
        <v>0</v>
      </c>
      <c r="AV160">
        <f t="shared" si="172"/>
        <v>0</v>
      </c>
      <c r="AW160">
        <f t="shared" si="173"/>
        <v>0</v>
      </c>
      <c r="AX160">
        <f t="shared" si="174"/>
        <v>0</v>
      </c>
      <c r="AY160">
        <f t="shared" si="175"/>
        <v>0</v>
      </c>
      <c r="AZ160">
        <f t="shared" si="176"/>
        <v>0</v>
      </c>
    </row>
    <row r="161" spans="1:52" hidden="1" x14ac:dyDescent="0.25">
      <c r="A161">
        <f t="shared" si="131"/>
        <v>0</v>
      </c>
      <c r="B161">
        <f t="shared" si="132"/>
        <v>0</v>
      </c>
      <c r="C161">
        <f t="shared" si="133"/>
        <v>0</v>
      </c>
      <c r="D161">
        <f t="shared" si="134"/>
        <v>0</v>
      </c>
      <c r="E161">
        <f t="shared" si="135"/>
        <v>0</v>
      </c>
      <c r="F161">
        <f t="shared" si="136"/>
        <v>0</v>
      </c>
      <c r="J161">
        <f t="shared" si="177"/>
        <v>0</v>
      </c>
      <c r="L161">
        <f t="shared" si="178"/>
        <v>0</v>
      </c>
      <c r="M161">
        <f t="shared" si="137"/>
        <v>0</v>
      </c>
      <c r="N161">
        <f t="shared" si="138"/>
        <v>0</v>
      </c>
      <c r="O161">
        <f t="shared" si="139"/>
        <v>0</v>
      </c>
      <c r="P161">
        <f t="shared" si="140"/>
        <v>0</v>
      </c>
      <c r="Q161">
        <f t="shared" si="141"/>
        <v>0</v>
      </c>
      <c r="R161">
        <f t="shared" si="142"/>
        <v>0</v>
      </c>
      <c r="S161">
        <f t="shared" si="143"/>
        <v>0</v>
      </c>
      <c r="T161">
        <f t="shared" si="144"/>
        <v>0</v>
      </c>
      <c r="U161">
        <f t="shared" si="145"/>
        <v>0</v>
      </c>
      <c r="V161">
        <f t="shared" si="146"/>
        <v>0</v>
      </c>
      <c r="W161">
        <f t="shared" si="147"/>
        <v>0</v>
      </c>
      <c r="X161">
        <f t="shared" si="148"/>
        <v>0</v>
      </c>
      <c r="Y161">
        <f t="shared" si="149"/>
        <v>0</v>
      </c>
      <c r="Z161">
        <f t="shared" si="150"/>
        <v>0</v>
      </c>
      <c r="AA161">
        <f t="shared" si="151"/>
        <v>0</v>
      </c>
      <c r="AB161">
        <f t="shared" si="152"/>
        <v>0</v>
      </c>
      <c r="AC161">
        <f t="shared" si="153"/>
        <v>0</v>
      </c>
      <c r="AD161">
        <f t="shared" si="154"/>
        <v>0</v>
      </c>
      <c r="AE161">
        <f t="shared" si="155"/>
        <v>0</v>
      </c>
      <c r="AF161">
        <f t="shared" si="156"/>
        <v>0</v>
      </c>
      <c r="AG161">
        <f t="shared" si="157"/>
        <v>0</v>
      </c>
      <c r="AH161">
        <f t="shared" si="158"/>
        <v>0</v>
      </c>
      <c r="AI161">
        <f t="shared" si="159"/>
        <v>0</v>
      </c>
      <c r="AJ161">
        <f t="shared" si="160"/>
        <v>0</v>
      </c>
      <c r="AK161">
        <f t="shared" si="161"/>
        <v>0</v>
      </c>
      <c r="AL161">
        <f t="shared" si="162"/>
        <v>0</v>
      </c>
      <c r="AM161">
        <f t="shared" si="163"/>
        <v>0</v>
      </c>
      <c r="AN161">
        <f t="shared" si="164"/>
        <v>0</v>
      </c>
      <c r="AO161">
        <f t="shared" si="165"/>
        <v>0</v>
      </c>
      <c r="AP161">
        <f t="shared" si="166"/>
        <v>0</v>
      </c>
      <c r="AQ161">
        <f t="shared" si="167"/>
        <v>0</v>
      </c>
      <c r="AR161">
        <f t="shared" si="168"/>
        <v>0</v>
      </c>
      <c r="AS161">
        <f t="shared" si="169"/>
        <v>0</v>
      </c>
      <c r="AT161">
        <f t="shared" si="170"/>
        <v>0</v>
      </c>
      <c r="AU161">
        <f t="shared" si="171"/>
        <v>0</v>
      </c>
      <c r="AV161">
        <f t="shared" si="172"/>
        <v>0</v>
      </c>
      <c r="AW161">
        <f t="shared" si="173"/>
        <v>0</v>
      </c>
      <c r="AX161">
        <f t="shared" si="174"/>
        <v>0</v>
      </c>
      <c r="AY161">
        <f t="shared" si="175"/>
        <v>0</v>
      </c>
      <c r="AZ161">
        <f t="shared" si="176"/>
        <v>0</v>
      </c>
    </row>
    <row r="162" spans="1:52" hidden="1" x14ac:dyDescent="0.25">
      <c r="A162">
        <f t="shared" si="131"/>
        <v>0</v>
      </c>
      <c r="B162">
        <f t="shared" si="132"/>
        <v>0</v>
      </c>
      <c r="C162">
        <f t="shared" si="133"/>
        <v>0</v>
      </c>
      <c r="D162">
        <f t="shared" si="134"/>
        <v>0</v>
      </c>
      <c r="E162">
        <f t="shared" si="135"/>
        <v>0</v>
      </c>
      <c r="F162">
        <f t="shared" si="136"/>
        <v>0</v>
      </c>
      <c r="J162">
        <f t="shared" si="177"/>
        <v>0</v>
      </c>
      <c r="L162">
        <f t="shared" si="178"/>
        <v>0</v>
      </c>
      <c r="M162">
        <f t="shared" si="137"/>
        <v>0</v>
      </c>
      <c r="N162">
        <f t="shared" si="138"/>
        <v>0</v>
      </c>
      <c r="O162">
        <f t="shared" si="139"/>
        <v>0</v>
      </c>
      <c r="P162">
        <f t="shared" si="140"/>
        <v>0</v>
      </c>
      <c r="Q162">
        <f t="shared" si="141"/>
        <v>0</v>
      </c>
      <c r="R162">
        <f t="shared" si="142"/>
        <v>0</v>
      </c>
      <c r="S162">
        <f t="shared" si="143"/>
        <v>0</v>
      </c>
      <c r="T162">
        <f t="shared" si="144"/>
        <v>0</v>
      </c>
      <c r="U162">
        <f t="shared" si="145"/>
        <v>0</v>
      </c>
      <c r="V162">
        <f t="shared" si="146"/>
        <v>0</v>
      </c>
      <c r="W162">
        <f t="shared" si="147"/>
        <v>0</v>
      </c>
      <c r="X162">
        <f t="shared" si="148"/>
        <v>0</v>
      </c>
      <c r="Y162">
        <f t="shared" si="149"/>
        <v>0</v>
      </c>
      <c r="Z162">
        <f t="shared" si="150"/>
        <v>0</v>
      </c>
      <c r="AA162">
        <f t="shared" si="151"/>
        <v>0</v>
      </c>
      <c r="AB162">
        <f t="shared" si="152"/>
        <v>0</v>
      </c>
      <c r="AC162">
        <f t="shared" si="153"/>
        <v>0</v>
      </c>
      <c r="AD162">
        <f t="shared" si="154"/>
        <v>0</v>
      </c>
      <c r="AE162">
        <f t="shared" si="155"/>
        <v>0</v>
      </c>
      <c r="AF162">
        <f t="shared" si="156"/>
        <v>0</v>
      </c>
      <c r="AG162">
        <f t="shared" si="157"/>
        <v>0</v>
      </c>
      <c r="AH162">
        <f t="shared" si="158"/>
        <v>0</v>
      </c>
      <c r="AI162">
        <f t="shared" si="159"/>
        <v>0</v>
      </c>
      <c r="AJ162">
        <f t="shared" si="160"/>
        <v>0</v>
      </c>
      <c r="AK162">
        <f t="shared" si="161"/>
        <v>0</v>
      </c>
      <c r="AL162">
        <f t="shared" si="162"/>
        <v>0</v>
      </c>
      <c r="AM162">
        <f t="shared" si="163"/>
        <v>0</v>
      </c>
      <c r="AN162">
        <f t="shared" si="164"/>
        <v>0</v>
      </c>
      <c r="AO162">
        <f t="shared" si="165"/>
        <v>0</v>
      </c>
      <c r="AP162">
        <f t="shared" si="166"/>
        <v>0</v>
      </c>
      <c r="AQ162">
        <f t="shared" si="167"/>
        <v>0</v>
      </c>
      <c r="AR162">
        <f t="shared" si="168"/>
        <v>0</v>
      </c>
      <c r="AS162">
        <f t="shared" si="169"/>
        <v>0</v>
      </c>
      <c r="AT162">
        <f t="shared" si="170"/>
        <v>0</v>
      </c>
      <c r="AU162">
        <f t="shared" si="171"/>
        <v>0</v>
      </c>
      <c r="AV162">
        <f t="shared" si="172"/>
        <v>0</v>
      </c>
      <c r="AW162">
        <f t="shared" si="173"/>
        <v>0</v>
      </c>
      <c r="AX162">
        <f t="shared" si="174"/>
        <v>0</v>
      </c>
      <c r="AY162">
        <f t="shared" si="175"/>
        <v>0</v>
      </c>
      <c r="AZ162">
        <f t="shared" si="176"/>
        <v>0</v>
      </c>
    </row>
    <row r="163" spans="1:52" hidden="1" x14ac:dyDescent="0.25">
      <c r="A163">
        <f t="shared" si="131"/>
        <v>0</v>
      </c>
      <c r="B163">
        <f t="shared" si="132"/>
        <v>0</v>
      </c>
      <c r="C163">
        <f t="shared" si="133"/>
        <v>0</v>
      </c>
      <c r="D163">
        <f t="shared" si="134"/>
        <v>0</v>
      </c>
      <c r="E163">
        <f t="shared" si="135"/>
        <v>0</v>
      </c>
      <c r="F163">
        <f t="shared" si="136"/>
        <v>0</v>
      </c>
      <c r="J163">
        <f t="shared" si="177"/>
        <v>0</v>
      </c>
      <c r="L163">
        <f t="shared" si="178"/>
        <v>0</v>
      </c>
      <c r="M163">
        <f t="shared" si="137"/>
        <v>0</v>
      </c>
      <c r="N163">
        <f t="shared" si="138"/>
        <v>0</v>
      </c>
      <c r="O163">
        <f t="shared" si="139"/>
        <v>0</v>
      </c>
      <c r="P163">
        <f t="shared" si="140"/>
        <v>0</v>
      </c>
      <c r="Q163">
        <f t="shared" si="141"/>
        <v>0</v>
      </c>
      <c r="R163">
        <f t="shared" si="142"/>
        <v>0</v>
      </c>
      <c r="S163">
        <f t="shared" si="143"/>
        <v>0</v>
      </c>
      <c r="T163">
        <f t="shared" si="144"/>
        <v>0</v>
      </c>
      <c r="U163">
        <f t="shared" si="145"/>
        <v>0</v>
      </c>
      <c r="V163">
        <f t="shared" si="146"/>
        <v>0</v>
      </c>
      <c r="W163">
        <f t="shared" si="147"/>
        <v>0</v>
      </c>
      <c r="X163">
        <f t="shared" si="148"/>
        <v>0</v>
      </c>
      <c r="Y163">
        <f t="shared" si="149"/>
        <v>0</v>
      </c>
      <c r="Z163">
        <f t="shared" si="150"/>
        <v>0</v>
      </c>
      <c r="AA163">
        <f t="shared" si="151"/>
        <v>0</v>
      </c>
      <c r="AB163">
        <f t="shared" si="152"/>
        <v>0</v>
      </c>
      <c r="AC163">
        <f t="shared" si="153"/>
        <v>0</v>
      </c>
      <c r="AD163">
        <f t="shared" si="154"/>
        <v>0</v>
      </c>
      <c r="AE163">
        <f t="shared" si="155"/>
        <v>0</v>
      </c>
      <c r="AF163">
        <f t="shared" si="156"/>
        <v>0</v>
      </c>
      <c r="AG163">
        <f t="shared" si="157"/>
        <v>0</v>
      </c>
      <c r="AH163">
        <f t="shared" si="158"/>
        <v>0</v>
      </c>
      <c r="AI163">
        <f t="shared" si="159"/>
        <v>0</v>
      </c>
      <c r="AJ163">
        <f t="shared" si="160"/>
        <v>0</v>
      </c>
      <c r="AK163">
        <f t="shared" si="161"/>
        <v>0</v>
      </c>
      <c r="AL163">
        <f t="shared" si="162"/>
        <v>0</v>
      </c>
      <c r="AM163">
        <f t="shared" si="163"/>
        <v>0</v>
      </c>
      <c r="AN163">
        <f t="shared" si="164"/>
        <v>0</v>
      </c>
      <c r="AO163">
        <f t="shared" si="165"/>
        <v>0</v>
      </c>
      <c r="AP163">
        <f t="shared" si="166"/>
        <v>0</v>
      </c>
      <c r="AQ163">
        <f t="shared" si="167"/>
        <v>0</v>
      </c>
      <c r="AR163">
        <f t="shared" si="168"/>
        <v>0</v>
      </c>
      <c r="AS163">
        <f t="shared" si="169"/>
        <v>0</v>
      </c>
      <c r="AT163">
        <f t="shared" si="170"/>
        <v>0</v>
      </c>
      <c r="AU163">
        <f t="shared" si="171"/>
        <v>0</v>
      </c>
      <c r="AV163">
        <f t="shared" si="172"/>
        <v>0</v>
      </c>
      <c r="AW163">
        <f t="shared" si="173"/>
        <v>0</v>
      </c>
      <c r="AX163">
        <f t="shared" si="174"/>
        <v>0</v>
      </c>
      <c r="AY163">
        <f t="shared" si="175"/>
        <v>0</v>
      </c>
      <c r="AZ163">
        <f t="shared" si="176"/>
        <v>0</v>
      </c>
    </row>
    <row r="164" spans="1:52" hidden="1" x14ac:dyDescent="0.25">
      <c r="A164">
        <f t="shared" si="131"/>
        <v>0</v>
      </c>
      <c r="B164">
        <f t="shared" si="132"/>
        <v>0</v>
      </c>
      <c r="C164">
        <f t="shared" si="133"/>
        <v>0</v>
      </c>
      <c r="D164">
        <f t="shared" si="134"/>
        <v>0</v>
      </c>
      <c r="E164">
        <f t="shared" si="135"/>
        <v>0</v>
      </c>
      <c r="F164">
        <f t="shared" si="136"/>
        <v>0</v>
      </c>
      <c r="J164">
        <f t="shared" si="177"/>
        <v>0</v>
      </c>
      <c r="L164">
        <f t="shared" si="178"/>
        <v>0</v>
      </c>
      <c r="M164">
        <f t="shared" si="137"/>
        <v>0</v>
      </c>
      <c r="N164">
        <f t="shared" si="138"/>
        <v>0</v>
      </c>
      <c r="O164">
        <f t="shared" si="139"/>
        <v>0</v>
      </c>
      <c r="P164">
        <f t="shared" si="140"/>
        <v>0</v>
      </c>
      <c r="Q164">
        <f t="shared" si="141"/>
        <v>0</v>
      </c>
      <c r="R164">
        <f t="shared" si="142"/>
        <v>0</v>
      </c>
      <c r="S164">
        <f t="shared" si="143"/>
        <v>0</v>
      </c>
      <c r="T164">
        <f t="shared" si="144"/>
        <v>0</v>
      </c>
      <c r="U164">
        <f t="shared" si="145"/>
        <v>0</v>
      </c>
      <c r="V164">
        <f t="shared" si="146"/>
        <v>0</v>
      </c>
      <c r="W164">
        <f t="shared" si="147"/>
        <v>0</v>
      </c>
      <c r="X164">
        <f t="shared" si="148"/>
        <v>0</v>
      </c>
      <c r="Y164">
        <f t="shared" si="149"/>
        <v>0</v>
      </c>
      <c r="Z164">
        <f t="shared" si="150"/>
        <v>0</v>
      </c>
      <c r="AA164">
        <f t="shared" si="151"/>
        <v>0</v>
      </c>
      <c r="AB164">
        <f t="shared" si="152"/>
        <v>0</v>
      </c>
      <c r="AC164">
        <f t="shared" si="153"/>
        <v>0</v>
      </c>
      <c r="AD164">
        <f t="shared" si="154"/>
        <v>0</v>
      </c>
      <c r="AE164">
        <f t="shared" si="155"/>
        <v>0</v>
      </c>
      <c r="AF164">
        <f t="shared" si="156"/>
        <v>0</v>
      </c>
      <c r="AG164">
        <f t="shared" si="157"/>
        <v>0</v>
      </c>
      <c r="AH164">
        <f t="shared" si="158"/>
        <v>0</v>
      </c>
      <c r="AI164">
        <f t="shared" si="159"/>
        <v>0</v>
      </c>
      <c r="AJ164">
        <f t="shared" si="160"/>
        <v>0</v>
      </c>
      <c r="AK164">
        <f t="shared" si="161"/>
        <v>0</v>
      </c>
      <c r="AL164">
        <f t="shared" si="162"/>
        <v>0</v>
      </c>
      <c r="AM164">
        <f t="shared" si="163"/>
        <v>0</v>
      </c>
      <c r="AN164">
        <f t="shared" si="164"/>
        <v>0</v>
      </c>
      <c r="AO164">
        <f t="shared" si="165"/>
        <v>0</v>
      </c>
      <c r="AP164">
        <f t="shared" si="166"/>
        <v>0</v>
      </c>
      <c r="AQ164">
        <f t="shared" si="167"/>
        <v>0</v>
      </c>
      <c r="AR164">
        <f t="shared" si="168"/>
        <v>0</v>
      </c>
      <c r="AS164">
        <f t="shared" si="169"/>
        <v>0</v>
      </c>
      <c r="AT164">
        <f t="shared" si="170"/>
        <v>0</v>
      </c>
      <c r="AU164">
        <f t="shared" si="171"/>
        <v>0</v>
      </c>
      <c r="AV164">
        <f t="shared" si="172"/>
        <v>0</v>
      </c>
      <c r="AW164">
        <f t="shared" si="173"/>
        <v>0</v>
      </c>
      <c r="AX164">
        <f t="shared" si="174"/>
        <v>0</v>
      </c>
      <c r="AY164">
        <f t="shared" si="175"/>
        <v>0</v>
      </c>
      <c r="AZ164">
        <f t="shared" si="176"/>
        <v>0</v>
      </c>
    </row>
    <row r="165" spans="1:52" hidden="1" x14ac:dyDescent="0.25">
      <c r="A165">
        <f t="shared" si="131"/>
        <v>0</v>
      </c>
      <c r="B165">
        <f t="shared" si="132"/>
        <v>0</v>
      </c>
      <c r="C165">
        <f t="shared" si="133"/>
        <v>0</v>
      </c>
      <c r="D165">
        <f t="shared" si="134"/>
        <v>0</v>
      </c>
      <c r="E165">
        <f t="shared" si="135"/>
        <v>0</v>
      </c>
      <c r="F165">
        <f t="shared" si="136"/>
        <v>0</v>
      </c>
      <c r="J165">
        <f t="shared" si="177"/>
        <v>0</v>
      </c>
      <c r="L165">
        <f t="shared" si="178"/>
        <v>0</v>
      </c>
      <c r="M165">
        <f t="shared" si="137"/>
        <v>0</v>
      </c>
      <c r="N165">
        <f t="shared" si="138"/>
        <v>0</v>
      </c>
      <c r="O165">
        <f t="shared" si="139"/>
        <v>0</v>
      </c>
      <c r="P165">
        <f t="shared" si="140"/>
        <v>0</v>
      </c>
      <c r="Q165">
        <f t="shared" si="141"/>
        <v>0</v>
      </c>
      <c r="R165">
        <f t="shared" si="142"/>
        <v>0</v>
      </c>
      <c r="S165">
        <f t="shared" si="143"/>
        <v>0</v>
      </c>
      <c r="T165">
        <f t="shared" si="144"/>
        <v>0</v>
      </c>
      <c r="U165">
        <f t="shared" si="145"/>
        <v>0</v>
      </c>
      <c r="V165">
        <f t="shared" si="146"/>
        <v>0</v>
      </c>
      <c r="W165">
        <f t="shared" si="147"/>
        <v>0</v>
      </c>
      <c r="X165">
        <f t="shared" si="148"/>
        <v>0</v>
      </c>
      <c r="Y165">
        <f t="shared" si="149"/>
        <v>0</v>
      </c>
      <c r="Z165">
        <f t="shared" si="150"/>
        <v>0</v>
      </c>
      <c r="AA165">
        <f t="shared" si="151"/>
        <v>0</v>
      </c>
      <c r="AB165">
        <f t="shared" si="152"/>
        <v>0</v>
      </c>
      <c r="AC165">
        <f t="shared" si="153"/>
        <v>0</v>
      </c>
      <c r="AD165">
        <f t="shared" si="154"/>
        <v>0</v>
      </c>
      <c r="AE165">
        <f t="shared" si="155"/>
        <v>0</v>
      </c>
      <c r="AF165">
        <f t="shared" si="156"/>
        <v>0</v>
      </c>
      <c r="AG165">
        <f t="shared" si="157"/>
        <v>0</v>
      </c>
      <c r="AH165">
        <f t="shared" si="158"/>
        <v>0</v>
      </c>
      <c r="AI165">
        <f t="shared" si="159"/>
        <v>0</v>
      </c>
      <c r="AJ165">
        <f t="shared" si="160"/>
        <v>0</v>
      </c>
      <c r="AK165">
        <f t="shared" si="161"/>
        <v>0</v>
      </c>
      <c r="AL165">
        <f t="shared" si="162"/>
        <v>0</v>
      </c>
      <c r="AM165">
        <f t="shared" si="163"/>
        <v>0</v>
      </c>
      <c r="AN165">
        <f t="shared" si="164"/>
        <v>0</v>
      </c>
      <c r="AO165">
        <f t="shared" si="165"/>
        <v>0</v>
      </c>
      <c r="AP165">
        <f t="shared" si="166"/>
        <v>0</v>
      </c>
      <c r="AQ165">
        <f t="shared" si="167"/>
        <v>0</v>
      </c>
      <c r="AR165">
        <f t="shared" si="168"/>
        <v>0</v>
      </c>
      <c r="AS165">
        <f t="shared" si="169"/>
        <v>0</v>
      </c>
      <c r="AT165">
        <f t="shared" si="170"/>
        <v>0</v>
      </c>
      <c r="AU165">
        <f t="shared" si="171"/>
        <v>0</v>
      </c>
      <c r="AV165">
        <f t="shared" si="172"/>
        <v>0</v>
      </c>
      <c r="AW165">
        <f t="shared" si="173"/>
        <v>0</v>
      </c>
      <c r="AX165">
        <f t="shared" si="174"/>
        <v>0</v>
      </c>
      <c r="AY165">
        <f t="shared" si="175"/>
        <v>0</v>
      </c>
      <c r="AZ165">
        <f t="shared" si="176"/>
        <v>0</v>
      </c>
    </row>
    <row r="166" spans="1:52" hidden="1" x14ac:dyDescent="0.25">
      <c r="A166">
        <f t="shared" si="131"/>
        <v>0</v>
      </c>
      <c r="B166">
        <f t="shared" si="132"/>
        <v>0</v>
      </c>
      <c r="C166">
        <f t="shared" si="133"/>
        <v>0</v>
      </c>
      <c r="D166">
        <f t="shared" si="134"/>
        <v>0</v>
      </c>
      <c r="E166">
        <f t="shared" si="135"/>
        <v>0</v>
      </c>
      <c r="F166">
        <f t="shared" si="136"/>
        <v>0</v>
      </c>
      <c r="J166">
        <f t="shared" si="177"/>
        <v>0</v>
      </c>
      <c r="L166">
        <f t="shared" si="178"/>
        <v>0</v>
      </c>
      <c r="M166">
        <f t="shared" si="137"/>
        <v>0</v>
      </c>
      <c r="N166">
        <f t="shared" si="138"/>
        <v>0</v>
      </c>
      <c r="O166">
        <f t="shared" si="139"/>
        <v>0</v>
      </c>
      <c r="P166">
        <f t="shared" si="140"/>
        <v>0</v>
      </c>
      <c r="Q166">
        <f t="shared" si="141"/>
        <v>0</v>
      </c>
      <c r="R166">
        <f t="shared" si="142"/>
        <v>0</v>
      </c>
      <c r="S166">
        <f t="shared" si="143"/>
        <v>0</v>
      </c>
      <c r="T166">
        <f t="shared" si="144"/>
        <v>0</v>
      </c>
      <c r="U166">
        <f t="shared" si="145"/>
        <v>0</v>
      </c>
      <c r="V166">
        <f t="shared" si="146"/>
        <v>0</v>
      </c>
      <c r="W166">
        <f t="shared" si="147"/>
        <v>0</v>
      </c>
      <c r="X166">
        <f t="shared" si="148"/>
        <v>0</v>
      </c>
      <c r="Y166">
        <f t="shared" si="149"/>
        <v>0</v>
      </c>
      <c r="Z166">
        <f t="shared" si="150"/>
        <v>0</v>
      </c>
      <c r="AA166">
        <f t="shared" si="151"/>
        <v>0</v>
      </c>
      <c r="AB166">
        <f t="shared" si="152"/>
        <v>0</v>
      </c>
      <c r="AC166">
        <f t="shared" si="153"/>
        <v>0</v>
      </c>
      <c r="AD166">
        <f t="shared" si="154"/>
        <v>0</v>
      </c>
      <c r="AE166">
        <f t="shared" si="155"/>
        <v>0</v>
      </c>
      <c r="AF166">
        <f t="shared" si="156"/>
        <v>0</v>
      </c>
      <c r="AG166">
        <f t="shared" si="157"/>
        <v>0</v>
      </c>
      <c r="AH166">
        <f t="shared" si="158"/>
        <v>0</v>
      </c>
      <c r="AI166">
        <f t="shared" si="159"/>
        <v>0</v>
      </c>
      <c r="AJ166">
        <f t="shared" si="160"/>
        <v>0</v>
      </c>
      <c r="AK166">
        <f t="shared" si="161"/>
        <v>0</v>
      </c>
      <c r="AL166">
        <f t="shared" si="162"/>
        <v>0</v>
      </c>
      <c r="AM166">
        <f t="shared" si="163"/>
        <v>0</v>
      </c>
      <c r="AN166">
        <f t="shared" si="164"/>
        <v>0</v>
      </c>
      <c r="AO166">
        <f t="shared" si="165"/>
        <v>0</v>
      </c>
      <c r="AP166">
        <f t="shared" si="166"/>
        <v>0</v>
      </c>
      <c r="AQ166">
        <f t="shared" si="167"/>
        <v>0</v>
      </c>
      <c r="AR166">
        <f t="shared" si="168"/>
        <v>0</v>
      </c>
      <c r="AS166">
        <f t="shared" si="169"/>
        <v>0</v>
      </c>
      <c r="AT166">
        <f t="shared" si="170"/>
        <v>0</v>
      </c>
      <c r="AU166">
        <f t="shared" si="171"/>
        <v>0</v>
      </c>
      <c r="AV166">
        <f t="shared" si="172"/>
        <v>0</v>
      </c>
      <c r="AW166">
        <f t="shared" si="173"/>
        <v>0</v>
      </c>
      <c r="AX166">
        <f t="shared" si="174"/>
        <v>0</v>
      </c>
      <c r="AY166">
        <f t="shared" si="175"/>
        <v>0</v>
      </c>
      <c r="AZ166">
        <f t="shared" si="176"/>
        <v>0</v>
      </c>
    </row>
    <row r="167" spans="1:52" hidden="1" x14ac:dyDescent="0.25">
      <c r="A167">
        <f t="shared" si="131"/>
        <v>0</v>
      </c>
      <c r="B167">
        <f t="shared" si="132"/>
        <v>0</v>
      </c>
      <c r="C167">
        <f t="shared" si="133"/>
        <v>0</v>
      </c>
      <c r="D167">
        <f t="shared" si="134"/>
        <v>0</v>
      </c>
      <c r="E167">
        <f t="shared" si="135"/>
        <v>0</v>
      </c>
      <c r="F167">
        <f t="shared" si="136"/>
        <v>0</v>
      </c>
      <c r="J167">
        <f t="shared" si="177"/>
        <v>0</v>
      </c>
      <c r="L167">
        <f t="shared" si="178"/>
        <v>0</v>
      </c>
      <c r="M167">
        <f t="shared" si="137"/>
        <v>0</v>
      </c>
      <c r="N167">
        <f t="shared" si="138"/>
        <v>0</v>
      </c>
      <c r="O167">
        <f t="shared" si="139"/>
        <v>0</v>
      </c>
      <c r="P167">
        <f t="shared" si="140"/>
        <v>0</v>
      </c>
      <c r="Q167">
        <f t="shared" si="141"/>
        <v>0</v>
      </c>
      <c r="R167">
        <f t="shared" si="142"/>
        <v>0</v>
      </c>
      <c r="S167">
        <f t="shared" si="143"/>
        <v>0</v>
      </c>
      <c r="T167">
        <f t="shared" si="144"/>
        <v>0</v>
      </c>
      <c r="U167">
        <f t="shared" si="145"/>
        <v>0</v>
      </c>
      <c r="V167">
        <f t="shared" si="146"/>
        <v>0</v>
      </c>
      <c r="W167">
        <f t="shared" si="147"/>
        <v>0</v>
      </c>
      <c r="X167">
        <f t="shared" si="148"/>
        <v>0</v>
      </c>
      <c r="Y167">
        <f t="shared" si="149"/>
        <v>0</v>
      </c>
      <c r="Z167">
        <f t="shared" si="150"/>
        <v>0</v>
      </c>
      <c r="AA167">
        <f t="shared" si="151"/>
        <v>0</v>
      </c>
      <c r="AB167">
        <f t="shared" si="152"/>
        <v>0</v>
      </c>
      <c r="AC167">
        <f t="shared" si="153"/>
        <v>0</v>
      </c>
      <c r="AD167">
        <f t="shared" si="154"/>
        <v>0</v>
      </c>
      <c r="AE167">
        <f t="shared" si="155"/>
        <v>0</v>
      </c>
      <c r="AF167">
        <f t="shared" si="156"/>
        <v>0</v>
      </c>
      <c r="AG167">
        <f t="shared" si="157"/>
        <v>0</v>
      </c>
      <c r="AH167">
        <f t="shared" si="158"/>
        <v>0</v>
      </c>
      <c r="AI167">
        <f t="shared" si="159"/>
        <v>0</v>
      </c>
      <c r="AJ167">
        <f t="shared" si="160"/>
        <v>0</v>
      </c>
      <c r="AK167">
        <f t="shared" si="161"/>
        <v>0</v>
      </c>
      <c r="AL167">
        <f t="shared" si="162"/>
        <v>0</v>
      </c>
      <c r="AM167">
        <f t="shared" si="163"/>
        <v>0</v>
      </c>
      <c r="AN167">
        <f t="shared" si="164"/>
        <v>0</v>
      </c>
      <c r="AO167">
        <f t="shared" si="165"/>
        <v>0</v>
      </c>
      <c r="AP167">
        <f t="shared" si="166"/>
        <v>0</v>
      </c>
      <c r="AQ167">
        <f t="shared" si="167"/>
        <v>0</v>
      </c>
      <c r="AR167">
        <f t="shared" si="168"/>
        <v>0</v>
      </c>
      <c r="AS167">
        <f t="shared" si="169"/>
        <v>0</v>
      </c>
      <c r="AT167">
        <f t="shared" si="170"/>
        <v>0</v>
      </c>
      <c r="AU167">
        <f t="shared" si="171"/>
        <v>0</v>
      </c>
      <c r="AV167">
        <f t="shared" si="172"/>
        <v>0</v>
      </c>
      <c r="AW167">
        <f t="shared" si="173"/>
        <v>0</v>
      </c>
      <c r="AX167">
        <f t="shared" si="174"/>
        <v>0</v>
      </c>
      <c r="AY167">
        <f t="shared" si="175"/>
        <v>0</v>
      </c>
      <c r="AZ167">
        <f t="shared" si="176"/>
        <v>0</v>
      </c>
    </row>
    <row r="168" spans="1:52" hidden="1" x14ac:dyDescent="0.25">
      <c r="A168">
        <f t="shared" si="131"/>
        <v>0</v>
      </c>
      <c r="B168">
        <f t="shared" si="132"/>
        <v>0</v>
      </c>
      <c r="C168">
        <f t="shared" si="133"/>
        <v>0</v>
      </c>
      <c r="D168">
        <f t="shared" si="134"/>
        <v>0</v>
      </c>
      <c r="E168">
        <f t="shared" si="135"/>
        <v>0</v>
      </c>
      <c r="F168">
        <f t="shared" si="136"/>
        <v>0</v>
      </c>
      <c r="J168">
        <f t="shared" si="177"/>
        <v>0</v>
      </c>
      <c r="L168">
        <f t="shared" si="178"/>
        <v>0</v>
      </c>
      <c r="M168">
        <f t="shared" si="137"/>
        <v>0</v>
      </c>
      <c r="N168">
        <f t="shared" si="138"/>
        <v>0</v>
      </c>
      <c r="O168">
        <f t="shared" si="139"/>
        <v>0</v>
      </c>
      <c r="P168">
        <f t="shared" si="140"/>
        <v>0</v>
      </c>
      <c r="Q168">
        <f t="shared" si="141"/>
        <v>0</v>
      </c>
      <c r="R168">
        <f t="shared" si="142"/>
        <v>0</v>
      </c>
      <c r="S168">
        <f t="shared" si="143"/>
        <v>0</v>
      </c>
      <c r="T168">
        <f t="shared" si="144"/>
        <v>0</v>
      </c>
      <c r="U168">
        <f t="shared" si="145"/>
        <v>0</v>
      </c>
      <c r="V168">
        <f t="shared" si="146"/>
        <v>0</v>
      </c>
      <c r="W168">
        <f t="shared" si="147"/>
        <v>0</v>
      </c>
      <c r="X168">
        <f t="shared" si="148"/>
        <v>0</v>
      </c>
      <c r="Y168">
        <f t="shared" si="149"/>
        <v>0</v>
      </c>
      <c r="Z168">
        <f t="shared" si="150"/>
        <v>0</v>
      </c>
      <c r="AA168">
        <f t="shared" si="151"/>
        <v>0</v>
      </c>
      <c r="AB168">
        <f t="shared" si="152"/>
        <v>0</v>
      </c>
      <c r="AC168">
        <f t="shared" si="153"/>
        <v>0</v>
      </c>
      <c r="AD168">
        <f t="shared" si="154"/>
        <v>0</v>
      </c>
      <c r="AE168">
        <f t="shared" si="155"/>
        <v>0</v>
      </c>
      <c r="AF168">
        <f t="shared" si="156"/>
        <v>0</v>
      </c>
      <c r="AG168">
        <f t="shared" si="157"/>
        <v>0</v>
      </c>
      <c r="AH168">
        <f t="shared" si="158"/>
        <v>0</v>
      </c>
      <c r="AI168">
        <f t="shared" si="159"/>
        <v>0</v>
      </c>
      <c r="AJ168">
        <f t="shared" si="160"/>
        <v>0</v>
      </c>
      <c r="AK168">
        <f t="shared" si="161"/>
        <v>0</v>
      </c>
      <c r="AL168">
        <f t="shared" si="162"/>
        <v>0</v>
      </c>
      <c r="AM168">
        <f t="shared" si="163"/>
        <v>0</v>
      </c>
      <c r="AN168">
        <f t="shared" si="164"/>
        <v>0</v>
      </c>
      <c r="AO168">
        <f t="shared" si="165"/>
        <v>0</v>
      </c>
      <c r="AP168">
        <f t="shared" si="166"/>
        <v>0</v>
      </c>
      <c r="AQ168">
        <f t="shared" si="167"/>
        <v>0</v>
      </c>
      <c r="AR168">
        <f t="shared" si="168"/>
        <v>0</v>
      </c>
      <c r="AS168">
        <f t="shared" si="169"/>
        <v>0</v>
      </c>
      <c r="AT168">
        <f t="shared" si="170"/>
        <v>0</v>
      </c>
      <c r="AU168">
        <f t="shared" si="171"/>
        <v>0</v>
      </c>
      <c r="AV168">
        <f t="shared" si="172"/>
        <v>0</v>
      </c>
      <c r="AW168">
        <f t="shared" si="173"/>
        <v>0</v>
      </c>
      <c r="AX168">
        <f t="shared" si="174"/>
        <v>0</v>
      </c>
      <c r="AY168">
        <f t="shared" si="175"/>
        <v>0</v>
      </c>
      <c r="AZ168">
        <f t="shared" si="176"/>
        <v>0</v>
      </c>
    </row>
    <row r="169" spans="1:52" hidden="1" x14ac:dyDescent="0.25">
      <c r="A169">
        <f t="shared" si="131"/>
        <v>0</v>
      </c>
      <c r="B169">
        <f t="shared" si="132"/>
        <v>0</v>
      </c>
      <c r="C169">
        <f t="shared" si="133"/>
        <v>0</v>
      </c>
      <c r="D169">
        <f t="shared" si="134"/>
        <v>0</v>
      </c>
      <c r="E169">
        <f t="shared" si="135"/>
        <v>0</v>
      </c>
      <c r="F169">
        <f t="shared" si="136"/>
        <v>0</v>
      </c>
      <c r="J169">
        <f t="shared" si="177"/>
        <v>0</v>
      </c>
      <c r="L169">
        <f t="shared" si="178"/>
        <v>0</v>
      </c>
      <c r="M169">
        <f t="shared" si="137"/>
        <v>0</v>
      </c>
      <c r="N169">
        <f t="shared" si="138"/>
        <v>0</v>
      </c>
      <c r="O169">
        <f t="shared" si="139"/>
        <v>0</v>
      </c>
      <c r="P169">
        <f t="shared" si="140"/>
        <v>0</v>
      </c>
      <c r="Q169">
        <f t="shared" si="141"/>
        <v>0</v>
      </c>
      <c r="R169">
        <f t="shared" si="142"/>
        <v>0</v>
      </c>
      <c r="S169">
        <f t="shared" si="143"/>
        <v>0</v>
      </c>
      <c r="T169">
        <f t="shared" si="144"/>
        <v>0</v>
      </c>
      <c r="U169">
        <f t="shared" si="145"/>
        <v>0</v>
      </c>
      <c r="V169">
        <f t="shared" si="146"/>
        <v>0</v>
      </c>
      <c r="W169">
        <f t="shared" si="147"/>
        <v>0</v>
      </c>
      <c r="X169">
        <f t="shared" si="148"/>
        <v>0</v>
      </c>
      <c r="Y169">
        <f t="shared" si="149"/>
        <v>0</v>
      </c>
      <c r="Z169">
        <f t="shared" si="150"/>
        <v>0</v>
      </c>
      <c r="AA169">
        <f t="shared" si="151"/>
        <v>0</v>
      </c>
      <c r="AB169">
        <f t="shared" si="152"/>
        <v>0</v>
      </c>
      <c r="AC169">
        <f t="shared" si="153"/>
        <v>0</v>
      </c>
      <c r="AD169">
        <f t="shared" si="154"/>
        <v>0</v>
      </c>
      <c r="AE169">
        <f t="shared" si="155"/>
        <v>0</v>
      </c>
      <c r="AF169">
        <f t="shared" si="156"/>
        <v>0</v>
      </c>
      <c r="AG169">
        <f t="shared" si="157"/>
        <v>0</v>
      </c>
      <c r="AH169">
        <f t="shared" si="158"/>
        <v>0</v>
      </c>
      <c r="AI169">
        <f t="shared" si="159"/>
        <v>0</v>
      </c>
      <c r="AJ169">
        <f t="shared" si="160"/>
        <v>0</v>
      </c>
      <c r="AK169">
        <f t="shared" si="161"/>
        <v>0</v>
      </c>
      <c r="AL169">
        <f t="shared" si="162"/>
        <v>0</v>
      </c>
      <c r="AM169">
        <f t="shared" si="163"/>
        <v>0</v>
      </c>
      <c r="AN169">
        <f t="shared" si="164"/>
        <v>0</v>
      </c>
      <c r="AO169">
        <f t="shared" si="165"/>
        <v>0</v>
      </c>
      <c r="AP169">
        <f t="shared" si="166"/>
        <v>0</v>
      </c>
      <c r="AQ169">
        <f t="shared" si="167"/>
        <v>0</v>
      </c>
      <c r="AR169">
        <f t="shared" si="168"/>
        <v>0</v>
      </c>
      <c r="AS169">
        <f t="shared" si="169"/>
        <v>0</v>
      </c>
      <c r="AT169">
        <f t="shared" si="170"/>
        <v>0</v>
      </c>
      <c r="AU169">
        <f t="shared" si="171"/>
        <v>0</v>
      </c>
      <c r="AV169">
        <f t="shared" si="172"/>
        <v>0</v>
      </c>
      <c r="AW169">
        <f t="shared" si="173"/>
        <v>0</v>
      </c>
      <c r="AX169">
        <f t="shared" si="174"/>
        <v>0</v>
      </c>
      <c r="AY169">
        <f t="shared" si="175"/>
        <v>0</v>
      </c>
      <c r="AZ169">
        <f t="shared" si="176"/>
        <v>0</v>
      </c>
    </row>
    <row r="170" spans="1:52" hidden="1" x14ac:dyDescent="0.25">
      <c r="A170">
        <f t="shared" si="131"/>
        <v>0</v>
      </c>
      <c r="B170">
        <f t="shared" si="132"/>
        <v>0</v>
      </c>
      <c r="C170">
        <f t="shared" si="133"/>
        <v>0</v>
      </c>
      <c r="D170">
        <f t="shared" si="134"/>
        <v>0</v>
      </c>
      <c r="E170">
        <f t="shared" si="135"/>
        <v>0</v>
      </c>
      <c r="F170">
        <f t="shared" si="136"/>
        <v>0</v>
      </c>
      <c r="J170">
        <f t="shared" si="177"/>
        <v>0</v>
      </c>
      <c r="L170">
        <f t="shared" si="178"/>
        <v>0</v>
      </c>
      <c r="M170">
        <f t="shared" si="137"/>
        <v>0</v>
      </c>
      <c r="N170">
        <f t="shared" si="138"/>
        <v>0</v>
      </c>
      <c r="O170">
        <f t="shared" si="139"/>
        <v>0</v>
      </c>
      <c r="P170">
        <f t="shared" si="140"/>
        <v>0</v>
      </c>
      <c r="Q170">
        <f t="shared" si="141"/>
        <v>0</v>
      </c>
      <c r="R170">
        <f t="shared" si="142"/>
        <v>0</v>
      </c>
      <c r="S170">
        <f t="shared" si="143"/>
        <v>0</v>
      </c>
      <c r="T170">
        <f t="shared" si="144"/>
        <v>0</v>
      </c>
      <c r="U170">
        <f t="shared" si="145"/>
        <v>0</v>
      </c>
      <c r="V170">
        <f t="shared" si="146"/>
        <v>0</v>
      </c>
      <c r="W170">
        <f t="shared" si="147"/>
        <v>0</v>
      </c>
      <c r="X170">
        <f t="shared" si="148"/>
        <v>0</v>
      </c>
      <c r="Y170">
        <f t="shared" si="149"/>
        <v>0</v>
      </c>
      <c r="Z170">
        <f t="shared" si="150"/>
        <v>0</v>
      </c>
      <c r="AA170">
        <f t="shared" si="151"/>
        <v>0</v>
      </c>
      <c r="AB170">
        <f t="shared" si="152"/>
        <v>0</v>
      </c>
      <c r="AC170">
        <f t="shared" si="153"/>
        <v>0</v>
      </c>
      <c r="AD170">
        <f t="shared" si="154"/>
        <v>0</v>
      </c>
      <c r="AE170">
        <f t="shared" si="155"/>
        <v>0</v>
      </c>
      <c r="AF170">
        <f t="shared" si="156"/>
        <v>0</v>
      </c>
      <c r="AG170">
        <f t="shared" si="157"/>
        <v>0</v>
      </c>
      <c r="AH170">
        <f t="shared" si="158"/>
        <v>0</v>
      </c>
      <c r="AI170">
        <f t="shared" si="159"/>
        <v>0</v>
      </c>
      <c r="AJ170">
        <f t="shared" si="160"/>
        <v>0</v>
      </c>
      <c r="AK170">
        <f t="shared" si="161"/>
        <v>0</v>
      </c>
      <c r="AL170">
        <f t="shared" si="162"/>
        <v>0</v>
      </c>
      <c r="AM170">
        <f t="shared" si="163"/>
        <v>0</v>
      </c>
      <c r="AN170">
        <f t="shared" si="164"/>
        <v>0</v>
      </c>
      <c r="AO170">
        <f t="shared" si="165"/>
        <v>0</v>
      </c>
      <c r="AP170">
        <f t="shared" si="166"/>
        <v>0</v>
      </c>
      <c r="AQ170">
        <f t="shared" si="167"/>
        <v>0</v>
      </c>
      <c r="AR170">
        <f t="shared" si="168"/>
        <v>0</v>
      </c>
      <c r="AS170">
        <f t="shared" si="169"/>
        <v>0</v>
      </c>
      <c r="AT170">
        <f t="shared" si="170"/>
        <v>0</v>
      </c>
      <c r="AU170">
        <f t="shared" si="171"/>
        <v>0</v>
      </c>
      <c r="AV170">
        <f t="shared" si="172"/>
        <v>0</v>
      </c>
      <c r="AW170">
        <f t="shared" si="173"/>
        <v>0</v>
      </c>
      <c r="AX170">
        <f t="shared" si="174"/>
        <v>0</v>
      </c>
      <c r="AY170">
        <f t="shared" si="175"/>
        <v>0</v>
      </c>
      <c r="AZ170">
        <f t="shared" si="176"/>
        <v>0</v>
      </c>
    </row>
    <row r="171" spans="1:52" hidden="1" x14ac:dyDescent="0.25">
      <c r="A171">
        <f t="shared" si="131"/>
        <v>0</v>
      </c>
      <c r="B171">
        <f t="shared" si="132"/>
        <v>0</v>
      </c>
      <c r="C171">
        <f t="shared" si="133"/>
        <v>0</v>
      </c>
      <c r="D171">
        <f t="shared" si="134"/>
        <v>0</v>
      </c>
      <c r="E171">
        <f t="shared" si="135"/>
        <v>0</v>
      </c>
      <c r="F171">
        <f t="shared" si="136"/>
        <v>0</v>
      </c>
      <c r="J171">
        <f t="shared" si="177"/>
        <v>0</v>
      </c>
      <c r="L171">
        <f t="shared" si="178"/>
        <v>0</v>
      </c>
      <c r="M171">
        <f t="shared" si="137"/>
        <v>0</v>
      </c>
      <c r="N171">
        <f t="shared" si="138"/>
        <v>0</v>
      </c>
      <c r="O171">
        <f t="shared" si="139"/>
        <v>0</v>
      </c>
      <c r="P171">
        <f t="shared" si="140"/>
        <v>0</v>
      </c>
      <c r="Q171">
        <f t="shared" si="141"/>
        <v>0</v>
      </c>
      <c r="R171">
        <f t="shared" si="142"/>
        <v>0</v>
      </c>
      <c r="S171">
        <f t="shared" si="143"/>
        <v>0</v>
      </c>
      <c r="T171">
        <f t="shared" si="144"/>
        <v>0</v>
      </c>
      <c r="U171">
        <f t="shared" si="145"/>
        <v>0</v>
      </c>
      <c r="V171">
        <f t="shared" si="146"/>
        <v>0</v>
      </c>
      <c r="W171">
        <f t="shared" si="147"/>
        <v>0</v>
      </c>
      <c r="X171">
        <f t="shared" si="148"/>
        <v>0</v>
      </c>
      <c r="Y171">
        <f t="shared" si="149"/>
        <v>0</v>
      </c>
      <c r="Z171">
        <f t="shared" si="150"/>
        <v>0</v>
      </c>
      <c r="AA171">
        <f t="shared" si="151"/>
        <v>0</v>
      </c>
      <c r="AB171">
        <f t="shared" si="152"/>
        <v>0</v>
      </c>
      <c r="AC171">
        <f t="shared" si="153"/>
        <v>0</v>
      </c>
      <c r="AD171">
        <f t="shared" si="154"/>
        <v>0</v>
      </c>
      <c r="AE171">
        <f t="shared" si="155"/>
        <v>0</v>
      </c>
      <c r="AF171">
        <f t="shared" si="156"/>
        <v>0</v>
      </c>
      <c r="AG171">
        <f t="shared" si="157"/>
        <v>0</v>
      </c>
      <c r="AH171">
        <f t="shared" si="158"/>
        <v>0</v>
      </c>
      <c r="AI171">
        <f t="shared" si="159"/>
        <v>0</v>
      </c>
      <c r="AJ171">
        <f t="shared" si="160"/>
        <v>0</v>
      </c>
      <c r="AK171">
        <f t="shared" si="161"/>
        <v>0</v>
      </c>
      <c r="AL171">
        <f t="shared" si="162"/>
        <v>0</v>
      </c>
      <c r="AM171">
        <f t="shared" si="163"/>
        <v>0</v>
      </c>
      <c r="AN171">
        <f t="shared" si="164"/>
        <v>0</v>
      </c>
      <c r="AO171">
        <f t="shared" si="165"/>
        <v>0</v>
      </c>
      <c r="AP171">
        <f t="shared" si="166"/>
        <v>0</v>
      </c>
      <c r="AQ171">
        <f t="shared" si="167"/>
        <v>0</v>
      </c>
      <c r="AR171">
        <f t="shared" si="168"/>
        <v>0</v>
      </c>
      <c r="AS171">
        <f t="shared" si="169"/>
        <v>0</v>
      </c>
      <c r="AT171">
        <f t="shared" si="170"/>
        <v>0</v>
      </c>
      <c r="AU171">
        <f t="shared" si="171"/>
        <v>0</v>
      </c>
      <c r="AV171">
        <f t="shared" si="172"/>
        <v>0</v>
      </c>
      <c r="AW171">
        <f t="shared" si="173"/>
        <v>0</v>
      </c>
      <c r="AX171">
        <f t="shared" si="174"/>
        <v>0</v>
      </c>
      <c r="AY171">
        <f t="shared" si="175"/>
        <v>0</v>
      </c>
      <c r="AZ171">
        <f t="shared" si="176"/>
        <v>0</v>
      </c>
    </row>
    <row r="172" spans="1:52" hidden="1" x14ac:dyDescent="0.25">
      <c r="A172">
        <f t="shared" si="131"/>
        <v>0</v>
      </c>
      <c r="B172">
        <f t="shared" si="132"/>
        <v>0</v>
      </c>
      <c r="C172">
        <f t="shared" si="133"/>
        <v>0</v>
      </c>
      <c r="D172">
        <f t="shared" si="134"/>
        <v>0</v>
      </c>
      <c r="E172">
        <f t="shared" si="135"/>
        <v>0</v>
      </c>
      <c r="F172">
        <f t="shared" si="136"/>
        <v>0</v>
      </c>
      <c r="J172">
        <f t="shared" si="177"/>
        <v>0</v>
      </c>
      <c r="L172">
        <f t="shared" si="178"/>
        <v>0</v>
      </c>
      <c r="M172">
        <f t="shared" si="137"/>
        <v>0</v>
      </c>
      <c r="N172">
        <f t="shared" si="138"/>
        <v>0</v>
      </c>
      <c r="O172">
        <f t="shared" si="139"/>
        <v>0</v>
      </c>
      <c r="P172">
        <f t="shared" si="140"/>
        <v>0</v>
      </c>
      <c r="Q172">
        <f t="shared" si="141"/>
        <v>0</v>
      </c>
      <c r="R172">
        <f t="shared" si="142"/>
        <v>0</v>
      </c>
      <c r="S172">
        <f t="shared" si="143"/>
        <v>0</v>
      </c>
      <c r="T172">
        <f t="shared" si="144"/>
        <v>0</v>
      </c>
      <c r="U172">
        <f t="shared" si="145"/>
        <v>0</v>
      </c>
      <c r="V172">
        <f t="shared" si="146"/>
        <v>0</v>
      </c>
      <c r="W172">
        <f t="shared" si="147"/>
        <v>0</v>
      </c>
      <c r="X172">
        <f t="shared" si="148"/>
        <v>0</v>
      </c>
      <c r="Y172">
        <f t="shared" si="149"/>
        <v>0</v>
      </c>
      <c r="Z172">
        <f t="shared" si="150"/>
        <v>0</v>
      </c>
      <c r="AA172">
        <f t="shared" si="151"/>
        <v>0</v>
      </c>
      <c r="AB172">
        <f t="shared" si="152"/>
        <v>0</v>
      </c>
      <c r="AC172">
        <f t="shared" si="153"/>
        <v>0</v>
      </c>
      <c r="AD172">
        <f t="shared" si="154"/>
        <v>0</v>
      </c>
      <c r="AE172">
        <f t="shared" si="155"/>
        <v>0</v>
      </c>
      <c r="AF172">
        <f t="shared" si="156"/>
        <v>0</v>
      </c>
      <c r="AG172">
        <f t="shared" si="157"/>
        <v>0</v>
      </c>
      <c r="AH172">
        <f t="shared" si="158"/>
        <v>0</v>
      </c>
      <c r="AI172">
        <f t="shared" si="159"/>
        <v>0</v>
      </c>
      <c r="AJ172">
        <f t="shared" si="160"/>
        <v>0</v>
      </c>
      <c r="AK172">
        <f t="shared" si="161"/>
        <v>0</v>
      </c>
      <c r="AL172">
        <f t="shared" si="162"/>
        <v>0</v>
      </c>
      <c r="AM172">
        <f t="shared" si="163"/>
        <v>0</v>
      </c>
      <c r="AN172">
        <f t="shared" si="164"/>
        <v>0</v>
      </c>
      <c r="AO172">
        <f t="shared" si="165"/>
        <v>0</v>
      </c>
      <c r="AP172">
        <f t="shared" si="166"/>
        <v>0</v>
      </c>
      <c r="AQ172">
        <f t="shared" si="167"/>
        <v>0</v>
      </c>
      <c r="AR172">
        <f t="shared" si="168"/>
        <v>0</v>
      </c>
      <c r="AS172">
        <f t="shared" si="169"/>
        <v>0</v>
      </c>
      <c r="AT172">
        <f t="shared" si="170"/>
        <v>0</v>
      </c>
      <c r="AU172">
        <f t="shared" si="171"/>
        <v>0</v>
      </c>
      <c r="AV172">
        <f t="shared" si="172"/>
        <v>0</v>
      </c>
      <c r="AW172">
        <f t="shared" si="173"/>
        <v>0</v>
      </c>
      <c r="AX172">
        <f t="shared" si="174"/>
        <v>0</v>
      </c>
      <c r="AY172">
        <f t="shared" si="175"/>
        <v>0</v>
      </c>
      <c r="AZ172">
        <f t="shared" si="176"/>
        <v>0</v>
      </c>
    </row>
    <row r="173" spans="1:52" hidden="1" x14ac:dyDescent="0.25">
      <c r="A173">
        <f t="shared" si="131"/>
        <v>0</v>
      </c>
      <c r="B173">
        <f t="shared" si="132"/>
        <v>0</v>
      </c>
      <c r="C173">
        <f t="shared" si="133"/>
        <v>0</v>
      </c>
      <c r="D173">
        <f t="shared" si="134"/>
        <v>0</v>
      </c>
      <c r="E173">
        <f t="shared" si="135"/>
        <v>0</v>
      </c>
      <c r="F173">
        <f t="shared" si="136"/>
        <v>0</v>
      </c>
      <c r="J173">
        <f t="shared" si="177"/>
        <v>0</v>
      </c>
      <c r="L173">
        <f t="shared" si="178"/>
        <v>0</v>
      </c>
      <c r="M173">
        <f t="shared" si="137"/>
        <v>0</v>
      </c>
      <c r="N173">
        <f t="shared" si="138"/>
        <v>0</v>
      </c>
      <c r="O173">
        <f t="shared" si="139"/>
        <v>0</v>
      </c>
      <c r="P173">
        <f t="shared" si="140"/>
        <v>0</v>
      </c>
      <c r="Q173">
        <f t="shared" si="141"/>
        <v>0</v>
      </c>
      <c r="R173">
        <f t="shared" si="142"/>
        <v>0</v>
      </c>
      <c r="S173">
        <f t="shared" si="143"/>
        <v>0</v>
      </c>
      <c r="T173">
        <f t="shared" si="144"/>
        <v>0</v>
      </c>
      <c r="U173">
        <f t="shared" si="145"/>
        <v>0</v>
      </c>
      <c r="V173">
        <f t="shared" si="146"/>
        <v>0</v>
      </c>
      <c r="W173">
        <f t="shared" si="147"/>
        <v>0</v>
      </c>
      <c r="X173">
        <f t="shared" si="148"/>
        <v>0</v>
      </c>
      <c r="Y173">
        <f t="shared" si="149"/>
        <v>0</v>
      </c>
      <c r="Z173">
        <f t="shared" si="150"/>
        <v>0</v>
      </c>
      <c r="AA173">
        <f t="shared" si="151"/>
        <v>0</v>
      </c>
      <c r="AB173">
        <f t="shared" si="152"/>
        <v>0</v>
      </c>
      <c r="AC173">
        <f t="shared" si="153"/>
        <v>0</v>
      </c>
      <c r="AD173">
        <f t="shared" si="154"/>
        <v>0</v>
      </c>
      <c r="AE173">
        <f t="shared" si="155"/>
        <v>0</v>
      </c>
      <c r="AF173">
        <f t="shared" si="156"/>
        <v>0</v>
      </c>
      <c r="AG173">
        <f t="shared" si="157"/>
        <v>0</v>
      </c>
      <c r="AH173">
        <f t="shared" si="158"/>
        <v>0</v>
      </c>
      <c r="AI173">
        <f t="shared" si="159"/>
        <v>0</v>
      </c>
      <c r="AJ173">
        <f t="shared" si="160"/>
        <v>0</v>
      </c>
      <c r="AK173">
        <f t="shared" si="161"/>
        <v>0</v>
      </c>
      <c r="AL173">
        <f t="shared" si="162"/>
        <v>0</v>
      </c>
      <c r="AM173">
        <f t="shared" si="163"/>
        <v>0</v>
      </c>
      <c r="AN173">
        <f t="shared" si="164"/>
        <v>0</v>
      </c>
      <c r="AO173">
        <f t="shared" si="165"/>
        <v>0</v>
      </c>
      <c r="AP173">
        <f t="shared" si="166"/>
        <v>0</v>
      </c>
      <c r="AQ173">
        <f t="shared" si="167"/>
        <v>0</v>
      </c>
      <c r="AR173">
        <f t="shared" si="168"/>
        <v>0</v>
      </c>
      <c r="AS173">
        <f t="shared" si="169"/>
        <v>0</v>
      </c>
      <c r="AT173">
        <f t="shared" si="170"/>
        <v>0</v>
      </c>
      <c r="AU173">
        <f t="shared" si="171"/>
        <v>0</v>
      </c>
      <c r="AV173">
        <f t="shared" si="172"/>
        <v>0</v>
      </c>
      <c r="AW173">
        <f t="shared" si="173"/>
        <v>0</v>
      </c>
      <c r="AX173">
        <f t="shared" si="174"/>
        <v>0</v>
      </c>
      <c r="AY173">
        <f t="shared" si="175"/>
        <v>0</v>
      </c>
      <c r="AZ173">
        <f t="shared" si="176"/>
        <v>0</v>
      </c>
    </row>
    <row r="174" spans="1:52" hidden="1" x14ac:dyDescent="0.25">
      <c r="A174">
        <f t="shared" si="131"/>
        <v>0</v>
      </c>
      <c r="B174">
        <f t="shared" si="132"/>
        <v>0</v>
      </c>
      <c r="C174">
        <f t="shared" si="133"/>
        <v>0</v>
      </c>
      <c r="D174">
        <f t="shared" si="134"/>
        <v>0</v>
      </c>
      <c r="E174">
        <f t="shared" si="135"/>
        <v>0</v>
      </c>
      <c r="F174">
        <f t="shared" si="136"/>
        <v>0</v>
      </c>
      <c r="J174">
        <f t="shared" si="177"/>
        <v>0</v>
      </c>
      <c r="L174">
        <f t="shared" si="178"/>
        <v>0</v>
      </c>
      <c r="M174">
        <f t="shared" si="137"/>
        <v>0</v>
      </c>
      <c r="N174">
        <f t="shared" si="138"/>
        <v>0</v>
      </c>
      <c r="O174">
        <f t="shared" si="139"/>
        <v>0</v>
      </c>
      <c r="P174">
        <f t="shared" si="140"/>
        <v>0</v>
      </c>
      <c r="Q174">
        <f t="shared" si="141"/>
        <v>0</v>
      </c>
      <c r="R174">
        <f t="shared" si="142"/>
        <v>0</v>
      </c>
      <c r="S174">
        <f t="shared" si="143"/>
        <v>0</v>
      </c>
      <c r="T174">
        <f t="shared" si="144"/>
        <v>0</v>
      </c>
      <c r="U174">
        <f t="shared" si="145"/>
        <v>0</v>
      </c>
      <c r="V174">
        <f t="shared" si="146"/>
        <v>0</v>
      </c>
      <c r="W174">
        <f t="shared" si="147"/>
        <v>0</v>
      </c>
      <c r="X174">
        <f t="shared" si="148"/>
        <v>0</v>
      </c>
      <c r="Y174">
        <f t="shared" si="149"/>
        <v>0</v>
      </c>
      <c r="Z174">
        <f t="shared" si="150"/>
        <v>0</v>
      </c>
      <c r="AA174">
        <f t="shared" si="151"/>
        <v>0</v>
      </c>
      <c r="AB174">
        <f t="shared" si="152"/>
        <v>0</v>
      </c>
      <c r="AC174">
        <f t="shared" si="153"/>
        <v>0</v>
      </c>
      <c r="AD174">
        <f t="shared" si="154"/>
        <v>0</v>
      </c>
      <c r="AE174">
        <f t="shared" si="155"/>
        <v>0</v>
      </c>
      <c r="AF174">
        <f t="shared" si="156"/>
        <v>0</v>
      </c>
      <c r="AG174">
        <f t="shared" si="157"/>
        <v>0</v>
      </c>
      <c r="AH174">
        <f t="shared" si="158"/>
        <v>0</v>
      </c>
      <c r="AI174">
        <f t="shared" si="159"/>
        <v>0</v>
      </c>
      <c r="AJ174">
        <f t="shared" si="160"/>
        <v>0</v>
      </c>
      <c r="AK174">
        <f t="shared" si="161"/>
        <v>0</v>
      </c>
      <c r="AL174">
        <f t="shared" si="162"/>
        <v>0</v>
      </c>
      <c r="AM174">
        <f t="shared" si="163"/>
        <v>0</v>
      </c>
      <c r="AN174">
        <f t="shared" si="164"/>
        <v>0</v>
      </c>
      <c r="AO174">
        <f t="shared" si="165"/>
        <v>0</v>
      </c>
      <c r="AP174">
        <f t="shared" si="166"/>
        <v>0</v>
      </c>
      <c r="AQ174">
        <f t="shared" si="167"/>
        <v>0</v>
      </c>
      <c r="AR174">
        <f t="shared" si="168"/>
        <v>0</v>
      </c>
      <c r="AS174">
        <f t="shared" si="169"/>
        <v>0</v>
      </c>
      <c r="AT174">
        <f t="shared" si="170"/>
        <v>0</v>
      </c>
      <c r="AU174">
        <f t="shared" si="171"/>
        <v>0</v>
      </c>
      <c r="AV174">
        <f t="shared" si="172"/>
        <v>0</v>
      </c>
      <c r="AW174">
        <f t="shared" si="173"/>
        <v>0</v>
      </c>
      <c r="AX174">
        <f t="shared" si="174"/>
        <v>0</v>
      </c>
      <c r="AY174">
        <f t="shared" si="175"/>
        <v>0</v>
      </c>
      <c r="AZ174">
        <f t="shared" si="176"/>
        <v>0</v>
      </c>
    </row>
    <row r="175" spans="1:52" hidden="1" x14ac:dyDescent="0.25">
      <c r="A175">
        <f t="shared" si="131"/>
        <v>0</v>
      </c>
      <c r="B175">
        <f t="shared" si="132"/>
        <v>0</v>
      </c>
      <c r="C175">
        <f t="shared" si="133"/>
        <v>0</v>
      </c>
      <c r="D175">
        <f t="shared" si="134"/>
        <v>0</v>
      </c>
      <c r="E175">
        <f t="shared" si="135"/>
        <v>0</v>
      </c>
      <c r="F175">
        <f t="shared" si="136"/>
        <v>0</v>
      </c>
      <c r="J175">
        <f>J138</f>
        <v>0</v>
      </c>
      <c r="L175">
        <f t="shared" si="178"/>
        <v>0</v>
      </c>
      <c r="M175">
        <f t="shared" si="137"/>
        <v>0</v>
      </c>
      <c r="N175">
        <f t="shared" si="138"/>
        <v>0</v>
      </c>
      <c r="O175">
        <f t="shared" si="139"/>
        <v>0</v>
      </c>
      <c r="P175">
        <f t="shared" si="140"/>
        <v>0</v>
      </c>
      <c r="Q175">
        <f t="shared" si="141"/>
        <v>0</v>
      </c>
      <c r="R175">
        <f t="shared" si="142"/>
        <v>0</v>
      </c>
      <c r="S175">
        <f t="shared" si="143"/>
        <v>0</v>
      </c>
      <c r="T175">
        <f t="shared" si="144"/>
        <v>0</v>
      </c>
      <c r="U175">
        <f t="shared" si="145"/>
        <v>0</v>
      </c>
      <c r="V175">
        <f t="shared" si="146"/>
        <v>0</v>
      </c>
      <c r="W175">
        <f t="shared" si="147"/>
        <v>0</v>
      </c>
      <c r="X175">
        <f t="shared" si="148"/>
        <v>0</v>
      </c>
      <c r="Y175">
        <f t="shared" si="149"/>
        <v>0</v>
      </c>
      <c r="Z175">
        <f t="shared" si="150"/>
        <v>0</v>
      </c>
      <c r="AA175">
        <f t="shared" si="151"/>
        <v>0</v>
      </c>
      <c r="AB175">
        <f t="shared" si="152"/>
        <v>0</v>
      </c>
      <c r="AC175">
        <f t="shared" si="153"/>
        <v>0</v>
      </c>
      <c r="AD175">
        <f t="shared" si="154"/>
        <v>0</v>
      </c>
      <c r="AE175">
        <f t="shared" si="155"/>
        <v>0</v>
      </c>
      <c r="AF175">
        <f t="shared" si="156"/>
        <v>0</v>
      </c>
      <c r="AG175">
        <f t="shared" si="157"/>
        <v>0</v>
      </c>
      <c r="AH175">
        <f t="shared" si="158"/>
        <v>0</v>
      </c>
      <c r="AI175">
        <f t="shared" si="159"/>
        <v>0</v>
      </c>
      <c r="AJ175">
        <f t="shared" si="160"/>
        <v>0</v>
      </c>
      <c r="AK175">
        <f t="shared" si="161"/>
        <v>0</v>
      </c>
      <c r="AL175">
        <f t="shared" si="162"/>
        <v>0</v>
      </c>
      <c r="AM175">
        <f t="shared" si="163"/>
        <v>0</v>
      </c>
      <c r="AN175">
        <f t="shared" si="164"/>
        <v>0</v>
      </c>
      <c r="AO175">
        <f t="shared" si="165"/>
        <v>0</v>
      </c>
      <c r="AP175">
        <f t="shared" si="166"/>
        <v>0</v>
      </c>
      <c r="AQ175">
        <f t="shared" si="167"/>
        <v>0</v>
      </c>
      <c r="AR175">
        <f t="shared" si="168"/>
        <v>0</v>
      </c>
      <c r="AS175">
        <f t="shared" si="169"/>
        <v>0</v>
      </c>
      <c r="AT175">
        <f t="shared" si="170"/>
        <v>0</v>
      </c>
      <c r="AU175">
        <f t="shared" si="171"/>
        <v>0</v>
      </c>
      <c r="AV175">
        <f t="shared" si="172"/>
        <v>0</v>
      </c>
      <c r="AW175">
        <f t="shared" si="173"/>
        <v>0</v>
      </c>
      <c r="AX175">
        <f t="shared" si="174"/>
        <v>0</v>
      </c>
      <c r="AY175">
        <f t="shared" si="175"/>
        <v>0</v>
      </c>
      <c r="AZ175">
        <f t="shared" si="176"/>
        <v>0</v>
      </c>
    </row>
    <row r="176" spans="1:52" hidden="1" x14ac:dyDescent="0.25">
      <c r="A176">
        <f t="shared" si="131"/>
        <v>0</v>
      </c>
      <c r="B176">
        <f t="shared" si="132"/>
        <v>0</v>
      </c>
      <c r="C176">
        <f t="shared" si="133"/>
        <v>0</v>
      </c>
      <c r="D176">
        <f t="shared" si="134"/>
        <v>0</v>
      </c>
      <c r="E176">
        <f t="shared" si="135"/>
        <v>0</v>
      </c>
      <c r="F176">
        <f t="shared" si="136"/>
        <v>0</v>
      </c>
      <c r="J176">
        <f t="shared" si="177"/>
        <v>0</v>
      </c>
      <c r="L176">
        <f t="shared" si="178"/>
        <v>0</v>
      </c>
      <c r="M176">
        <f t="shared" si="137"/>
        <v>0</v>
      </c>
      <c r="N176">
        <f t="shared" si="138"/>
        <v>0</v>
      </c>
      <c r="O176">
        <f t="shared" si="139"/>
        <v>0</v>
      </c>
      <c r="P176">
        <f t="shared" si="140"/>
        <v>0</v>
      </c>
      <c r="Q176">
        <f t="shared" si="141"/>
        <v>0</v>
      </c>
      <c r="R176">
        <f t="shared" si="142"/>
        <v>0</v>
      </c>
      <c r="S176">
        <f t="shared" si="143"/>
        <v>0</v>
      </c>
      <c r="T176">
        <f t="shared" si="144"/>
        <v>0</v>
      </c>
      <c r="U176">
        <f t="shared" si="145"/>
        <v>0</v>
      </c>
      <c r="V176">
        <f t="shared" si="146"/>
        <v>0</v>
      </c>
      <c r="W176">
        <f t="shared" si="147"/>
        <v>0</v>
      </c>
      <c r="X176">
        <f t="shared" si="148"/>
        <v>0</v>
      </c>
      <c r="Y176">
        <f t="shared" si="149"/>
        <v>0</v>
      </c>
      <c r="Z176">
        <f t="shared" si="150"/>
        <v>0</v>
      </c>
      <c r="AA176">
        <f t="shared" si="151"/>
        <v>0</v>
      </c>
      <c r="AB176">
        <f t="shared" si="152"/>
        <v>0</v>
      </c>
      <c r="AC176">
        <f t="shared" si="153"/>
        <v>0</v>
      </c>
      <c r="AD176">
        <f t="shared" si="154"/>
        <v>0</v>
      </c>
      <c r="AE176">
        <f t="shared" si="155"/>
        <v>0</v>
      </c>
      <c r="AF176">
        <f t="shared" si="156"/>
        <v>0</v>
      </c>
      <c r="AG176">
        <f t="shared" si="157"/>
        <v>0</v>
      </c>
      <c r="AH176">
        <f t="shared" si="158"/>
        <v>0</v>
      </c>
      <c r="AI176">
        <f t="shared" si="159"/>
        <v>0</v>
      </c>
      <c r="AJ176">
        <f t="shared" si="160"/>
        <v>0</v>
      </c>
      <c r="AK176">
        <f t="shared" si="161"/>
        <v>0</v>
      </c>
      <c r="AL176">
        <f t="shared" si="162"/>
        <v>0</v>
      </c>
      <c r="AM176">
        <f t="shared" si="163"/>
        <v>0</v>
      </c>
      <c r="AN176">
        <f t="shared" si="164"/>
        <v>0</v>
      </c>
      <c r="AO176">
        <f t="shared" si="165"/>
        <v>0</v>
      </c>
      <c r="AP176">
        <f t="shared" si="166"/>
        <v>0</v>
      </c>
      <c r="AQ176">
        <f t="shared" si="167"/>
        <v>0</v>
      </c>
      <c r="AR176">
        <f t="shared" si="168"/>
        <v>0</v>
      </c>
      <c r="AS176">
        <f t="shared" si="169"/>
        <v>0</v>
      </c>
      <c r="AT176">
        <f t="shared" si="170"/>
        <v>0</v>
      </c>
      <c r="AU176">
        <f t="shared" si="171"/>
        <v>0</v>
      </c>
      <c r="AV176">
        <f t="shared" si="172"/>
        <v>0</v>
      </c>
      <c r="AW176">
        <f t="shared" si="173"/>
        <v>0</v>
      </c>
      <c r="AX176">
        <f t="shared" si="174"/>
        <v>0</v>
      </c>
      <c r="AY176">
        <f t="shared" si="175"/>
        <v>0</v>
      </c>
      <c r="AZ176">
        <f t="shared" si="176"/>
        <v>0</v>
      </c>
    </row>
    <row r="177" spans="1:52" hidden="1" x14ac:dyDescent="0.25">
      <c r="A177">
        <f t="shared" si="131"/>
        <v>0</v>
      </c>
      <c r="B177">
        <f t="shared" si="132"/>
        <v>0</v>
      </c>
      <c r="C177">
        <f t="shared" si="133"/>
        <v>0</v>
      </c>
      <c r="D177">
        <f t="shared" si="134"/>
        <v>0</v>
      </c>
      <c r="E177">
        <f t="shared" si="135"/>
        <v>0</v>
      </c>
      <c r="F177">
        <f t="shared" si="136"/>
        <v>0</v>
      </c>
      <c r="J177">
        <f t="shared" si="177"/>
        <v>0</v>
      </c>
      <c r="L177">
        <f t="shared" si="178"/>
        <v>0</v>
      </c>
      <c r="M177">
        <f t="shared" si="137"/>
        <v>0</v>
      </c>
      <c r="N177">
        <f t="shared" si="138"/>
        <v>0</v>
      </c>
      <c r="O177">
        <f t="shared" si="139"/>
        <v>0</v>
      </c>
      <c r="P177">
        <f t="shared" si="140"/>
        <v>0</v>
      </c>
      <c r="Q177">
        <f t="shared" si="141"/>
        <v>0</v>
      </c>
      <c r="R177">
        <f t="shared" si="142"/>
        <v>0</v>
      </c>
      <c r="S177">
        <f t="shared" si="143"/>
        <v>0</v>
      </c>
      <c r="T177">
        <f t="shared" si="144"/>
        <v>0</v>
      </c>
      <c r="U177">
        <f t="shared" si="145"/>
        <v>0</v>
      </c>
      <c r="V177">
        <f t="shared" si="146"/>
        <v>0</v>
      </c>
      <c r="W177">
        <f t="shared" si="147"/>
        <v>0</v>
      </c>
      <c r="X177">
        <f t="shared" si="148"/>
        <v>0</v>
      </c>
      <c r="Y177">
        <f t="shared" si="149"/>
        <v>0</v>
      </c>
      <c r="Z177">
        <f t="shared" si="150"/>
        <v>0</v>
      </c>
      <c r="AA177">
        <f t="shared" si="151"/>
        <v>0</v>
      </c>
      <c r="AB177">
        <f t="shared" si="152"/>
        <v>0</v>
      </c>
      <c r="AC177">
        <f t="shared" si="153"/>
        <v>0</v>
      </c>
      <c r="AD177">
        <f t="shared" si="154"/>
        <v>0</v>
      </c>
      <c r="AE177">
        <f t="shared" si="155"/>
        <v>0</v>
      </c>
      <c r="AF177">
        <f t="shared" si="156"/>
        <v>0</v>
      </c>
      <c r="AG177">
        <f t="shared" si="157"/>
        <v>0</v>
      </c>
      <c r="AH177">
        <f t="shared" si="158"/>
        <v>0</v>
      </c>
      <c r="AI177">
        <f t="shared" si="159"/>
        <v>0</v>
      </c>
      <c r="AJ177">
        <f t="shared" si="160"/>
        <v>0</v>
      </c>
      <c r="AK177">
        <f t="shared" si="161"/>
        <v>0</v>
      </c>
      <c r="AL177">
        <f t="shared" si="162"/>
        <v>0</v>
      </c>
      <c r="AM177">
        <f t="shared" si="163"/>
        <v>0</v>
      </c>
      <c r="AN177">
        <f t="shared" si="164"/>
        <v>0</v>
      </c>
      <c r="AO177">
        <f t="shared" si="165"/>
        <v>0</v>
      </c>
      <c r="AP177">
        <f t="shared" si="166"/>
        <v>0</v>
      </c>
      <c r="AQ177">
        <f t="shared" si="167"/>
        <v>0</v>
      </c>
      <c r="AR177">
        <f t="shared" si="168"/>
        <v>0</v>
      </c>
      <c r="AS177">
        <f t="shared" si="169"/>
        <v>0</v>
      </c>
      <c r="AT177">
        <f t="shared" si="170"/>
        <v>0</v>
      </c>
      <c r="AU177">
        <f t="shared" si="171"/>
        <v>0</v>
      </c>
      <c r="AV177">
        <f t="shared" si="172"/>
        <v>0</v>
      </c>
      <c r="AW177">
        <f t="shared" si="173"/>
        <v>0</v>
      </c>
      <c r="AX177">
        <f t="shared" si="174"/>
        <v>0</v>
      </c>
      <c r="AY177">
        <f t="shared" si="175"/>
        <v>0</v>
      </c>
      <c r="AZ177">
        <f t="shared" si="176"/>
        <v>0</v>
      </c>
    </row>
    <row r="178" spans="1:52" hidden="1" x14ac:dyDescent="0.25">
      <c r="A178">
        <f t="shared" si="131"/>
        <v>0</v>
      </c>
      <c r="B178">
        <f t="shared" si="132"/>
        <v>0</v>
      </c>
      <c r="C178">
        <f t="shared" si="133"/>
        <v>0</v>
      </c>
      <c r="D178">
        <f t="shared" si="134"/>
        <v>0</v>
      </c>
      <c r="E178">
        <f t="shared" si="135"/>
        <v>0</v>
      </c>
      <c r="F178">
        <f t="shared" si="136"/>
        <v>0</v>
      </c>
      <c r="J178">
        <f t="shared" si="177"/>
        <v>0</v>
      </c>
      <c r="L178">
        <f t="shared" si="178"/>
        <v>0</v>
      </c>
      <c r="M178">
        <f t="shared" si="137"/>
        <v>0</v>
      </c>
      <c r="N178">
        <f t="shared" si="138"/>
        <v>0</v>
      </c>
      <c r="O178">
        <f t="shared" si="139"/>
        <v>0</v>
      </c>
      <c r="P178">
        <f t="shared" si="140"/>
        <v>0</v>
      </c>
      <c r="Q178">
        <f t="shared" si="141"/>
        <v>0</v>
      </c>
      <c r="R178">
        <f t="shared" si="142"/>
        <v>0</v>
      </c>
      <c r="S178">
        <f t="shared" si="143"/>
        <v>0</v>
      </c>
      <c r="T178">
        <f t="shared" si="144"/>
        <v>0</v>
      </c>
      <c r="U178">
        <f t="shared" si="145"/>
        <v>0</v>
      </c>
      <c r="V178">
        <f t="shared" si="146"/>
        <v>0</v>
      </c>
      <c r="W178">
        <f t="shared" si="147"/>
        <v>0</v>
      </c>
      <c r="X178">
        <f t="shared" si="148"/>
        <v>0</v>
      </c>
      <c r="Y178">
        <f t="shared" si="149"/>
        <v>0</v>
      </c>
      <c r="Z178">
        <f t="shared" si="150"/>
        <v>0</v>
      </c>
      <c r="AA178">
        <f t="shared" si="151"/>
        <v>0</v>
      </c>
      <c r="AB178">
        <f t="shared" si="152"/>
        <v>0</v>
      </c>
      <c r="AC178">
        <f t="shared" si="153"/>
        <v>0</v>
      </c>
      <c r="AD178">
        <f t="shared" si="154"/>
        <v>0</v>
      </c>
      <c r="AE178">
        <f t="shared" si="155"/>
        <v>0</v>
      </c>
      <c r="AF178">
        <f t="shared" si="156"/>
        <v>0</v>
      </c>
      <c r="AG178">
        <f t="shared" si="157"/>
        <v>0</v>
      </c>
      <c r="AH178">
        <f t="shared" si="158"/>
        <v>0</v>
      </c>
      <c r="AI178">
        <f t="shared" si="159"/>
        <v>0</v>
      </c>
      <c r="AJ178">
        <f t="shared" si="160"/>
        <v>0</v>
      </c>
      <c r="AK178">
        <f t="shared" si="161"/>
        <v>0</v>
      </c>
      <c r="AL178">
        <f t="shared" si="162"/>
        <v>0</v>
      </c>
      <c r="AM178">
        <f t="shared" si="163"/>
        <v>0</v>
      </c>
      <c r="AN178">
        <f t="shared" si="164"/>
        <v>0</v>
      </c>
      <c r="AO178">
        <f t="shared" si="165"/>
        <v>0</v>
      </c>
      <c r="AP178">
        <f t="shared" si="166"/>
        <v>0</v>
      </c>
      <c r="AQ178">
        <f t="shared" si="167"/>
        <v>0</v>
      </c>
      <c r="AR178">
        <f t="shared" si="168"/>
        <v>0</v>
      </c>
      <c r="AS178">
        <f t="shared" si="169"/>
        <v>0</v>
      </c>
      <c r="AT178">
        <f t="shared" si="170"/>
        <v>0</v>
      </c>
      <c r="AU178">
        <f t="shared" si="171"/>
        <v>0</v>
      </c>
      <c r="AV178">
        <f t="shared" si="172"/>
        <v>0</v>
      </c>
      <c r="AW178">
        <f t="shared" si="173"/>
        <v>0</v>
      </c>
      <c r="AX178">
        <f t="shared" si="174"/>
        <v>0</v>
      </c>
      <c r="AY178">
        <f t="shared" si="175"/>
        <v>0</v>
      </c>
      <c r="AZ178">
        <f t="shared" si="176"/>
        <v>0</v>
      </c>
    </row>
    <row r="179" spans="1:52" hidden="1" x14ac:dyDescent="0.25">
      <c r="A179">
        <f>SUM(A145:A178)</f>
        <v>0</v>
      </c>
      <c r="C179">
        <f t="shared" ref="C179:F179" si="179">SUM(C145:C178)</f>
        <v>0</v>
      </c>
      <c r="D179">
        <f t="shared" si="179"/>
        <v>0</v>
      </c>
      <c r="E179">
        <f t="shared" si="179"/>
        <v>0</v>
      </c>
      <c r="F179">
        <f t="shared" si="179"/>
        <v>0</v>
      </c>
    </row>
    <row r="180" spans="1:52" hidden="1" x14ac:dyDescent="0.25"/>
    <row r="181" spans="1:52" hidden="1" x14ac:dyDescent="0.25">
      <c r="L181" s="6" t="str">
        <f>instellingen!A7</f>
        <v>I</v>
      </c>
      <c r="M181" s="6">
        <v>1</v>
      </c>
      <c r="N181" s="6">
        <v>2</v>
      </c>
      <c r="O181" s="6">
        <v>3</v>
      </c>
      <c r="P181" s="6">
        <v>4</v>
      </c>
      <c r="Q181" s="6">
        <v>5</v>
      </c>
      <c r="R181" s="6">
        <v>6</v>
      </c>
      <c r="S181" s="6">
        <v>7</v>
      </c>
      <c r="T181" s="6">
        <v>8</v>
      </c>
      <c r="U181" s="6">
        <v>9</v>
      </c>
      <c r="V181" s="6">
        <v>10</v>
      </c>
      <c r="W181" s="6">
        <v>11</v>
      </c>
      <c r="X181" s="6">
        <v>12</v>
      </c>
      <c r="Y181" s="6">
        <v>13</v>
      </c>
      <c r="Z181" s="6">
        <v>14</v>
      </c>
      <c r="AA181" s="6">
        <v>15</v>
      </c>
      <c r="AB181" s="6">
        <v>16</v>
      </c>
      <c r="AC181" s="6">
        <v>17</v>
      </c>
      <c r="AD181" s="6">
        <v>18</v>
      </c>
      <c r="AE181" s="6">
        <v>19</v>
      </c>
      <c r="AF181" s="6">
        <v>20</v>
      </c>
      <c r="AG181" s="6">
        <v>21</v>
      </c>
      <c r="AH181" s="6">
        <v>22</v>
      </c>
      <c r="AI181" s="6">
        <v>23</v>
      </c>
      <c r="AJ181" s="6">
        <v>24</v>
      </c>
      <c r="AK181" s="6">
        <v>25</v>
      </c>
      <c r="AL181" s="6">
        <v>26</v>
      </c>
      <c r="AM181" s="6">
        <v>27</v>
      </c>
      <c r="AN181" s="6">
        <v>28</v>
      </c>
      <c r="AO181" s="6">
        <v>29</v>
      </c>
      <c r="AP181" s="6">
        <v>30</v>
      </c>
      <c r="AQ181" s="6">
        <v>31</v>
      </c>
      <c r="AR181" s="6">
        <v>32</v>
      </c>
      <c r="AS181" s="6">
        <v>33</v>
      </c>
      <c r="AT181" s="6">
        <v>34</v>
      </c>
      <c r="AU181" s="6">
        <v>35</v>
      </c>
      <c r="AV181" s="6">
        <v>36</v>
      </c>
      <c r="AW181" s="6">
        <v>37</v>
      </c>
      <c r="AX181" s="6">
        <v>38</v>
      </c>
      <c r="AY181" s="6">
        <v>39</v>
      </c>
      <c r="AZ181" s="6">
        <v>40</v>
      </c>
    </row>
    <row r="182" spans="1:52" hidden="1" x14ac:dyDescent="0.25">
      <c r="J182">
        <f>J145</f>
        <v>0</v>
      </c>
      <c r="L182">
        <f>SUM(M182:AZ182)</f>
        <v>0</v>
      </c>
      <c r="M182">
        <f t="shared" ref="M182:M215" si="180">$M$63*$M7</f>
        <v>0</v>
      </c>
      <c r="N182">
        <f t="shared" ref="N182:N215" si="181">$N$63*$N7</f>
        <v>0</v>
      </c>
      <c r="O182">
        <f t="shared" ref="O182:O215" si="182">$O$63*$O7</f>
        <v>0</v>
      </c>
      <c r="P182">
        <f t="shared" ref="P182:P215" si="183">$P$63*$P7</f>
        <v>0</v>
      </c>
      <c r="Q182">
        <f t="shared" ref="Q182:Q215" si="184">$Q$63*$Q7</f>
        <v>0</v>
      </c>
      <c r="R182">
        <f t="shared" ref="R182:R215" si="185">$R$63*$R7</f>
        <v>0</v>
      </c>
      <c r="S182">
        <f t="shared" ref="S182:S215" si="186">$S$63*$S7</f>
        <v>0</v>
      </c>
      <c r="T182">
        <f t="shared" ref="T182:T215" si="187">$T$63*$T7</f>
        <v>0</v>
      </c>
      <c r="U182">
        <f t="shared" ref="U182:U215" si="188">$U$63*$U7</f>
        <v>0</v>
      </c>
      <c r="V182">
        <f t="shared" ref="V182:V215" si="189">$V$63*$V7</f>
        <v>0</v>
      </c>
      <c r="W182">
        <f t="shared" ref="W182:W215" si="190">$W$63*$W7</f>
        <v>0</v>
      </c>
      <c r="X182">
        <f t="shared" ref="X182:X215" si="191">$X$63*$X7</f>
        <v>0</v>
      </c>
      <c r="Y182">
        <f t="shared" ref="Y182:Y215" si="192">$Y$63*$Y7</f>
        <v>0</v>
      </c>
      <c r="Z182">
        <f t="shared" ref="Z182:Z215" si="193">$Z$63*$Z7</f>
        <v>0</v>
      </c>
      <c r="AA182">
        <f t="shared" ref="AA182:AA215" si="194">$AA$63*$AA7</f>
        <v>0</v>
      </c>
      <c r="AB182">
        <f t="shared" ref="AB182:AB215" si="195">$AB$63*$AB7</f>
        <v>0</v>
      </c>
      <c r="AC182">
        <f t="shared" ref="AC182:AC215" si="196">$AC$63*$AC7</f>
        <v>0</v>
      </c>
      <c r="AD182">
        <f t="shared" ref="AD182:AD215" si="197">$AD$63*$AD7</f>
        <v>0</v>
      </c>
      <c r="AE182">
        <f t="shared" ref="AE182:AE215" si="198">$AE$63*$AE7</f>
        <v>0</v>
      </c>
      <c r="AF182">
        <f t="shared" ref="AF182:AF215" si="199">$AF$63*$AF7</f>
        <v>0</v>
      </c>
      <c r="AG182">
        <f t="shared" ref="AG182:AG215" si="200">$AG$63*$AG7</f>
        <v>0</v>
      </c>
      <c r="AH182">
        <f t="shared" ref="AH182:AH215" si="201">$AH$63*$AH7</f>
        <v>0</v>
      </c>
      <c r="AI182">
        <f t="shared" ref="AI182:AI215" si="202">$AI$63*$AI7</f>
        <v>0</v>
      </c>
      <c r="AJ182">
        <f t="shared" ref="AJ182:AJ215" si="203">$AJ$63*$AJ7</f>
        <v>0</v>
      </c>
      <c r="AK182">
        <f t="shared" ref="AK182:AK215" si="204">$AK$63*$AK7</f>
        <v>0</v>
      </c>
      <c r="AL182">
        <f t="shared" ref="AL182:AL215" si="205">$AL$63*$AL7</f>
        <v>0</v>
      </c>
      <c r="AM182">
        <f t="shared" ref="AM182:AM215" si="206">$AM$63*$AM7</f>
        <v>0</v>
      </c>
      <c r="AN182">
        <f t="shared" ref="AN182:AN215" si="207">$AN$63*$AN7</f>
        <v>0</v>
      </c>
      <c r="AO182">
        <f t="shared" ref="AO182:AO215" si="208">$AO$63*$AO7</f>
        <v>0</v>
      </c>
      <c r="AP182">
        <f t="shared" ref="AP182:AP215" si="209">$AP$63*$AP7</f>
        <v>0</v>
      </c>
      <c r="AQ182">
        <f t="shared" ref="AQ182:AQ215" si="210">$AQ$63*$AQ7</f>
        <v>0</v>
      </c>
      <c r="AR182">
        <f t="shared" ref="AR182:AR215" si="211">$AR$63*$AR7</f>
        <v>0</v>
      </c>
      <c r="AS182">
        <f t="shared" ref="AS182:AS215" si="212">$AS$63*$AS7</f>
        <v>0</v>
      </c>
      <c r="AT182">
        <f t="shared" ref="AT182:AT215" si="213">$AT$63*$AT7</f>
        <v>0</v>
      </c>
      <c r="AU182">
        <f t="shared" ref="AU182:AU215" si="214">$AU$63*$AU7</f>
        <v>0</v>
      </c>
      <c r="AV182">
        <f t="shared" ref="AV182:AV215" si="215">$AV$63*$AV7</f>
        <v>0</v>
      </c>
      <c r="AW182">
        <f t="shared" ref="AW182:AW215" si="216">$AW$63*$AW7</f>
        <v>0</v>
      </c>
      <c r="AX182">
        <f t="shared" ref="AX182:AX215" si="217">$AX$63*$AX7</f>
        <v>0</v>
      </c>
      <c r="AY182">
        <f t="shared" ref="AY182:AY215" si="218">$AY$63*$AY7</f>
        <v>0</v>
      </c>
      <c r="AZ182">
        <f t="shared" ref="AZ182:AZ215" si="219">$AZ$63*$AZ7</f>
        <v>0</v>
      </c>
    </row>
    <row r="183" spans="1:52" hidden="1" x14ac:dyDescent="0.25">
      <c r="J183">
        <f t="shared" ref="J183:J215" si="220">J146</f>
        <v>0</v>
      </c>
      <c r="L183">
        <f t="shared" ref="L183:L215" si="221">SUM(M183:AZ183)</f>
        <v>0</v>
      </c>
      <c r="M183">
        <f t="shared" si="180"/>
        <v>0</v>
      </c>
      <c r="N183">
        <f t="shared" si="181"/>
        <v>0</v>
      </c>
      <c r="O183">
        <f t="shared" si="182"/>
        <v>0</v>
      </c>
      <c r="P183">
        <f t="shared" si="183"/>
        <v>0</v>
      </c>
      <c r="Q183">
        <f t="shared" si="184"/>
        <v>0</v>
      </c>
      <c r="R183">
        <f t="shared" si="185"/>
        <v>0</v>
      </c>
      <c r="S183">
        <f t="shared" si="186"/>
        <v>0</v>
      </c>
      <c r="T183">
        <f t="shared" si="187"/>
        <v>0</v>
      </c>
      <c r="U183">
        <f t="shared" si="188"/>
        <v>0</v>
      </c>
      <c r="V183">
        <f t="shared" si="189"/>
        <v>0</v>
      </c>
      <c r="W183">
        <f t="shared" si="190"/>
        <v>0</v>
      </c>
      <c r="X183">
        <f t="shared" si="191"/>
        <v>0</v>
      </c>
      <c r="Y183">
        <f t="shared" si="192"/>
        <v>0</v>
      </c>
      <c r="Z183">
        <f t="shared" si="193"/>
        <v>0</v>
      </c>
      <c r="AA183">
        <f t="shared" si="194"/>
        <v>0</v>
      </c>
      <c r="AB183">
        <f t="shared" si="195"/>
        <v>0</v>
      </c>
      <c r="AC183">
        <f t="shared" si="196"/>
        <v>0</v>
      </c>
      <c r="AD183">
        <f t="shared" si="197"/>
        <v>0</v>
      </c>
      <c r="AE183">
        <f t="shared" si="198"/>
        <v>0</v>
      </c>
      <c r="AF183">
        <f t="shared" si="199"/>
        <v>0</v>
      </c>
      <c r="AG183">
        <f t="shared" si="200"/>
        <v>0</v>
      </c>
      <c r="AH183">
        <f t="shared" si="201"/>
        <v>0</v>
      </c>
      <c r="AI183">
        <f t="shared" si="202"/>
        <v>0</v>
      </c>
      <c r="AJ183">
        <f t="shared" si="203"/>
        <v>0</v>
      </c>
      <c r="AK183">
        <f t="shared" si="204"/>
        <v>0</v>
      </c>
      <c r="AL183">
        <f t="shared" si="205"/>
        <v>0</v>
      </c>
      <c r="AM183">
        <f t="shared" si="206"/>
        <v>0</v>
      </c>
      <c r="AN183">
        <f t="shared" si="207"/>
        <v>0</v>
      </c>
      <c r="AO183">
        <f t="shared" si="208"/>
        <v>0</v>
      </c>
      <c r="AP183">
        <f t="shared" si="209"/>
        <v>0</v>
      </c>
      <c r="AQ183">
        <f t="shared" si="210"/>
        <v>0</v>
      </c>
      <c r="AR183">
        <f t="shared" si="211"/>
        <v>0</v>
      </c>
      <c r="AS183">
        <f t="shared" si="212"/>
        <v>0</v>
      </c>
      <c r="AT183">
        <f t="shared" si="213"/>
        <v>0</v>
      </c>
      <c r="AU183">
        <f t="shared" si="214"/>
        <v>0</v>
      </c>
      <c r="AV183">
        <f t="shared" si="215"/>
        <v>0</v>
      </c>
      <c r="AW183">
        <f t="shared" si="216"/>
        <v>0</v>
      </c>
      <c r="AX183">
        <f t="shared" si="217"/>
        <v>0</v>
      </c>
      <c r="AY183">
        <f t="shared" si="218"/>
        <v>0</v>
      </c>
      <c r="AZ183">
        <f t="shared" si="219"/>
        <v>0</v>
      </c>
    </row>
    <row r="184" spans="1:52" hidden="1" x14ac:dyDescent="0.25">
      <c r="J184">
        <f t="shared" si="220"/>
        <v>0</v>
      </c>
      <c r="L184">
        <f t="shared" si="221"/>
        <v>0</v>
      </c>
      <c r="M184">
        <f t="shared" si="180"/>
        <v>0</v>
      </c>
      <c r="N184">
        <f t="shared" si="181"/>
        <v>0</v>
      </c>
      <c r="O184">
        <f t="shared" si="182"/>
        <v>0</v>
      </c>
      <c r="P184">
        <f t="shared" si="183"/>
        <v>0</v>
      </c>
      <c r="Q184">
        <f t="shared" si="184"/>
        <v>0</v>
      </c>
      <c r="R184">
        <f t="shared" si="185"/>
        <v>0</v>
      </c>
      <c r="S184">
        <f t="shared" si="186"/>
        <v>0</v>
      </c>
      <c r="T184">
        <f t="shared" si="187"/>
        <v>0</v>
      </c>
      <c r="U184">
        <f t="shared" si="188"/>
        <v>0</v>
      </c>
      <c r="V184">
        <f t="shared" si="189"/>
        <v>0</v>
      </c>
      <c r="W184">
        <f t="shared" si="190"/>
        <v>0</v>
      </c>
      <c r="X184">
        <f t="shared" si="191"/>
        <v>0</v>
      </c>
      <c r="Y184">
        <f t="shared" si="192"/>
        <v>0</v>
      </c>
      <c r="Z184">
        <f t="shared" si="193"/>
        <v>0</v>
      </c>
      <c r="AA184">
        <f t="shared" si="194"/>
        <v>0</v>
      </c>
      <c r="AB184">
        <f t="shared" si="195"/>
        <v>0</v>
      </c>
      <c r="AC184">
        <f t="shared" si="196"/>
        <v>0</v>
      </c>
      <c r="AD184">
        <f t="shared" si="197"/>
        <v>0</v>
      </c>
      <c r="AE184">
        <f t="shared" si="198"/>
        <v>0</v>
      </c>
      <c r="AF184">
        <f t="shared" si="199"/>
        <v>0</v>
      </c>
      <c r="AG184">
        <f t="shared" si="200"/>
        <v>0</v>
      </c>
      <c r="AH184">
        <f t="shared" si="201"/>
        <v>0</v>
      </c>
      <c r="AI184">
        <f t="shared" si="202"/>
        <v>0</v>
      </c>
      <c r="AJ184">
        <f t="shared" si="203"/>
        <v>0</v>
      </c>
      <c r="AK184">
        <f t="shared" si="204"/>
        <v>0</v>
      </c>
      <c r="AL184">
        <f t="shared" si="205"/>
        <v>0</v>
      </c>
      <c r="AM184">
        <f t="shared" si="206"/>
        <v>0</v>
      </c>
      <c r="AN184">
        <f t="shared" si="207"/>
        <v>0</v>
      </c>
      <c r="AO184">
        <f t="shared" si="208"/>
        <v>0</v>
      </c>
      <c r="AP184">
        <f t="shared" si="209"/>
        <v>0</v>
      </c>
      <c r="AQ184">
        <f t="shared" si="210"/>
        <v>0</v>
      </c>
      <c r="AR184">
        <f t="shared" si="211"/>
        <v>0</v>
      </c>
      <c r="AS184">
        <f t="shared" si="212"/>
        <v>0</v>
      </c>
      <c r="AT184">
        <f t="shared" si="213"/>
        <v>0</v>
      </c>
      <c r="AU184">
        <f t="shared" si="214"/>
        <v>0</v>
      </c>
      <c r="AV184">
        <f t="shared" si="215"/>
        <v>0</v>
      </c>
      <c r="AW184">
        <f t="shared" si="216"/>
        <v>0</v>
      </c>
      <c r="AX184">
        <f t="shared" si="217"/>
        <v>0</v>
      </c>
      <c r="AY184">
        <f t="shared" si="218"/>
        <v>0</v>
      </c>
      <c r="AZ184">
        <f t="shared" si="219"/>
        <v>0</v>
      </c>
    </row>
    <row r="185" spans="1:52" hidden="1" x14ac:dyDescent="0.25">
      <c r="J185">
        <f t="shared" si="220"/>
        <v>0</v>
      </c>
      <c r="L185">
        <f t="shared" si="221"/>
        <v>0</v>
      </c>
      <c r="M185">
        <f t="shared" si="180"/>
        <v>0</v>
      </c>
      <c r="N185">
        <f t="shared" si="181"/>
        <v>0</v>
      </c>
      <c r="O185">
        <f t="shared" si="182"/>
        <v>0</v>
      </c>
      <c r="P185">
        <f t="shared" si="183"/>
        <v>0</v>
      </c>
      <c r="Q185">
        <f t="shared" si="184"/>
        <v>0</v>
      </c>
      <c r="R185">
        <f t="shared" si="185"/>
        <v>0</v>
      </c>
      <c r="S185">
        <f t="shared" si="186"/>
        <v>0</v>
      </c>
      <c r="T185">
        <f t="shared" si="187"/>
        <v>0</v>
      </c>
      <c r="U185">
        <f t="shared" si="188"/>
        <v>0</v>
      </c>
      <c r="V185">
        <f t="shared" si="189"/>
        <v>0</v>
      </c>
      <c r="W185">
        <f t="shared" si="190"/>
        <v>0</v>
      </c>
      <c r="X185">
        <f t="shared" si="191"/>
        <v>0</v>
      </c>
      <c r="Y185">
        <f t="shared" si="192"/>
        <v>0</v>
      </c>
      <c r="Z185">
        <f t="shared" si="193"/>
        <v>0</v>
      </c>
      <c r="AA185">
        <f t="shared" si="194"/>
        <v>0</v>
      </c>
      <c r="AB185">
        <f t="shared" si="195"/>
        <v>0</v>
      </c>
      <c r="AC185">
        <f t="shared" si="196"/>
        <v>0</v>
      </c>
      <c r="AD185">
        <f t="shared" si="197"/>
        <v>0</v>
      </c>
      <c r="AE185">
        <f t="shared" si="198"/>
        <v>0</v>
      </c>
      <c r="AF185">
        <f t="shared" si="199"/>
        <v>0</v>
      </c>
      <c r="AG185">
        <f t="shared" si="200"/>
        <v>0</v>
      </c>
      <c r="AH185">
        <f t="shared" si="201"/>
        <v>0</v>
      </c>
      <c r="AI185">
        <f t="shared" si="202"/>
        <v>0</v>
      </c>
      <c r="AJ185">
        <f t="shared" si="203"/>
        <v>0</v>
      </c>
      <c r="AK185">
        <f t="shared" si="204"/>
        <v>0</v>
      </c>
      <c r="AL185">
        <f t="shared" si="205"/>
        <v>0</v>
      </c>
      <c r="AM185">
        <f t="shared" si="206"/>
        <v>0</v>
      </c>
      <c r="AN185">
        <f t="shared" si="207"/>
        <v>0</v>
      </c>
      <c r="AO185">
        <f t="shared" si="208"/>
        <v>0</v>
      </c>
      <c r="AP185">
        <f t="shared" si="209"/>
        <v>0</v>
      </c>
      <c r="AQ185">
        <f t="shared" si="210"/>
        <v>0</v>
      </c>
      <c r="AR185">
        <f t="shared" si="211"/>
        <v>0</v>
      </c>
      <c r="AS185">
        <f t="shared" si="212"/>
        <v>0</v>
      </c>
      <c r="AT185">
        <f t="shared" si="213"/>
        <v>0</v>
      </c>
      <c r="AU185">
        <f t="shared" si="214"/>
        <v>0</v>
      </c>
      <c r="AV185">
        <f t="shared" si="215"/>
        <v>0</v>
      </c>
      <c r="AW185">
        <f t="shared" si="216"/>
        <v>0</v>
      </c>
      <c r="AX185">
        <f t="shared" si="217"/>
        <v>0</v>
      </c>
      <c r="AY185">
        <f t="shared" si="218"/>
        <v>0</v>
      </c>
      <c r="AZ185">
        <f t="shared" si="219"/>
        <v>0</v>
      </c>
    </row>
    <row r="186" spans="1:52" hidden="1" x14ac:dyDescent="0.25">
      <c r="J186">
        <f t="shared" si="220"/>
        <v>0</v>
      </c>
      <c r="L186">
        <f t="shared" si="221"/>
        <v>0</v>
      </c>
      <c r="M186">
        <f t="shared" si="180"/>
        <v>0</v>
      </c>
      <c r="N186">
        <f t="shared" si="181"/>
        <v>0</v>
      </c>
      <c r="O186">
        <f t="shared" si="182"/>
        <v>0</v>
      </c>
      <c r="P186">
        <f t="shared" si="183"/>
        <v>0</v>
      </c>
      <c r="Q186">
        <f t="shared" si="184"/>
        <v>0</v>
      </c>
      <c r="R186">
        <f t="shared" si="185"/>
        <v>0</v>
      </c>
      <c r="S186">
        <f t="shared" si="186"/>
        <v>0</v>
      </c>
      <c r="T186">
        <f t="shared" si="187"/>
        <v>0</v>
      </c>
      <c r="U186">
        <f t="shared" si="188"/>
        <v>0</v>
      </c>
      <c r="V186">
        <f t="shared" si="189"/>
        <v>0</v>
      </c>
      <c r="W186">
        <f t="shared" si="190"/>
        <v>0</v>
      </c>
      <c r="X186">
        <f t="shared" si="191"/>
        <v>0</v>
      </c>
      <c r="Y186">
        <f t="shared" si="192"/>
        <v>0</v>
      </c>
      <c r="Z186">
        <f t="shared" si="193"/>
        <v>0</v>
      </c>
      <c r="AA186">
        <f t="shared" si="194"/>
        <v>0</v>
      </c>
      <c r="AB186">
        <f t="shared" si="195"/>
        <v>0</v>
      </c>
      <c r="AC186">
        <f t="shared" si="196"/>
        <v>0</v>
      </c>
      <c r="AD186">
        <f t="shared" si="197"/>
        <v>0</v>
      </c>
      <c r="AE186">
        <f t="shared" si="198"/>
        <v>0</v>
      </c>
      <c r="AF186">
        <f t="shared" si="199"/>
        <v>0</v>
      </c>
      <c r="AG186">
        <f t="shared" si="200"/>
        <v>0</v>
      </c>
      <c r="AH186">
        <f t="shared" si="201"/>
        <v>0</v>
      </c>
      <c r="AI186">
        <f t="shared" si="202"/>
        <v>0</v>
      </c>
      <c r="AJ186">
        <f t="shared" si="203"/>
        <v>0</v>
      </c>
      <c r="AK186">
        <f t="shared" si="204"/>
        <v>0</v>
      </c>
      <c r="AL186">
        <f t="shared" si="205"/>
        <v>0</v>
      </c>
      <c r="AM186">
        <f t="shared" si="206"/>
        <v>0</v>
      </c>
      <c r="AN186">
        <f t="shared" si="207"/>
        <v>0</v>
      </c>
      <c r="AO186">
        <f t="shared" si="208"/>
        <v>0</v>
      </c>
      <c r="AP186">
        <f t="shared" si="209"/>
        <v>0</v>
      </c>
      <c r="AQ186">
        <f t="shared" si="210"/>
        <v>0</v>
      </c>
      <c r="AR186">
        <f t="shared" si="211"/>
        <v>0</v>
      </c>
      <c r="AS186">
        <f t="shared" si="212"/>
        <v>0</v>
      </c>
      <c r="AT186">
        <f t="shared" si="213"/>
        <v>0</v>
      </c>
      <c r="AU186">
        <f t="shared" si="214"/>
        <v>0</v>
      </c>
      <c r="AV186">
        <f t="shared" si="215"/>
        <v>0</v>
      </c>
      <c r="AW186">
        <f t="shared" si="216"/>
        <v>0</v>
      </c>
      <c r="AX186">
        <f t="shared" si="217"/>
        <v>0</v>
      </c>
      <c r="AY186">
        <f t="shared" si="218"/>
        <v>0</v>
      </c>
      <c r="AZ186">
        <f t="shared" si="219"/>
        <v>0</v>
      </c>
    </row>
    <row r="187" spans="1:52" hidden="1" x14ac:dyDescent="0.25">
      <c r="J187">
        <f t="shared" si="220"/>
        <v>0</v>
      </c>
      <c r="L187">
        <f t="shared" si="221"/>
        <v>0</v>
      </c>
      <c r="M187">
        <f t="shared" si="180"/>
        <v>0</v>
      </c>
      <c r="N187">
        <f t="shared" si="181"/>
        <v>0</v>
      </c>
      <c r="O187">
        <f t="shared" si="182"/>
        <v>0</v>
      </c>
      <c r="P187">
        <f t="shared" si="183"/>
        <v>0</v>
      </c>
      <c r="Q187">
        <f t="shared" si="184"/>
        <v>0</v>
      </c>
      <c r="R187">
        <f t="shared" si="185"/>
        <v>0</v>
      </c>
      <c r="S187">
        <f t="shared" si="186"/>
        <v>0</v>
      </c>
      <c r="T187">
        <f t="shared" si="187"/>
        <v>0</v>
      </c>
      <c r="U187">
        <f t="shared" si="188"/>
        <v>0</v>
      </c>
      <c r="V187">
        <f t="shared" si="189"/>
        <v>0</v>
      </c>
      <c r="W187">
        <f t="shared" si="190"/>
        <v>0</v>
      </c>
      <c r="X187">
        <f t="shared" si="191"/>
        <v>0</v>
      </c>
      <c r="Y187">
        <f t="shared" si="192"/>
        <v>0</v>
      </c>
      <c r="Z187">
        <f t="shared" si="193"/>
        <v>0</v>
      </c>
      <c r="AA187">
        <f t="shared" si="194"/>
        <v>0</v>
      </c>
      <c r="AB187">
        <f t="shared" si="195"/>
        <v>0</v>
      </c>
      <c r="AC187">
        <f t="shared" si="196"/>
        <v>0</v>
      </c>
      <c r="AD187">
        <f t="shared" si="197"/>
        <v>0</v>
      </c>
      <c r="AE187">
        <f t="shared" si="198"/>
        <v>0</v>
      </c>
      <c r="AF187">
        <f t="shared" si="199"/>
        <v>0</v>
      </c>
      <c r="AG187">
        <f t="shared" si="200"/>
        <v>0</v>
      </c>
      <c r="AH187">
        <f t="shared" si="201"/>
        <v>0</v>
      </c>
      <c r="AI187">
        <f t="shared" si="202"/>
        <v>0</v>
      </c>
      <c r="AJ187">
        <f t="shared" si="203"/>
        <v>0</v>
      </c>
      <c r="AK187">
        <f t="shared" si="204"/>
        <v>0</v>
      </c>
      <c r="AL187">
        <f t="shared" si="205"/>
        <v>0</v>
      </c>
      <c r="AM187">
        <f t="shared" si="206"/>
        <v>0</v>
      </c>
      <c r="AN187">
        <f t="shared" si="207"/>
        <v>0</v>
      </c>
      <c r="AO187">
        <f t="shared" si="208"/>
        <v>0</v>
      </c>
      <c r="AP187">
        <f t="shared" si="209"/>
        <v>0</v>
      </c>
      <c r="AQ187">
        <f t="shared" si="210"/>
        <v>0</v>
      </c>
      <c r="AR187">
        <f t="shared" si="211"/>
        <v>0</v>
      </c>
      <c r="AS187">
        <f t="shared" si="212"/>
        <v>0</v>
      </c>
      <c r="AT187">
        <f t="shared" si="213"/>
        <v>0</v>
      </c>
      <c r="AU187">
        <f t="shared" si="214"/>
        <v>0</v>
      </c>
      <c r="AV187">
        <f t="shared" si="215"/>
        <v>0</v>
      </c>
      <c r="AW187">
        <f t="shared" si="216"/>
        <v>0</v>
      </c>
      <c r="AX187">
        <f t="shared" si="217"/>
        <v>0</v>
      </c>
      <c r="AY187">
        <f t="shared" si="218"/>
        <v>0</v>
      </c>
      <c r="AZ187">
        <f t="shared" si="219"/>
        <v>0</v>
      </c>
    </row>
    <row r="188" spans="1:52" hidden="1" x14ac:dyDescent="0.25">
      <c r="J188">
        <f t="shared" si="220"/>
        <v>0</v>
      </c>
      <c r="L188">
        <f t="shared" si="221"/>
        <v>0</v>
      </c>
      <c r="M188">
        <f t="shared" si="180"/>
        <v>0</v>
      </c>
      <c r="N188">
        <f t="shared" si="181"/>
        <v>0</v>
      </c>
      <c r="O188">
        <f t="shared" si="182"/>
        <v>0</v>
      </c>
      <c r="P188">
        <f t="shared" si="183"/>
        <v>0</v>
      </c>
      <c r="Q188">
        <f t="shared" si="184"/>
        <v>0</v>
      </c>
      <c r="R188">
        <f t="shared" si="185"/>
        <v>0</v>
      </c>
      <c r="S188">
        <f t="shared" si="186"/>
        <v>0</v>
      </c>
      <c r="T188">
        <f t="shared" si="187"/>
        <v>0</v>
      </c>
      <c r="U188">
        <f t="shared" si="188"/>
        <v>0</v>
      </c>
      <c r="V188">
        <f t="shared" si="189"/>
        <v>0</v>
      </c>
      <c r="W188">
        <f t="shared" si="190"/>
        <v>0</v>
      </c>
      <c r="X188">
        <f t="shared" si="191"/>
        <v>0</v>
      </c>
      <c r="Y188">
        <f t="shared" si="192"/>
        <v>0</v>
      </c>
      <c r="Z188">
        <f t="shared" si="193"/>
        <v>0</v>
      </c>
      <c r="AA188">
        <f t="shared" si="194"/>
        <v>0</v>
      </c>
      <c r="AB188">
        <f t="shared" si="195"/>
        <v>0</v>
      </c>
      <c r="AC188">
        <f t="shared" si="196"/>
        <v>0</v>
      </c>
      <c r="AD188">
        <f t="shared" si="197"/>
        <v>0</v>
      </c>
      <c r="AE188">
        <f t="shared" si="198"/>
        <v>0</v>
      </c>
      <c r="AF188">
        <f t="shared" si="199"/>
        <v>0</v>
      </c>
      <c r="AG188">
        <f t="shared" si="200"/>
        <v>0</v>
      </c>
      <c r="AH188">
        <f t="shared" si="201"/>
        <v>0</v>
      </c>
      <c r="AI188">
        <f t="shared" si="202"/>
        <v>0</v>
      </c>
      <c r="AJ188">
        <f t="shared" si="203"/>
        <v>0</v>
      </c>
      <c r="AK188">
        <f t="shared" si="204"/>
        <v>0</v>
      </c>
      <c r="AL188">
        <f t="shared" si="205"/>
        <v>0</v>
      </c>
      <c r="AM188">
        <f t="shared" si="206"/>
        <v>0</v>
      </c>
      <c r="AN188">
        <f t="shared" si="207"/>
        <v>0</v>
      </c>
      <c r="AO188">
        <f t="shared" si="208"/>
        <v>0</v>
      </c>
      <c r="AP188">
        <f t="shared" si="209"/>
        <v>0</v>
      </c>
      <c r="AQ188">
        <f t="shared" si="210"/>
        <v>0</v>
      </c>
      <c r="AR188">
        <f t="shared" si="211"/>
        <v>0</v>
      </c>
      <c r="AS188">
        <f t="shared" si="212"/>
        <v>0</v>
      </c>
      <c r="AT188">
        <f t="shared" si="213"/>
        <v>0</v>
      </c>
      <c r="AU188">
        <f t="shared" si="214"/>
        <v>0</v>
      </c>
      <c r="AV188">
        <f t="shared" si="215"/>
        <v>0</v>
      </c>
      <c r="AW188">
        <f t="shared" si="216"/>
        <v>0</v>
      </c>
      <c r="AX188">
        <f t="shared" si="217"/>
        <v>0</v>
      </c>
      <c r="AY188">
        <f t="shared" si="218"/>
        <v>0</v>
      </c>
      <c r="AZ188">
        <f t="shared" si="219"/>
        <v>0</v>
      </c>
    </row>
    <row r="189" spans="1:52" hidden="1" x14ac:dyDescent="0.25">
      <c r="J189">
        <f t="shared" si="220"/>
        <v>0</v>
      </c>
      <c r="L189">
        <f t="shared" si="221"/>
        <v>0</v>
      </c>
      <c r="M189">
        <f t="shared" si="180"/>
        <v>0</v>
      </c>
      <c r="N189">
        <f t="shared" si="181"/>
        <v>0</v>
      </c>
      <c r="O189">
        <f t="shared" si="182"/>
        <v>0</v>
      </c>
      <c r="P189">
        <f t="shared" si="183"/>
        <v>0</v>
      </c>
      <c r="Q189">
        <f t="shared" si="184"/>
        <v>0</v>
      </c>
      <c r="R189">
        <f t="shared" si="185"/>
        <v>0</v>
      </c>
      <c r="S189">
        <f t="shared" si="186"/>
        <v>0</v>
      </c>
      <c r="T189">
        <f t="shared" si="187"/>
        <v>0</v>
      </c>
      <c r="U189">
        <f t="shared" si="188"/>
        <v>0</v>
      </c>
      <c r="V189">
        <f t="shared" si="189"/>
        <v>0</v>
      </c>
      <c r="W189">
        <f t="shared" si="190"/>
        <v>0</v>
      </c>
      <c r="X189">
        <f t="shared" si="191"/>
        <v>0</v>
      </c>
      <c r="Y189">
        <f t="shared" si="192"/>
        <v>0</v>
      </c>
      <c r="Z189">
        <f t="shared" si="193"/>
        <v>0</v>
      </c>
      <c r="AA189">
        <f t="shared" si="194"/>
        <v>0</v>
      </c>
      <c r="AB189">
        <f t="shared" si="195"/>
        <v>0</v>
      </c>
      <c r="AC189">
        <f t="shared" si="196"/>
        <v>0</v>
      </c>
      <c r="AD189">
        <f t="shared" si="197"/>
        <v>0</v>
      </c>
      <c r="AE189">
        <f t="shared" si="198"/>
        <v>0</v>
      </c>
      <c r="AF189">
        <f t="shared" si="199"/>
        <v>0</v>
      </c>
      <c r="AG189">
        <f t="shared" si="200"/>
        <v>0</v>
      </c>
      <c r="AH189">
        <f t="shared" si="201"/>
        <v>0</v>
      </c>
      <c r="AI189">
        <f t="shared" si="202"/>
        <v>0</v>
      </c>
      <c r="AJ189">
        <f t="shared" si="203"/>
        <v>0</v>
      </c>
      <c r="AK189">
        <f t="shared" si="204"/>
        <v>0</v>
      </c>
      <c r="AL189">
        <f t="shared" si="205"/>
        <v>0</v>
      </c>
      <c r="AM189">
        <f t="shared" si="206"/>
        <v>0</v>
      </c>
      <c r="AN189">
        <f t="shared" si="207"/>
        <v>0</v>
      </c>
      <c r="AO189">
        <f t="shared" si="208"/>
        <v>0</v>
      </c>
      <c r="AP189">
        <f t="shared" si="209"/>
        <v>0</v>
      </c>
      <c r="AQ189">
        <f t="shared" si="210"/>
        <v>0</v>
      </c>
      <c r="AR189">
        <f t="shared" si="211"/>
        <v>0</v>
      </c>
      <c r="AS189">
        <f t="shared" si="212"/>
        <v>0</v>
      </c>
      <c r="AT189">
        <f t="shared" si="213"/>
        <v>0</v>
      </c>
      <c r="AU189">
        <f t="shared" si="214"/>
        <v>0</v>
      </c>
      <c r="AV189">
        <f t="shared" si="215"/>
        <v>0</v>
      </c>
      <c r="AW189">
        <f t="shared" si="216"/>
        <v>0</v>
      </c>
      <c r="AX189">
        <f t="shared" si="217"/>
        <v>0</v>
      </c>
      <c r="AY189">
        <f t="shared" si="218"/>
        <v>0</v>
      </c>
      <c r="AZ189">
        <f t="shared" si="219"/>
        <v>0</v>
      </c>
    </row>
    <row r="190" spans="1:52" hidden="1" x14ac:dyDescent="0.25">
      <c r="J190">
        <f t="shared" si="220"/>
        <v>0</v>
      </c>
      <c r="L190">
        <f t="shared" si="221"/>
        <v>0</v>
      </c>
      <c r="M190">
        <f t="shared" si="180"/>
        <v>0</v>
      </c>
      <c r="N190">
        <f t="shared" si="181"/>
        <v>0</v>
      </c>
      <c r="O190">
        <f t="shared" si="182"/>
        <v>0</v>
      </c>
      <c r="P190">
        <f t="shared" si="183"/>
        <v>0</v>
      </c>
      <c r="Q190">
        <f t="shared" si="184"/>
        <v>0</v>
      </c>
      <c r="R190">
        <f t="shared" si="185"/>
        <v>0</v>
      </c>
      <c r="S190">
        <f t="shared" si="186"/>
        <v>0</v>
      </c>
      <c r="T190">
        <f t="shared" si="187"/>
        <v>0</v>
      </c>
      <c r="U190">
        <f t="shared" si="188"/>
        <v>0</v>
      </c>
      <c r="V190">
        <f t="shared" si="189"/>
        <v>0</v>
      </c>
      <c r="W190">
        <f t="shared" si="190"/>
        <v>0</v>
      </c>
      <c r="X190">
        <f t="shared" si="191"/>
        <v>0</v>
      </c>
      <c r="Y190">
        <f t="shared" si="192"/>
        <v>0</v>
      </c>
      <c r="Z190">
        <f t="shared" si="193"/>
        <v>0</v>
      </c>
      <c r="AA190">
        <f t="shared" si="194"/>
        <v>0</v>
      </c>
      <c r="AB190">
        <f t="shared" si="195"/>
        <v>0</v>
      </c>
      <c r="AC190">
        <f t="shared" si="196"/>
        <v>0</v>
      </c>
      <c r="AD190">
        <f t="shared" si="197"/>
        <v>0</v>
      </c>
      <c r="AE190">
        <f t="shared" si="198"/>
        <v>0</v>
      </c>
      <c r="AF190">
        <f t="shared" si="199"/>
        <v>0</v>
      </c>
      <c r="AG190">
        <f t="shared" si="200"/>
        <v>0</v>
      </c>
      <c r="AH190">
        <f t="shared" si="201"/>
        <v>0</v>
      </c>
      <c r="AI190">
        <f t="shared" si="202"/>
        <v>0</v>
      </c>
      <c r="AJ190">
        <f t="shared" si="203"/>
        <v>0</v>
      </c>
      <c r="AK190">
        <f t="shared" si="204"/>
        <v>0</v>
      </c>
      <c r="AL190">
        <f t="shared" si="205"/>
        <v>0</v>
      </c>
      <c r="AM190">
        <f t="shared" si="206"/>
        <v>0</v>
      </c>
      <c r="AN190">
        <f t="shared" si="207"/>
        <v>0</v>
      </c>
      <c r="AO190">
        <f t="shared" si="208"/>
        <v>0</v>
      </c>
      <c r="AP190">
        <f t="shared" si="209"/>
        <v>0</v>
      </c>
      <c r="AQ190">
        <f t="shared" si="210"/>
        <v>0</v>
      </c>
      <c r="AR190">
        <f t="shared" si="211"/>
        <v>0</v>
      </c>
      <c r="AS190">
        <f t="shared" si="212"/>
        <v>0</v>
      </c>
      <c r="AT190">
        <f t="shared" si="213"/>
        <v>0</v>
      </c>
      <c r="AU190">
        <f t="shared" si="214"/>
        <v>0</v>
      </c>
      <c r="AV190">
        <f t="shared" si="215"/>
        <v>0</v>
      </c>
      <c r="AW190">
        <f t="shared" si="216"/>
        <v>0</v>
      </c>
      <c r="AX190">
        <f t="shared" si="217"/>
        <v>0</v>
      </c>
      <c r="AY190">
        <f t="shared" si="218"/>
        <v>0</v>
      </c>
      <c r="AZ190">
        <f t="shared" si="219"/>
        <v>0</v>
      </c>
    </row>
    <row r="191" spans="1:52" hidden="1" x14ac:dyDescent="0.25">
      <c r="J191">
        <f t="shared" si="220"/>
        <v>0</v>
      </c>
      <c r="L191">
        <f t="shared" si="221"/>
        <v>0</v>
      </c>
      <c r="M191">
        <f t="shared" si="180"/>
        <v>0</v>
      </c>
      <c r="N191">
        <f t="shared" si="181"/>
        <v>0</v>
      </c>
      <c r="O191">
        <f t="shared" si="182"/>
        <v>0</v>
      </c>
      <c r="P191">
        <f t="shared" si="183"/>
        <v>0</v>
      </c>
      <c r="Q191">
        <f t="shared" si="184"/>
        <v>0</v>
      </c>
      <c r="R191">
        <f t="shared" si="185"/>
        <v>0</v>
      </c>
      <c r="S191">
        <f t="shared" si="186"/>
        <v>0</v>
      </c>
      <c r="T191">
        <f t="shared" si="187"/>
        <v>0</v>
      </c>
      <c r="U191">
        <f t="shared" si="188"/>
        <v>0</v>
      </c>
      <c r="V191">
        <f t="shared" si="189"/>
        <v>0</v>
      </c>
      <c r="W191">
        <f t="shared" si="190"/>
        <v>0</v>
      </c>
      <c r="X191">
        <f t="shared" si="191"/>
        <v>0</v>
      </c>
      <c r="Y191">
        <f t="shared" si="192"/>
        <v>0</v>
      </c>
      <c r="Z191">
        <f t="shared" si="193"/>
        <v>0</v>
      </c>
      <c r="AA191">
        <f t="shared" si="194"/>
        <v>0</v>
      </c>
      <c r="AB191">
        <f t="shared" si="195"/>
        <v>0</v>
      </c>
      <c r="AC191">
        <f t="shared" si="196"/>
        <v>0</v>
      </c>
      <c r="AD191">
        <f t="shared" si="197"/>
        <v>0</v>
      </c>
      <c r="AE191">
        <f t="shared" si="198"/>
        <v>0</v>
      </c>
      <c r="AF191">
        <f t="shared" si="199"/>
        <v>0</v>
      </c>
      <c r="AG191">
        <f t="shared" si="200"/>
        <v>0</v>
      </c>
      <c r="AH191">
        <f t="shared" si="201"/>
        <v>0</v>
      </c>
      <c r="AI191">
        <f t="shared" si="202"/>
        <v>0</v>
      </c>
      <c r="AJ191">
        <f t="shared" si="203"/>
        <v>0</v>
      </c>
      <c r="AK191">
        <f t="shared" si="204"/>
        <v>0</v>
      </c>
      <c r="AL191">
        <f t="shared" si="205"/>
        <v>0</v>
      </c>
      <c r="AM191">
        <f t="shared" si="206"/>
        <v>0</v>
      </c>
      <c r="AN191">
        <f t="shared" si="207"/>
        <v>0</v>
      </c>
      <c r="AO191">
        <f t="shared" si="208"/>
        <v>0</v>
      </c>
      <c r="AP191">
        <f t="shared" si="209"/>
        <v>0</v>
      </c>
      <c r="AQ191">
        <f t="shared" si="210"/>
        <v>0</v>
      </c>
      <c r="AR191">
        <f t="shared" si="211"/>
        <v>0</v>
      </c>
      <c r="AS191">
        <f t="shared" si="212"/>
        <v>0</v>
      </c>
      <c r="AT191">
        <f t="shared" si="213"/>
        <v>0</v>
      </c>
      <c r="AU191">
        <f t="shared" si="214"/>
        <v>0</v>
      </c>
      <c r="AV191">
        <f t="shared" si="215"/>
        <v>0</v>
      </c>
      <c r="AW191">
        <f t="shared" si="216"/>
        <v>0</v>
      </c>
      <c r="AX191">
        <f t="shared" si="217"/>
        <v>0</v>
      </c>
      <c r="AY191">
        <f t="shared" si="218"/>
        <v>0</v>
      </c>
      <c r="AZ191">
        <f t="shared" si="219"/>
        <v>0</v>
      </c>
    </row>
    <row r="192" spans="1:52" hidden="1" x14ac:dyDescent="0.25">
      <c r="J192">
        <f t="shared" si="220"/>
        <v>0</v>
      </c>
      <c r="L192">
        <f t="shared" si="221"/>
        <v>0</v>
      </c>
      <c r="M192">
        <f t="shared" si="180"/>
        <v>0</v>
      </c>
      <c r="N192">
        <f t="shared" si="181"/>
        <v>0</v>
      </c>
      <c r="O192">
        <f t="shared" si="182"/>
        <v>0</v>
      </c>
      <c r="P192">
        <f t="shared" si="183"/>
        <v>0</v>
      </c>
      <c r="Q192">
        <f t="shared" si="184"/>
        <v>0</v>
      </c>
      <c r="R192">
        <f t="shared" si="185"/>
        <v>0</v>
      </c>
      <c r="S192">
        <f t="shared" si="186"/>
        <v>0</v>
      </c>
      <c r="T192">
        <f t="shared" si="187"/>
        <v>0</v>
      </c>
      <c r="U192">
        <f t="shared" si="188"/>
        <v>0</v>
      </c>
      <c r="V192">
        <f t="shared" si="189"/>
        <v>0</v>
      </c>
      <c r="W192">
        <f t="shared" si="190"/>
        <v>0</v>
      </c>
      <c r="X192">
        <f t="shared" si="191"/>
        <v>0</v>
      </c>
      <c r="Y192">
        <f t="shared" si="192"/>
        <v>0</v>
      </c>
      <c r="Z192">
        <f t="shared" si="193"/>
        <v>0</v>
      </c>
      <c r="AA192">
        <f t="shared" si="194"/>
        <v>0</v>
      </c>
      <c r="AB192">
        <f t="shared" si="195"/>
        <v>0</v>
      </c>
      <c r="AC192">
        <f t="shared" si="196"/>
        <v>0</v>
      </c>
      <c r="AD192">
        <f t="shared" si="197"/>
        <v>0</v>
      </c>
      <c r="AE192">
        <f t="shared" si="198"/>
        <v>0</v>
      </c>
      <c r="AF192">
        <f t="shared" si="199"/>
        <v>0</v>
      </c>
      <c r="AG192">
        <f t="shared" si="200"/>
        <v>0</v>
      </c>
      <c r="AH192">
        <f t="shared" si="201"/>
        <v>0</v>
      </c>
      <c r="AI192">
        <f t="shared" si="202"/>
        <v>0</v>
      </c>
      <c r="AJ192">
        <f t="shared" si="203"/>
        <v>0</v>
      </c>
      <c r="AK192">
        <f t="shared" si="204"/>
        <v>0</v>
      </c>
      <c r="AL192">
        <f t="shared" si="205"/>
        <v>0</v>
      </c>
      <c r="AM192">
        <f t="shared" si="206"/>
        <v>0</v>
      </c>
      <c r="AN192">
        <f t="shared" si="207"/>
        <v>0</v>
      </c>
      <c r="AO192">
        <f t="shared" si="208"/>
        <v>0</v>
      </c>
      <c r="AP192">
        <f t="shared" si="209"/>
        <v>0</v>
      </c>
      <c r="AQ192">
        <f t="shared" si="210"/>
        <v>0</v>
      </c>
      <c r="AR192">
        <f t="shared" si="211"/>
        <v>0</v>
      </c>
      <c r="AS192">
        <f t="shared" si="212"/>
        <v>0</v>
      </c>
      <c r="AT192">
        <f t="shared" si="213"/>
        <v>0</v>
      </c>
      <c r="AU192">
        <f t="shared" si="214"/>
        <v>0</v>
      </c>
      <c r="AV192">
        <f t="shared" si="215"/>
        <v>0</v>
      </c>
      <c r="AW192">
        <f t="shared" si="216"/>
        <v>0</v>
      </c>
      <c r="AX192">
        <f t="shared" si="217"/>
        <v>0</v>
      </c>
      <c r="AY192">
        <f t="shared" si="218"/>
        <v>0</v>
      </c>
      <c r="AZ192">
        <f t="shared" si="219"/>
        <v>0</v>
      </c>
    </row>
    <row r="193" spans="10:52" hidden="1" x14ac:dyDescent="0.25">
      <c r="J193">
        <f t="shared" si="220"/>
        <v>0</v>
      </c>
      <c r="L193">
        <f t="shared" si="221"/>
        <v>0</v>
      </c>
      <c r="M193">
        <f t="shared" si="180"/>
        <v>0</v>
      </c>
      <c r="N193">
        <f t="shared" si="181"/>
        <v>0</v>
      </c>
      <c r="O193">
        <f t="shared" si="182"/>
        <v>0</v>
      </c>
      <c r="P193">
        <f t="shared" si="183"/>
        <v>0</v>
      </c>
      <c r="Q193">
        <f t="shared" si="184"/>
        <v>0</v>
      </c>
      <c r="R193">
        <f t="shared" si="185"/>
        <v>0</v>
      </c>
      <c r="S193">
        <f t="shared" si="186"/>
        <v>0</v>
      </c>
      <c r="T193">
        <f t="shared" si="187"/>
        <v>0</v>
      </c>
      <c r="U193">
        <f t="shared" si="188"/>
        <v>0</v>
      </c>
      <c r="V193">
        <f t="shared" si="189"/>
        <v>0</v>
      </c>
      <c r="W193">
        <f t="shared" si="190"/>
        <v>0</v>
      </c>
      <c r="X193">
        <f t="shared" si="191"/>
        <v>0</v>
      </c>
      <c r="Y193">
        <f t="shared" si="192"/>
        <v>0</v>
      </c>
      <c r="Z193">
        <f t="shared" si="193"/>
        <v>0</v>
      </c>
      <c r="AA193">
        <f t="shared" si="194"/>
        <v>0</v>
      </c>
      <c r="AB193">
        <f t="shared" si="195"/>
        <v>0</v>
      </c>
      <c r="AC193">
        <f t="shared" si="196"/>
        <v>0</v>
      </c>
      <c r="AD193">
        <f t="shared" si="197"/>
        <v>0</v>
      </c>
      <c r="AE193">
        <f t="shared" si="198"/>
        <v>0</v>
      </c>
      <c r="AF193">
        <f t="shared" si="199"/>
        <v>0</v>
      </c>
      <c r="AG193">
        <f t="shared" si="200"/>
        <v>0</v>
      </c>
      <c r="AH193">
        <f t="shared" si="201"/>
        <v>0</v>
      </c>
      <c r="AI193">
        <f t="shared" si="202"/>
        <v>0</v>
      </c>
      <c r="AJ193">
        <f t="shared" si="203"/>
        <v>0</v>
      </c>
      <c r="AK193">
        <f t="shared" si="204"/>
        <v>0</v>
      </c>
      <c r="AL193">
        <f t="shared" si="205"/>
        <v>0</v>
      </c>
      <c r="AM193">
        <f t="shared" si="206"/>
        <v>0</v>
      </c>
      <c r="AN193">
        <f t="shared" si="207"/>
        <v>0</v>
      </c>
      <c r="AO193">
        <f t="shared" si="208"/>
        <v>0</v>
      </c>
      <c r="AP193">
        <f t="shared" si="209"/>
        <v>0</v>
      </c>
      <c r="AQ193">
        <f t="shared" si="210"/>
        <v>0</v>
      </c>
      <c r="AR193">
        <f t="shared" si="211"/>
        <v>0</v>
      </c>
      <c r="AS193">
        <f t="shared" si="212"/>
        <v>0</v>
      </c>
      <c r="AT193">
        <f t="shared" si="213"/>
        <v>0</v>
      </c>
      <c r="AU193">
        <f t="shared" si="214"/>
        <v>0</v>
      </c>
      <c r="AV193">
        <f t="shared" si="215"/>
        <v>0</v>
      </c>
      <c r="AW193">
        <f t="shared" si="216"/>
        <v>0</v>
      </c>
      <c r="AX193">
        <f t="shared" si="217"/>
        <v>0</v>
      </c>
      <c r="AY193">
        <f t="shared" si="218"/>
        <v>0</v>
      </c>
      <c r="AZ193">
        <f t="shared" si="219"/>
        <v>0</v>
      </c>
    </row>
    <row r="194" spans="10:52" hidden="1" x14ac:dyDescent="0.25">
      <c r="J194">
        <f t="shared" si="220"/>
        <v>0</v>
      </c>
      <c r="L194">
        <f t="shared" si="221"/>
        <v>0</v>
      </c>
      <c r="M194">
        <f t="shared" si="180"/>
        <v>0</v>
      </c>
      <c r="N194">
        <f t="shared" si="181"/>
        <v>0</v>
      </c>
      <c r="O194">
        <f t="shared" si="182"/>
        <v>0</v>
      </c>
      <c r="P194">
        <f t="shared" si="183"/>
        <v>0</v>
      </c>
      <c r="Q194">
        <f t="shared" si="184"/>
        <v>0</v>
      </c>
      <c r="R194">
        <f t="shared" si="185"/>
        <v>0</v>
      </c>
      <c r="S194">
        <f t="shared" si="186"/>
        <v>0</v>
      </c>
      <c r="T194">
        <f t="shared" si="187"/>
        <v>0</v>
      </c>
      <c r="U194">
        <f t="shared" si="188"/>
        <v>0</v>
      </c>
      <c r="V194">
        <f t="shared" si="189"/>
        <v>0</v>
      </c>
      <c r="W194">
        <f t="shared" si="190"/>
        <v>0</v>
      </c>
      <c r="X194">
        <f t="shared" si="191"/>
        <v>0</v>
      </c>
      <c r="Y194">
        <f t="shared" si="192"/>
        <v>0</v>
      </c>
      <c r="Z194">
        <f t="shared" si="193"/>
        <v>0</v>
      </c>
      <c r="AA194">
        <f t="shared" si="194"/>
        <v>0</v>
      </c>
      <c r="AB194">
        <f t="shared" si="195"/>
        <v>0</v>
      </c>
      <c r="AC194">
        <f t="shared" si="196"/>
        <v>0</v>
      </c>
      <c r="AD194">
        <f t="shared" si="197"/>
        <v>0</v>
      </c>
      <c r="AE194">
        <f t="shared" si="198"/>
        <v>0</v>
      </c>
      <c r="AF194">
        <f t="shared" si="199"/>
        <v>0</v>
      </c>
      <c r="AG194">
        <f t="shared" si="200"/>
        <v>0</v>
      </c>
      <c r="AH194">
        <f t="shared" si="201"/>
        <v>0</v>
      </c>
      <c r="AI194">
        <f t="shared" si="202"/>
        <v>0</v>
      </c>
      <c r="AJ194">
        <f t="shared" si="203"/>
        <v>0</v>
      </c>
      <c r="AK194">
        <f t="shared" si="204"/>
        <v>0</v>
      </c>
      <c r="AL194">
        <f t="shared" si="205"/>
        <v>0</v>
      </c>
      <c r="AM194">
        <f t="shared" si="206"/>
        <v>0</v>
      </c>
      <c r="AN194">
        <f t="shared" si="207"/>
        <v>0</v>
      </c>
      <c r="AO194">
        <f t="shared" si="208"/>
        <v>0</v>
      </c>
      <c r="AP194">
        <f t="shared" si="209"/>
        <v>0</v>
      </c>
      <c r="AQ194">
        <f t="shared" si="210"/>
        <v>0</v>
      </c>
      <c r="AR194">
        <f t="shared" si="211"/>
        <v>0</v>
      </c>
      <c r="AS194">
        <f t="shared" si="212"/>
        <v>0</v>
      </c>
      <c r="AT194">
        <f t="shared" si="213"/>
        <v>0</v>
      </c>
      <c r="AU194">
        <f t="shared" si="214"/>
        <v>0</v>
      </c>
      <c r="AV194">
        <f t="shared" si="215"/>
        <v>0</v>
      </c>
      <c r="AW194">
        <f t="shared" si="216"/>
        <v>0</v>
      </c>
      <c r="AX194">
        <f t="shared" si="217"/>
        <v>0</v>
      </c>
      <c r="AY194">
        <f t="shared" si="218"/>
        <v>0</v>
      </c>
      <c r="AZ194">
        <f t="shared" si="219"/>
        <v>0</v>
      </c>
    </row>
    <row r="195" spans="10:52" hidden="1" x14ac:dyDescent="0.25">
      <c r="J195">
        <f t="shared" si="220"/>
        <v>0</v>
      </c>
      <c r="L195">
        <f t="shared" si="221"/>
        <v>0</v>
      </c>
      <c r="M195">
        <f t="shared" si="180"/>
        <v>0</v>
      </c>
      <c r="N195">
        <f t="shared" si="181"/>
        <v>0</v>
      </c>
      <c r="O195">
        <f t="shared" si="182"/>
        <v>0</v>
      </c>
      <c r="P195">
        <f t="shared" si="183"/>
        <v>0</v>
      </c>
      <c r="Q195">
        <f t="shared" si="184"/>
        <v>0</v>
      </c>
      <c r="R195">
        <f t="shared" si="185"/>
        <v>0</v>
      </c>
      <c r="S195">
        <f t="shared" si="186"/>
        <v>0</v>
      </c>
      <c r="T195">
        <f t="shared" si="187"/>
        <v>0</v>
      </c>
      <c r="U195">
        <f t="shared" si="188"/>
        <v>0</v>
      </c>
      <c r="V195">
        <f t="shared" si="189"/>
        <v>0</v>
      </c>
      <c r="W195">
        <f t="shared" si="190"/>
        <v>0</v>
      </c>
      <c r="X195">
        <f t="shared" si="191"/>
        <v>0</v>
      </c>
      <c r="Y195">
        <f t="shared" si="192"/>
        <v>0</v>
      </c>
      <c r="Z195">
        <f t="shared" si="193"/>
        <v>0</v>
      </c>
      <c r="AA195">
        <f t="shared" si="194"/>
        <v>0</v>
      </c>
      <c r="AB195">
        <f t="shared" si="195"/>
        <v>0</v>
      </c>
      <c r="AC195">
        <f t="shared" si="196"/>
        <v>0</v>
      </c>
      <c r="AD195">
        <f t="shared" si="197"/>
        <v>0</v>
      </c>
      <c r="AE195">
        <f t="shared" si="198"/>
        <v>0</v>
      </c>
      <c r="AF195">
        <f t="shared" si="199"/>
        <v>0</v>
      </c>
      <c r="AG195">
        <f t="shared" si="200"/>
        <v>0</v>
      </c>
      <c r="AH195">
        <f t="shared" si="201"/>
        <v>0</v>
      </c>
      <c r="AI195">
        <f t="shared" si="202"/>
        <v>0</v>
      </c>
      <c r="AJ195">
        <f t="shared" si="203"/>
        <v>0</v>
      </c>
      <c r="AK195">
        <f t="shared" si="204"/>
        <v>0</v>
      </c>
      <c r="AL195">
        <f t="shared" si="205"/>
        <v>0</v>
      </c>
      <c r="AM195">
        <f t="shared" si="206"/>
        <v>0</v>
      </c>
      <c r="AN195">
        <f t="shared" si="207"/>
        <v>0</v>
      </c>
      <c r="AO195">
        <f t="shared" si="208"/>
        <v>0</v>
      </c>
      <c r="AP195">
        <f t="shared" si="209"/>
        <v>0</v>
      </c>
      <c r="AQ195">
        <f t="shared" si="210"/>
        <v>0</v>
      </c>
      <c r="AR195">
        <f t="shared" si="211"/>
        <v>0</v>
      </c>
      <c r="AS195">
        <f t="shared" si="212"/>
        <v>0</v>
      </c>
      <c r="AT195">
        <f t="shared" si="213"/>
        <v>0</v>
      </c>
      <c r="AU195">
        <f t="shared" si="214"/>
        <v>0</v>
      </c>
      <c r="AV195">
        <f t="shared" si="215"/>
        <v>0</v>
      </c>
      <c r="AW195">
        <f t="shared" si="216"/>
        <v>0</v>
      </c>
      <c r="AX195">
        <f t="shared" si="217"/>
        <v>0</v>
      </c>
      <c r="AY195">
        <f t="shared" si="218"/>
        <v>0</v>
      </c>
      <c r="AZ195">
        <f t="shared" si="219"/>
        <v>0</v>
      </c>
    </row>
    <row r="196" spans="10:52" hidden="1" x14ac:dyDescent="0.25">
      <c r="J196">
        <f t="shared" si="220"/>
        <v>0</v>
      </c>
      <c r="L196">
        <f t="shared" si="221"/>
        <v>0</v>
      </c>
      <c r="M196">
        <f t="shared" si="180"/>
        <v>0</v>
      </c>
      <c r="N196">
        <f t="shared" si="181"/>
        <v>0</v>
      </c>
      <c r="O196">
        <f t="shared" si="182"/>
        <v>0</v>
      </c>
      <c r="P196">
        <f t="shared" si="183"/>
        <v>0</v>
      </c>
      <c r="Q196">
        <f t="shared" si="184"/>
        <v>0</v>
      </c>
      <c r="R196">
        <f t="shared" si="185"/>
        <v>0</v>
      </c>
      <c r="S196">
        <f t="shared" si="186"/>
        <v>0</v>
      </c>
      <c r="T196">
        <f t="shared" si="187"/>
        <v>0</v>
      </c>
      <c r="U196">
        <f t="shared" si="188"/>
        <v>0</v>
      </c>
      <c r="V196">
        <f t="shared" si="189"/>
        <v>0</v>
      </c>
      <c r="W196">
        <f t="shared" si="190"/>
        <v>0</v>
      </c>
      <c r="X196">
        <f t="shared" si="191"/>
        <v>0</v>
      </c>
      <c r="Y196">
        <f t="shared" si="192"/>
        <v>0</v>
      </c>
      <c r="Z196">
        <f t="shared" si="193"/>
        <v>0</v>
      </c>
      <c r="AA196">
        <f t="shared" si="194"/>
        <v>0</v>
      </c>
      <c r="AB196">
        <f t="shared" si="195"/>
        <v>0</v>
      </c>
      <c r="AC196">
        <f t="shared" si="196"/>
        <v>0</v>
      </c>
      <c r="AD196">
        <f t="shared" si="197"/>
        <v>0</v>
      </c>
      <c r="AE196">
        <f t="shared" si="198"/>
        <v>0</v>
      </c>
      <c r="AF196">
        <f t="shared" si="199"/>
        <v>0</v>
      </c>
      <c r="AG196">
        <f t="shared" si="200"/>
        <v>0</v>
      </c>
      <c r="AH196">
        <f t="shared" si="201"/>
        <v>0</v>
      </c>
      <c r="AI196">
        <f t="shared" si="202"/>
        <v>0</v>
      </c>
      <c r="AJ196">
        <f t="shared" si="203"/>
        <v>0</v>
      </c>
      <c r="AK196">
        <f t="shared" si="204"/>
        <v>0</v>
      </c>
      <c r="AL196">
        <f t="shared" si="205"/>
        <v>0</v>
      </c>
      <c r="AM196">
        <f t="shared" si="206"/>
        <v>0</v>
      </c>
      <c r="AN196">
        <f t="shared" si="207"/>
        <v>0</v>
      </c>
      <c r="AO196">
        <f t="shared" si="208"/>
        <v>0</v>
      </c>
      <c r="AP196">
        <f t="shared" si="209"/>
        <v>0</v>
      </c>
      <c r="AQ196">
        <f t="shared" si="210"/>
        <v>0</v>
      </c>
      <c r="AR196">
        <f t="shared" si="211"/>
        <v>0</v>
      </c>
      <c r="AS196">
        <f t="shared" si="212"/>
        <v>0</v>
      </c>
      <c r="AT196">
        <f t="shared" si="213"/>
        <v>0</v>
      </c>
      <c r="AU196">
        <f t="shared" si="214"/>
        <v>0</v>
      </c>
      <c r="AV196">
        <f t="shared" si="215"/>
        <v>0</v>
      </c>
      <c r="AW196">
        <f t="shared" si="216"/>
        <v>0</v>
      </c>
      <c r="AX196">
        <f t="shared" si="217"/>
        <v>0</v>
      </c>
      <c r="AY196">
        <f t="shared" si="218"/>
        <v>0</v>
      </c>
      <c r="AZ196">
        <f t="shared" si="219"/>
        <v>0</v>
      </c>
    </row>
    <row r="197" spans="10:52" hidden="1" x14ac:dyDescent="0.25">
      <c r="J197">
        <f t="shared" si="220"/>
        <v>0</v>
      </c>
      <c r="L197">
        <f t="shared" si="221"/>
        <v>0</v>
      </c>
      <c r="M197">
        <f t="shared" si="180"/>
        <v>0</v>
      </c>
      <c r="N197">
        <f t="shared" si="181"/>
        <v>0</v>
      </c>
      <c r="O197">
        <f t="shared" si="182"/>
        <v>0</v>
      </c>
      <c r="P197">
        <f t="shared" si="183"/>
        <v>0</v>
      </c>
      <c r="Q197">
        <f t="shared" si="184"/>
        <v>0</v>
      </c>
      <c r="R197">
        <f t="shared" si="185"/>
        <v>0</v>
      </c>
      <c r="S197">
        <f t="shared" si="186"/>
        <v>0</v>
      </c>
      <c r="T197">
        <f t="shared" si="187"/>
        <v>0</v>
      </c>
      <c r="U197">
        <f t="shared" si="188"/>
        <v>0</v>
      </c>
      <c r="V197">
        <f t="shared" si="189"/>
        <v>0</v>
      </c>
      <c r="W197">
        <f t="shared" si="190"/>
        <v>0</v>
      </c>
      <c r="X197">
        <f t="shared" si="191"/>
        <v>0</v>
      </c>
      <c r="Y197">
        <f t="shared" si="192"/>
        <v>0</v>
      </c>
      <c r="Z197">
        <f t="shared" si="193"/>
        <v>0</v>
      </c>
      <c r="AA197">
        <f t="shared" si="194"/>
        <v>0</v>
      </c>
      <c r="AB197">
        <f t="shared" si="195"/>
        <v>0</v>
      </c>
      <c r="AC197">
        <f t="shared" si="196"/>
        <v>0</v>
      </c>
      <c r="AD197">
        <f t="shared" si="197"/>
        <v>0</v>
      </c>
      <c r="AE197">
        <f t="shared" si="198"/>
        <v>0</v>
      </c>
      <c r="AF197">
        <f t="shared" si="199"/>
        <v>0</v>
      </c>
      <c r="AG197">
        <f t="shared" si="200"/>
        <v>0</v>
      </c>
      <c r="AH197">
        <f t="shared" si="201"/>
        <v>0</v>
      </c>
      <c r="AI197">
        <f t="shared" si="202"/>
        <v>0</v>
      </c>
      <c r="AJ197">
        <f t="shared" si="203"/>
        <v>0</v>
      </c>
      <c r="AK197">
        <f t="shared" si="204"/>
        <v>0</v>
      </c>
      <c r="AL197">
        <f t="shared" si="205"/>
        <v>0</v>
      </c>
      <c r="AM197">
        <f t="shared" si="206"/>
        <v>0</v>
      </c>
      <c r="AN197">
        <f t="shared" si="207"/>
        <v>0</v>
      </c>
      <c r="AO197">
        <f t="shared" si="208"/>
        <v>0</v>
      </c>
      <c r="AP197">
        <f t="shared" si="209"/>
        <v>0</v>
      </c>
      <c r="AQ197">
        <f t="shared" si="210"/>
        <v>0</v>
      </c>
      <c r="AR197">
        <f t="shared" si="211"/>
        <v>0</v>
      </c>
      <c r="AS197">
        <f t="shared" si="212"/>
        <v>0</v>
      </c>
      <c r="AT197">
        <f t="shared" si="213"/>
        <v>0</v>
      </c>
      <c r="AU197">
        <f t="shared" si="214"/>
        <v>0</v>
      </c>
      <c r="AV197">
        <f t="shared" si="215"/>
        <v>0</v>
      </c>
      <c r="AW197">
        <f t="shared" si="216"/>
        <v>0</v>
      </c>
      <c r="AX197">
        <f t="shared" si="217"/>
        <v>0</v>
      </c>
      <c r="AY197">
        <f t="shared" si="218"/>
        <v>0</v>
      </c>
      <c r="AZ197">
        <f t="shared" si="219"/>
        <v>0</v>
      </c>
    </row>
    <row r="198" spans="10:52" hidden="1" x14ac:dyDescent="0.25">
      <c r="J198">
        <f t="shared" si="220"/>
        <v>0</v>
      </c>
      <c r="L198">
        <f t="shared" si="221"/>
        <v>0</v>
      </c>
      <c r="M198">
        <f t="shared" si="180"/>
        <v>0</v>
      </c>
      <c r="N198">
        <f t="shared" si="181"/>
        <v>0</v>
      </c>
      <c r="O198">
        <f t="shared" si="182"/>
        <v>0</v>
      </c>
      <c r="P198">
        <f t="shared" si="183"/>
        <v>0</v>
      </c>
      <c r="Q198">
        <f t="shared" si="184"/>
        <v>0</v>
      </c>
      <c r="R198">
        <f t="shared" si="185"/>
        <v>0</v>
      </c>
      <c r="S198">
        <f t="shared" si="186"/>
        <v>0</v>
      </c>
      <c r="T198">
        <f t="shared" si="187"/>
        <v>0</v>
      </c>
      <c r="U198">
        <f t="shared" si="188"/>
        <v>0</v>
      </c>
      <c r="V198">
        <f t="shared" si="189"/>
        <v>0</v>
      </c>
      <c r="W198">
        <f t="shared" si="190"/>
        <v>0</v>
      </c>
      <c r="X198">
        <f t="shared" si="191"/>
        <v>0</v>
      </c>
      <c r="Y198">
        <f t="shared" si="192"/>
        <v>0</v>
      </c>
      <c r="Z198">
        <f t="shared" si="193"/>
        <v>0</v>
      </c>
      <c r="AA198">
        <f t="shared" si="194"/>
        <v>0</v>
      </c>
      <c r="AB198">
        <f t="shared" si="195"/>
        <v>0</v>
      </c>
      <c r="AC198">
        <f t="shared" si="196"/>
        <v>0</v>
      </c>
      <c r="AD198">
        <f t="shared" si="197"/>
        <v>0</v>
      </c>
      <c r="AE198">
        <f t="shared" si="198"/>
        <v>0</v>
      </c>
      <c r="AF198">
        <f t="shared" si="199"/>
        <v>0</v>
      </c>
      <c r="AG198">
        <f t="shared" si="200"/>
        <v>0</v>
      </c>
      <c r="AH198">
        <f t="shared" si="201"/>
        <v>0</v>
      </c>
      <c r="AI198">
        <f t="shared" si="202"/>
        <v>0</v>
      </c>
      <c r="AJ198">
        <f t="shared" si="203"/>
        <v>0</v>
      </c>
      <c r="AK198">
        <f t="shared" si="204"/>
        <v>0</v>
      </c>
      <c r="AL198">
        <f t="shared" si="205"/>
        <v>0</v>
      </c>
      <c r="AM198">
        <f t="shared" si="206"/>
        <v>0</v>
      </c>
      <c r="AN198">
        <f t="shared" si="207"/>
        <v>0</v>
      </c>
      <c r="AO198">
        <f t="shared" si="208"/>
        <v>0</v>
      </c>
      <c r="AP198">
        <f t="shared" si="209"/>
        <v>0</v>
      </c>
      <c r="AQ198">
        <f t="shared" si="210"/>
        <v>0</v>
      </c>
      <c r="AR198">
        <f t="shared" si="211"/>
        <v>0</v>
      </c>
      <c r="AS198">
        <f t="shared" si="212"/>
        <v>0</v>
      </c>
      <c r="AT198">
        <f t="shared" si="213"/>
        <v>0</v>
      </c>
      <c r="AU198">
        <f t="shared" si="214"/>
        <v>0</v>
      </c>
      <c r="AV198">
        <f t="shared" si="215"/>
        <v>0</v>
      </c>
      <c r="AW198">
        <f t="shared" si="216"/>
        <v>0</v>
      </c>
      <c r="AX198">
        <f t="shared" si="217"/>
        <v>0</v>
      </c>
      <c r="AY198">
        <f t="shared" si="218"/>
        <v>0</v>
      </c>
      <c r="AZ198">
        <f t="shared" si="219"/>
        <v>0</v>
      </c>
    </row>
    <row r="199" spans="10:52" hidden="1" x14ac:dyDescent="0.25">
      <c r="J199">
        <f t="shared" si="220"/>
        <v>0</v>
      </c>
      <c r="L199">
        <f t="shared" si="221"/>
        <v>0</v>
      </c>
      <c r="M199">
        <f t="shared" si="180"/>
        <v>0</v>
      </c>
      <c r="N199">
        <f t="shared" si="181"/>
        <v>0</v>
      </c>
      <c r="O199">
        <f t="shared" si="182"/>
        <v>0</v>
      </c>
      <c r="P199">
        <f t="shared" si="183"/>
        <v>0</v>
      </c>
      <c r="Q199">
        <f t="shared" si="184"/>
        <v>0</v>
      </c>
      <c r="R199">
        <f t="shared" si="185"/>
        <v>0</v>
      </c>
      <c r="S199">
        <f t="shared" si="186"/>
        <v>0</v>
      </c>
      <c r="T199">
        <f t="shared" si="187"/>
        <v>0</v>
      </c>
      <c r="U199">
        <f t="shared" si="188"/>
        <v>0</v>
      </c>
      <c r="V199">
        <f t="shared" si="189"/>
        <v>0</v>
      </c>
      <c r="W199">
        <f t="shared" si="190"/>
        <v>0</v>
      </c>
      <c r="X199">
        <f t="shared" si="191"/>
        <v>0</v>
      </c>
      <c r="Y199">
        <f t="shared" si="192"/>
        <v>0</v>
      </c>
      <c r="Z199">
        <f t="shared" si="193"/>
        <v>0</v>
      </c>
      <c r="AA199">
        <f t="shared" si="194"/>
        <v>0</v>
      </c>
      <c r="AB199">
        <f t="shared" si="195"/>
        <v>0</v>
      </c>
      <c r="AC199">
        <f t="shared" si="196"/>
        <v>0</v>
      </c>
      <c r="AD199">
        <f t="shared" si="197"/>
        <v>0</v>
      </c>
      <c r="AE199">
        <f t="shared" si="198"/>
        <v>0</v>
      </c>
      <c r="AF199">
        <f t="shared" si="199"/>
        <v>0</v>
      </c>
      <c r="AG199">
        <f t="shared" si="200"/>
        <v>0</v>
      </c>
      <c r="AH199">
        <f t="shared" si="201"/>
        <v>0</v>
      </c>
      <c r="AI199">
        <f t="shared" si="202"/>
        <v>0</v>
      </c>
      <c r="AJ199">
        <f t="shared" si="203"/>
        <v>0</v>
      </c>
      <c r="AK199">
        <f t="shared" si="204"/>
        <v>0</v>
      </c>
      <c r="AL199">
        <f t="shared" si="205"/>
        <v>0</v>
      </c>
      <c r="AM199">
        <f t="shared" si="206"/>
        <v>0</v>
      </c>
      <c r="AN199">
        <f t="shared" si="207"/>
        <v>0</v>
      </c>
      <c r="AO199">
        <f t="shared" si="208"/>
        <v>0</v>
      </c>
      <c r="AP199">
        <f t="shared" si="209"/>
        <v>0</v>
      </c>
      <c r="AQ199">
        <f t="shared" si="210"/>
        <v>0</v>
      </c>
      <c r="AR199">
        <f t="shared" si="211"/>
        <v>0</v>
      </c>
      <c r="AS199">
        <f t="shared" si="212"/>
        <v>0</v>
      </c>
      <c r="AT199">
        <f t="shared" si="213"/>
        <v>0</v>
      </c>
      <c r="AU199">
        <f t="shared" si="214"/>
        <v>0</v>
      </c>
      <c r="AV199">
        <f t="shared" si="215"/>
        <v>0</v>
      </c>
      <c r="AW199">
        <f t="shared" si="216"/>
        <v>0</v>
      </c>
      <c r="AX199">
        <f t="shared" si="217"/>
        <v>0</v>
      </c>
      <c r="AY199">
        <f t="shared" si="218"/>
        <v>0</v>
      </c>
      <c r="AZ199">
        <f t="shared" si="219"/>
        <v>0</v>
      </c>
    </row>
    <row r="200" spans="10:52" hidden="1" x14ac:dyDescent="0.25">
      <c r="J200">
        <f t="shared" si="220"/>
        <v>0</v>
      </c>
      <c r="L200">
        <f t="shared" si="221"/>
        <v>0</v>
      </c>
      <c r="M200">
        <f t="shared" si="180"/>
        <v>0</v>
      </c>
      <c r="N200">
        <f t="shared" si="181"/>
        <v>0</v>
      </c>
      <c r="O200">
        <f t="shared" si="182"/>
        <v>0</v>
      </c>
      <c r="P200">
        <f t="shared" si="183"/>
        <v>0</v>
      </c>
      <c r="Q200">
        <f t="shared" si="184"/>
        <v>0</v>
      </c>
      <c r="R200">
        <f t="shared" si="185"/>
        <v>0</v>
      </c>
      <c r="S200">
        <f t="shared" si="186"/>
        <v>0</v>
      </c>
      <c r="T200">
        <f t="shared" si="187"/>
        <v>0</v>
      </c>
      <c r="U200">
        <f t="shared" si="188"/>
        <v>0</v>
      </c>
      <c r="V200">
        <f t="shared" si="189"/>
        <v>0</v>
      </c>
      <c r="W200">
        <f t="shared" si="190"/>
        <v>0</v>
      </c>
      <c r="X200">
        <f t="shared" si="191"/>
        <v>0</v>
      </c>
      <c r="Y200">
        <f t="shared" si="192"/>
        <v>0</v>
      </c>
      <c r="Z200">
        <f t="shared" si="193"/>
        <v>0</v>
      </c>
      <c r="AA200">
        <f t="shared" si="194"/>
        <v>0</v>
      </c>
      <c r="AB200">
        <f t="shared" si="195"/>
        <v>0</v>
      </c>
      <c r="AC200">
        <f t="shared" si="196"/>
        <v>0</v>
      </c>
      <c r="AD200">
        <f t="shared" si="197"/>
        <v>0</v>
      </c>
      <c r="AE200">
        <f t="shared" si="198"/>
        <v>0</v>
      </c>
      <c r="AF200">
        <f t="shared" si="199"/>
        <v>0</v>
      </c>
      <c r="AG200">
        <f t="shared" si="200"/>
        <v>0</v>
      </c>
      <c r="AH200">
        <f t="shared" si="201"/>
        <v>0</v>
      </c>
      <c r="AI200">
        <f t="shared" si="202"/>
        <v>0</v>
      </c>
      <c r="AJ200">
        <f t="shared" si="203"/>
        <v>0</v>
      </c>
      <c r="AK200">
        <f t="shared" si="204"/>
        <v>0</v>
      </c>
      <c r="AL200">
        <f t="shared" si="205"/>
        <v>0</v>
      </c>
      <c r="AM200">
        <f t="shared" si="206"/>
        <v>0</v>
      </c>
      <c r="AN200">
        <f t="shared" si="207"/>
        <v>0</v>
      </c>
      <c r="AO200">
        <f t="shared" si="208"/>
        <v>0</v>
      </c>
      <c r="AP200">
        <f t="shared" si="209"/>
        <v>0</v>
      </c>
      <c r="AQ200">
        <f t="shared" si="210"/>
        <v>0</v>
      </c>
      <c r="AR200">
        <f t="shared" si="211"/>
        <v>0</v>
      </c>
      <c r="AS200">
        <f t="shared" si="212"/>
        <v>0</v>
      </c>
      <c r="AT200">
        <f t="shared" si="213"/>
        <v>0</v>
      </c>
      <c r="AU200">
        <f t="shared" si="214"/>
        <v>0</v>
      </c>
      <c r="AV200">
        <f t="shared" si="215"/>
        <v>0</v>
      </c>
      <c r="AW200">
        <f t="shared" si="216"/>
        <v>0</v>
      </c>
      <c r="AX200">
        <f t="shared" si="217"/>
        <v>0</v>
      </c>
      <c r="AY200">
        <f t="shared" si="218"/>
        <v>0</v>
      </c>
      <c r="AZ200">
        <f t="shared" si="219"/>
        <v>0</v>
      </c>
    </row>
    <row r="201" spans="10:52" hidden="1" x14ac:dyDescent="0.25">
      <c r="J201">
        <f t="shared" si="220"/>
        <v>0</v>
      </c>
      <c r="L201">
        <f t="shared" si="221"/>
        <v>0</v>
      </c>
      <c r="M201">
        <f t="shared" si="180"/>
        <v>0</v>
      </c>
      <c r="N201">
        <f t="shared" si="181"/>
        <v>0</v>
      </c>
      <c r="O201">
        <f t="shared" si="182"/>
        <v>0</v>
      </c>
      <c r="P201">
        <f t="shared" si="183"/>
        <v>0</v>
      </c>
      <c r="Q201">
        <f t="shared" si="184"/>
        <v>0</v>
      </c>
      <c r="R201">
        <f t="shared" si="185"/>
        <v>0</v>
      </c>
      <c r="S201">
        <f t="shared" si="186"/>
        <v>0</v>
      </c>
      <c r="T201">
        <f t="shared" si="187"/>
        <v>0</v>
      </c>
      <c r="U201">
        <f t="shared" si="188"/>
        <v>0</v>
      </c>
      <c r="V201">
        <f t="shared" si="189"/>
        <v>0</v>
      </c>
      <c r="W201">
        <f t="shared" si="190"/>
        <v>0</v>
      </c>
      <c r="X201">
        <f t="shared" si="191"/>
        <v>0</v>
      </c>
      <c r="Y201">
        <f t="shared" si="192"/>
        <v>0</v>
      </c>
      <c r="Z201">
        <f t="shared" si="193"/>
        <v>0</v>
      </c>
      <c r="AA201">
        <f t="shared" si="194"/>
        <v>0</v>
      </c>
      <c r="AB201">
        <f t="shared" si="195"/>
        <v>0</v>
      </c>
      <c r="AC201">
        <f t="shared" si="196"/>
        <v>0</v>
      </c>
      <c r="AD201">
        <f t="shared" si="197"/>
        <v>0</v>
      </c>
      <c r="AE201">
        <f t="shared" si="198"/>
        <v>0</v>
      </c>
      <c r="AF201">
        <f t="shared" si="199"/>
        <v>0</v>
      </c>
      <c r="AG201">
        <f t="shared" si="200"/>
        <v>0</v>
      </c>
      <c r="AH201">
        <f t="shared" si="201"/>
        <v>0</v>
      </c>
      <c r="AI201">
        <f t="shared" si="202"/>
        <v>0</v>
      </c>
      <c r="AJ201">
        <f t="shared" si="203"/>
        <v>0</v>
      </c>
      <c r="AK201">
        <f t="shared" si="204"/>
        <v>0</v>
      </c>
      <c r="AL201">
        <f t="shared" si="205"/>
        <v>0</v>
      </c>
      <c r="AM201">
        <f t="shared" si="206"/>
        <v>0</v>
      </c>
      <c r="AN201">
        <f t="shared" si="207"/>
        <v>0</v>
      </c>
      <c r="AO201">
        <f t="shared" si="208"/>
        <v>0</v>
      </c>
      <c r="AP201">
        <f t="shared" si="209"/>
        <v>0</v>
      </c>
      <c r="AQ201">
        <f t="shared" si="210"/>
        <v>0</v>
      </c>
      <c r="AR201">
        <f t="shared" si="211"/>
        <v>0</v>
      </c>
      <c r="AS201">
        <f t="shared" si="212"/>
        <v>0</v>
      </c>
      <c r="AT201">
        <f t="shared" si="213"/>
        <v>0</v>
      </c>
      <c r="AU201">
        <f t="shared" si="214"/>
        <v>0</v>
      </c>
      <c r="AV201">
        <f t="shared" si="215"/>
        <v>0</v>
      </c>
      <c r="AW201">
        <f t="shared" si="216"/>
        <v>0</v>
      </c>
      <c r="AX201">
        <f t="shared" si="217"/>
        <v>0</v>
      </c>
      <c r="AY201">
        <f t="shared" si="218"/>
        <v>0</v>
      </c>
      <c r="AZ201">
        <f t="shared" si="219"/>
        <v>0</v>
      </c>
    </row>
    <row r="202" spans="10:52" hidden="1" x14ac:dyDescent="0.25">
      <c r="J202">
        <f t="shared" si="220"/>
        <v>0</v>
      </c>
      <c r="L202">
        <f t="shared" si="221"/>
        <v>0</v>
      </c>
      <c r="M202">
        <f t="shared" si="180"/>
        <v>0</v>
      </c>
      <c r="N202">
        <f t="shared" si="181"/>
        <v>0</v>
      </c>
      <c r="O202">
        <f t="shared" si="182"/>
        <v>0</v>
      </c>
      <c r="P202">
        <f t="shared" si="183"/>
        <v>0</v>
      </c>
      <c r="Q202">
        <f t="shared" si="184"/>
        <v>0</v>
      </c>
      <c r="R202">
        <f t="shared" si="185"/>
        <v>0</v>
      </c>
      <c r="S202">
        <f t="shared" si="186"/>
        <v>0</v>
      </c>
      <c r="T202">
        <f t="shared" si="187"/>
        <v>0</v>
      </c>
      <c r="U202">
        <f t="shared" si="188"/>
        <v>0</v>
      </c>
      <c r="V202">
        <f t="shared" si="189"/>
        <v>0</v>
      </c>
      <c r="W202">
        <f t="shared" si="190"/>
        <v>0</v>
      </c>
      <c r="X202">
        <f t="shared" si="191"/>
        <v>0</v>
      </c>
      <c r="Y202">
        <f t="shared" si="192"/>
        <v>0</v>
      </c>
      <c r="Z202">
        <f t="shared" si="193"/>
        <v>0</v>
      </c>
      <c r="AA202">
        <f t="shared" si="194"/>
        <v>0</v>
      </c>
      <c r="AB202">
        <f t="shared" si="195"/>
        <v>0</v>
      </c>
      <c r="AC202">
        <f t="shared" si="196"/>
        <v>0</v>
      </c>
      <c r="AD202">
        <f t="shared" si="197"/>
        <v>0</v>
      </c>
      <c r="AE202">
        <f t="shared" si="198"/>
        <v>0</v>
      </c>
      <c r="AF202">
        <f t="shared" si="199"/>
        <v>0</v>
      </c>
      <c r="AG202">
        <f t="shared" si="200"/>
        <v>0</v>
      </c>
      <c r="AH202">
        <f t="shared" si="201"/>
        <v>0</v>
      </c>
      <c r="AI202">
        <f t="shared" si="202"/>
        <v>0</v>
      </c>
      <c r="AJ202">
        <f t="shared" si="203"/>
        <v>0</v>
      </c>
      <c r="AK202">
        <f t="shared" si="204"/>
        <v>0</v>
      </c>
      <c r="AL202">
        <f t="shared" si="205"/>
        <v>0</v>
      </c>
      <c r="AM202">
        <f t="shared" si="206"/>
        <v>0</v>
      </c>
      <c r="AN202">
        <f t="shared" si="207"/>
        <v>0</v>
      </c>
      <c r="AO202">
        <f t="shared" si="208"/>
        <v>0</v>
      </c>
      <c r="AP202">
        <f t="shared" si="209"/>
        <v>0</v>
      </c>
      <c r="AQ202">
        <f t="shared" si="210"/>
        <v>0</v>
      </c>
      <c r="AR202">
        <f t="shared" si="211"/>
        <v>0</v>
      </c>
      <c r="AS202">
        <f t="shared" si="212"/>
        <v>0</v>
      </c>
      <c r="AT202">
        <f t="shared" si="213"/>
        <v>0</v>
      </c>
      <c r="AU202">
        <f t="shared" si="214"/>
        <v>0</v>
      </c>
      <c r="AV202">
        <f t="shared" si="215"/>
        <v>0</v>
      </c>
      <c r="AW202">
        <f t="shared" si="216"/>
        <v>0</v>
      </c>
      <c r="AX202">
        <f t="shared" si="217"/>
        <v>0</v>
      </c>
      <c r="AY202">
        <f t="shared" si="218"/>
        <v>0</v>
      </c>
      <c r="AZ202">
        <f t="shared" si="219"/>
        <v>0</v>
      </c>
    </row>
    <row r="203" spans="10:52" hidden="1" x14ac:dyDescent="0.25">
      <c r="J203">
        <f t="shared" si="220"/>
        <v>0</v>
      </c>
      <c r="L203">
        <f t="shared" si="221"/>
        <v>0</v>
      </c>
      <c r="M203">
        <f t="shared" si="180"/>
        <v>0</v>
      </c>
      <c r="N203">
        <f t="shared" si="181"/>
        <v>0</v>
      </c>
      <c r="O203">
        <f t="shared" si="182"/>
        <v>0</v>
      </c>
      <c r="P203">
        <f t="shared" si="183"/>
        <v>0</v>
      </c>
      <c r="Q203">
        <f t="shared" si="184"/>
        <v>0</v>
      </c>
      <c r="R203">
        <f t="shared" si="185"/>
        <v>0</v>
      </c>
      <c r="S203">
        <f t="shared" si="186"/>
        <v>0</v>
      </c>
      <c r="T203">
        <f t="shared" si="187"/>
        <v>0</v>
      </c>
      <c r="U203">
        <f t="shared" si="188"/>
        <v>0</v>
      </c>
      <c r="V203">
        <f t="shared" si="189"/>
        <v>0</v>
      </c>
      <c r="W203">
        <f t="shared" si="190"/>
        <v>0</v>
      </c>
      <c r="X203">
        <f t="shared" si="191"/>
        <v>0</v>
      </c>
      <c r="Y203">
        <f t="shared" si="192"/>
        <v>0</v>
      </c>
      <c r="Z203">
        <f t="shared" si="193"/>
        <v>0</v>
      </c>
      <c r="AA203">
        <f t="shared" si="194"/>
        <v>0</v>
      </c>
      <c r="AB203">
        <f t="shared" si="195"/>
        <v>0</v>
      </c>
      <c r="AC203">
        <f t="shared" si="196"/>
        <v>0</v>
      </c>
      <c r="AD203">
        <f t="shared" si="197"/>
        <v>0</v>
      </c>
      <c r="AE203">
        <f t="shared" si="198"/>
        <v>0</v>
      </c>
      <c r="AF203">
        <f t="shared" si="199"/>
        <v>0</v>
      </c>
      <c r="AG203">
        <f t="shared" si="200"/>
        <v>0</v>
      </c>
      <c r="AH203">
        <f t="shared" si="201"/>
        <v>0</v>
      </c>
      <c r="AI203">
        <f t="shared" si="202"/>
        <v>0</v>
      </c>
      <c r="AJ203">
        <f t="shared" si="203"/>
        <v>0</v>
      </c>
      <c r="AK203">
        <f t="shared" si="204"/>
        <v>0</v>
      </c>
      <c r="AL203">
        <f t="shared" si="205"/>
        <v>0</v>
      </c>
      <c r="AM203">
        <f t="shared" si="206"/>
        <v>0</v>
      </c>
      <c r="AN203">
        <f t="shared" si="207"/>
        <v>0</v>
      </c>
      <c r="AO203">
        <f t="shared" si="208"/>
        <v>0</v>
      </c>
      <c r="AP203">
        <f t="shared" si="209"/>
        <v>0</v>
      </c>
      <c r="AQ203">
        <f t="shared" si="210"/>
        <v>0</v>
      </c>
      <c r="AR203">
        <f t="shared" si="211"/>
        <v>0</v>
      </c>
      <c r="AS203">
        <f t="shared" si="212"/>
        <v>0</v>
      </c>
      <c r="AT203">
        <f t="shared" si="213"/>
        <v>0</v>
      </c>
      <c r="AU203">
        <f t="shared" si="214"/>
        <v>0</v>
      </c>
      <c r="AV203">
        <f t="shared" si="215"/>
        <v>0</v>
      </c>
      <c r="AW203">
        <f t="shared" si="216"/>
        <v>0</v>
      </c>
      <c r="AX203">
        <f t="shared" si="217"/>
        <v>0</v>
      </c>
      <c r="AY203">
        <f t="shared" si="218"/>
        <v>0</v>
      </c>
      <c r="AZ203">
        <f t="shared" si="219"/>
        <v>0</v>
      </c>
    </row>
    <row r="204" spans="10:52" hidden="1" x14ac:dyDescent="0.25">
      <c r="J204">
        <f t="shared" si="220"/>
        <v>0</v>
      </c>
      <c r="L204">
        <f t="shared" si="221"/>
        <v>0</v>
      </c>
      <c r="M204">
        <f t="shared" si="180"/>
        <v>0</v>
      </c>
      <c r="N204">
        <f t="shared" si="181"/>
        <v>0</v>
      </c>
      <c r="O204">
        <f t="shared" si="182"/>
        <v>0</v>
      </c>
      <c r="P204">
        <f t="shared" si="183"/>
        <v>0</v>
      </c>
      <c r="Q204">
        <f t="shared" si="184"/>
        <v>0</v>
      </c>
      <c r="R204">
        <f t="shared" si="185"/>
        <v>0</v>
      </c>
      <c r="S204">
        <f t="shared" si="186"/>
        <v>0</v>
      </c>
      <c r="T204">
        <f t="shared" si="187"/>
        <v>0</v>
      </c>
      <c r="U204">
        <f t="shared" si="188"/>
        <v>0</v>
      </c>
      <c r="V204">
        <f t="shared" si="189"/>
        <v>0</v>
      </c>
      <c r="W204">
        <f t="shared" si="190"/>
        <v>0</v>
      </c>
      <c r="X204">
        <f t="shared" si="191"/>
        <v>0</v>
      </c>
      <c r="Y204">
        <f t="shared" si="192"/>
        <v>0</v>
      </c>
      <c r="Z204">
        <f t="shared" si="193"/>
        <v>0</v>
      </c>
      <c r="AA204">
        <f t="shared" si="194"/>
        <v>0</v>
      </c>
      <c r="AB204">
        <f t="shared" si="195"/>
        <v>0</v>
      </c>
      <c r="AC204">
        <f t="shared" si="196"/>
        <v>0</v>
      </c>
      <c r="AD204">
        <f t="shared" si="197"/>
        <v>0</v>
      </c>
      <c r="AE204">
        <f t="shared" si="198"/>
        <v>0</v>
      </c>
      <c r="AF204">
        <f t="shared" si="199"/>
        <v>0</v>
      </c>
      <c r="AG204">
        <f t="shared" si="200"/>
        <v>0</v>
      </c>
      <c r="AH204">
        <f t="shared" si="201"/>
        <v>0</v>
      </c>
      <c r="AI204">
        <f t="shared" si="202"/>
        <v>0</v>
      </c>
      <c r="AJ204">
        <f t="shared" si="203"/>
        <v>0</v>
      </c>
      <c r="AK204">
        <f t="shared" si="204"/>
        <v>0</v>
      </c>
      <c r="AL204">
        <f t="shared" si="205"/>
        <v>0</v>
      </c>
      <c r="AM204">
        <f t="shared" si="206"/>
        <v>0</v>
      </c>
      <c r="AN204">
        <f t="shared" si="207"/>
        <v>0</v>
      </c>
      <c r="AO204">
        <f t="shared" si="208"/>
        <v>0</v>
      </c>
      <c r="AP204">
        <f t="shared" si="209"/>
        <v>0</v>
      </c>
      <c r="AQ204">
        <f t="shared" si="210"/>
        <v>0</v>
      </c>
      <c r="AR204">
        <f t="shared" si="211"/>
        <v>0</v>
      </c>
      <c r="AS204">
        <f t="shared" si="212"/>
        <v>0</v>
      </c>
      <c r="AT204">
        <f t="shared" si="213"/>
        <v>0</v>
      </c>
      <c r="AU204">
        <f t="shared" si="214"/>
        <v>0</v>
      </c>
      <c r="AV204">
        <f t="shared" si="215"/>
        <v>0</v>
      </c>
      <c r="AW204">
        <f t="shared" si="216"/>
        <v>0</v>
      </c>
      <c r="AX204">
        <f t="shared" si="217"/>
        <v>0</v>
      </c>
      <c r="AY204">
        <f t="shared" si="218"/>
        <v>0</v>
      </c>
      <c r="AZ204">
        <f t="shared" si="219"/>
        <v>0</v>
      </c>
    </row>
    <row r="205" spans="10:52" hidden="1" x14ac:dyDescent="0.25">
      <c r="J205">
        <f t="shared" si="220"/>
        <v>0</v>
      </c>
      <c r="L205">
        <f t="shared" si="221"/>
        <v>0</v>
      </c>
      <c r="M205">
        <f t="shared" si="180"/>
        <v>0</v>
      </c>
      <c r="N205">
        <f t="shared" si="181"/>
        <v>0</v>
      </c>
      <c r="O205">
        <f t="shared" si="182"/>
        <v>0</v>
      </c>
      <c r="P205">
        <f t="shared" si="183"/>
        <v>0</v>
      </c>
      <c r="Q205">
        <f t="shared" si="184"/>
        <v>0</v>
      </c>
      <c r="R205">
        <f t="shared" si="185"/>
        <v>0</v>
      </c>
      <c r="S205">
        <f t="shared" si="186"/>
        <v>0</v>
      </c>
      <c r="T205">
        <f t="shared" si="187"/>
        <v>0</v>
      </c>
      <c r="U205">
        <f t="shared" si="188"/>
        <v>0</v>
      </c>
      <c r="V205">
        <f t="shared" si="189"/>
        <v>0</v>
      </c>
      <c r="W205">
        <f t="shared" si="190"/>
        <v>0</v>
      </c>
      <c r="X205">
        <f t="shared" si="191"/>
        <v>0</v>
      </c>
      <c r="Y205">
        <f t="shared" si="192"/>
        <v>0</v>
      </c>
      <c r="Z205">
        <f t="shared" si="193"/>
        <v>0</v>
      </c>
      <c r="AA205">
        <f t="shared" si="194"/>
        <v>0</v>
      </c>
      <c r="AB205">
        <f t="shared" si="195"/>
        <v>0</v>
      </c>
      <c r="AC205">
        <f t="shared" si="196"/>
        <v>0</v>
      </c>
      <c r="AD205">
        <f t="shared" si="197"/>
        <v>0</v>
      </c>
      <c r="AE205">
        <f t="shared" si="198"/>
        <v>0</v>
      </c>
      <c r="AF205">
        <f t="shared" si="199"/>
        <v>0</v>
      </c>
      <c r="AG205">
        <f t="shared" si="200"/>
        <v>0</v>
      </c>
      <c r="AH205">
        <f t="shared" si="201"/>
        <v>0</v>
      </c>
      <c r="AI205">
        <f t="shared" si="202"/>
        <v>0</v>
      </c>
      <c r="AJ205">
        <f t="shared" si="203"/>
        <v>0</v>
      </c>
      <c r="AK205">
        <f t="shared" si="204"/>
        <v>0</v>
      </c>
      <c r="AL205">
        <f t="shared" si="205"/>
        <v>0</v>
      </c>
      <c r="AM205">
        <f t="shared" si="206"/>
        <v>0</v>
      </c>
      <c r="AN205">
        <f t="shared" si="207"/>
        <v>0</v>
      </c>
      <c r="AO205">
        <f t="shared" si="208"/>
        <v>0</v>
      </c>
      <c r="AP205">
        <f t="shared" si="209"/>
        <v>0</v>
      </c>
      <c r="AQ205">
        <f t="shared" si="210"/>
        <v>0</v>
      </c>
      <c r="AR205">
        <f t="shared" si="211"/>
        <v>0</v>
      </c>
      <c r="AS205">
        <f t="shared" si="212"/>
        <v>0</v>
      </c>
      <c r="AT205">
        <f t="shared" si="213"/>
        <v>0</v>
      </c>
      <c r="AU205">
        <f t="shared" si="214"/>
        <v>0</v>
      </c>
      <c r="AV205">
        <f t="shared" si="215"/>
        <v>0</v>
      </c>
      <c r="AW205">
        <f t="shared" si="216"/>
        <v>0</v>
      </c>
      <c r="AX205">
        <f t="shared" si="217"/>
        <v>0</v>
      </c>
      <c r="AY205">
        <f t="shared" si="218"/>
        <v>0</v>
      </c>
      <c r="AZ205">
        <f t="shared" si="219"/>
        <v>0</v>
      </c>
    </row>
    <row r="206" spans="10:52" hidden="1" x14ac:dyDescent="0.25">
      <c r="J206">
        <f t="shared" si="220"/>
        <v>0</v>
      </c>
      <c r="L206">
        <f t="shared" si="221"/>
        <v>0</v>
      </c>
      <c r="M206">
        <f t="shared" si="180"/>
        <v>0</v>
      </c>
      <c r="N206">
        <f t="shared" si="181"/>
        <v>0</v>
      </c>
      <c r="O206">
        <f t="shared" si="182"/>
        <v>0</v>
      </c>
      <c r="P206">
        <f t="shared" si="183"/>
        <v>0</v>
      </c>
      <c r="Q206">
        <f t="shared" si="184"/>
        <v>0</v>
      </c>
      <c r="R206">
        <f t="shared" si="185"/>
        <v>0</v>
      </c>
      <c r="S206">
        <f t="shared" si="186"/>
        <v>0</v>
      </c>
      <c r="T206">
        <f t="shared" si="187"/>
        <v>0</v>
      </c>
      <c r="U206">
        <f t="shared" si="188"/>
        <v>0</v>
      </c>
      <c r="V206">
        <f t="shared" si="189"/>
        <v>0</v>
      </c>
      <c r="W206">
        <f t="shared" si="190"/>
        <v>0</v>
      </c>
      <c r="X206">
        <f t="shared" si="191"/>
        <v>0</v>
      </c>
      <c r="Y206">
        <f t="shared" si="192"/>
        <v>0</v>
      </c>
      <c r="Z206">
        <f t="shared" si="193"/>
        <v>0</v>
      </c>
      <c r="AA206">
        <f t="shared" si="194"/>
        <v>0</v>
      </c>
      <c r="AB206">
        <f t="shared" si="195"/>
        <v>0</v>
      </c>
      <c r="AC206">
        <f t="shared" si="196"/>
        <v>0</v>
      </c>
      <c r="AD206">
        <f t="shared" si="197"/>
        <v>0</v>
      </c>
      <c r="AE206">
        <f t="shared" si="198"/>
        <v>0</v>
      </c>
      <c r="AF206">
        <f t="shared" si="199"/>
        <v>0</v>
      </c>
      <c r="AG206">
        <f t="shared" si="200"/>
        <v>0</v>
      </c>
      <c r="AH206">
        <f t="shared" si="201"/>
        <v>0</v>
      </c>
      <c r="AI206">
        <f t="shared" si="202"/>
        <v>0</v>
      </c>
      <c r="AJ206">
        <f t="shared" si="203"/>
        <v>0</v>
      </c>
      <c r="AK206">
        <f t="shared" si="204"/>
        <v>0</v>
      </c>
      <c r="AL206">
        <f t="shared" si="205"/>
        <v>0</v>
      </c>
      <c r="AM206">
        <f t="shared" si="206"/>
        <v>0</v>
      </c>
      <c r="AN206">
        <f t="shared" si="207"/>
        <v>0</v>
      </c>
      <c r="AO206">
        <f t="shared" si="208"/>
        <v>0</v>
      </c>
      <c r="AP206">
        <f t="shared" si="209"/>
        <v>0</v>
      </c>
      <c r="AQ206">
        <f t="shared" si="210"/>
        <v>0</v>
      </c>
      <c r="AR206">
        <f t="shared" si="211"/>
        <v>0</v>
      </c>
      <c r="AS206">
        <f t="shared" si="212"/>
        <v>0</v>
      </c>
      <c r="AT206">
        <f t="shared" si="213"/>
        <v>0</v>
      </c>
      <c r="AU206">
        <f t="shared" si="214"/>
        <v>0</v>
      </c>
      <c r="AV206">
        <f t="shared" si="215"/>
        <v>0</v>
      </c>
      <c r="AW206">
        <f t="shared" si="216"/>
        <v>0</v>
      </c>
      <c r="AX206">
        <f t="shared" si="217"/>
        <v>0</v>
      </c>
      <c r="AY206">
        <f t="shared" si="218"/>
        <v>0</v>
      </c>
      <c r="AZ206">
        <f t="shared" si="219"/>
        <v>0</v>
      </c>
    </row>
    <row r="207" spans="10:52" hidden="1" x14ac:dyDescent="0.25">
      <c r="J207">
        <f t="shared" si="220"/>
        <v>0</v>
      </c>
      <c r="L207">
        <f t="shared" si="221"/>
        <v>0</v>
      </c>
      <c r="M207">
        <f t="shared" si="180"/>
        <v>0</v>
      </c>
      <c r="N207">
        <f t="shared" si="181"/>
        <v>0</v>
      </c>
      <c r="O207">
        <f t="shared" si="182"/>
        <v>0</v>
      </c>
      <c r="P207">
        <f t="shared" si="183"/>
        <v>0</v>
      </c>
      <c r="Q207">
        <f t="shared" si="184"/>
        <v>0</v>
      </c>
      <c r="R207">
        <f t="shared" si="185"/>
        <v>0</v>
      </c>
      <c r="S207">
        <f t="shared" si="186"/>
        <v>0</v>
      </c>
      <c r="T207">
        <f t="shared" si="187"/>
        <v>0</v>
      </c>
      <c r="U207">
        <f t="shared" si="188"/>
        <v>0</v>
      </c>
      <c r="V207">
        <f t="shared" si="189"/>
        <v>0</v>
      </c>
      <c r="W207">
        <f t="shared" si="190"/>
        <v>0</v>
      </c>
      <c r="X207">
        <f t="shared" si="191"/>
        <v>0</v>
      </c>
      <c r="Y207">
        <f t="shared" si="192"/>
        <v>0</v>
      </c>
      <c r="Z207">
        <f t="shared" si="193"/>
        <v>0</v>
      </c>
      <c r="AA207">
        <f t="shared" si="194"/>
        <v>0</v>
      </c>
      <c r="AB207">
        <f t="shared" si="195"/>
        <v>0</v>
      </c>
      <c r="AC207">
        <f t="shared" si="196"/>
        <v>0</v>
      </c>
      <c r="AD207">
        <f t="shared" si="197"/>
        <v>0</v>
      </c>
      <c r="AE207">
        <f t="shared" si="198"/>
        <v>0</v>
      </c>
      <c r="AF207">
        <f t="shared" si="199"/>
        <v>0</v>
      </c>
      <c r="AG207">
        <f t="shared" si="200"/>
        <v>0</v>
      </c>
      <c r="AH207">
        <f t="shared" si="201"/>
        <v>0</v>
      </c>
      <c r="AI207">
        <f t="shared" si="202"/>
        <v>0</v>
      </c>
      <c r="AJ207">
        <f t="shared" si="203"/>
        <v>0</v>
      </c>
      <c r="AK207">
        <f t="shared" si="204"/>
        <v>0</v>
      </c>
      <c r="AL207">
        <f t="shared" si="205"/>
        <v>0</v>
      </c>
      <c r="AM207">
        <f t="shared" si="206"/>
        <v>0</v>
      </c>
      <c r="AN207">
        <f t="shared" si="207"/>
        <v>0</v>
      </c>
      <c r="AO207">
        <f t="shared" si="208"/>
        <v>0</v>
      </c>
      <c r="AP207">
        <f t="shared" si="209"/>
        <v>0</v>
      </c>
      <c r="AQ207">
        <f t="shared" si="210"/>
        <v>0</v>
      </c>
      <c r="AR207">
        <f t="shared" si="211"/>
        <v>0</v>
      </c>
      <c r="AS207">
        <f t="shared" si="212"/>
        <v>0</v>
      </c>
      <c r="AT207">
        <f t="shared" si="213"/>
        <v>0</v>
      </c>
      <c r="AU207">
        <f t="shared" si="214"/>
        <v>0</v>
      </c>
      <c r="AV207">
        <f t="shared" si="215"/>
        <v>0</v>
      </c>
      <c r="AW207">
        <f t="shared" si="216"/>
        <v>0</v>
      </c>
      <c r="AX207">
        <f t="shared" si="217"/>
        <v>0</v>
      </c>
      <c r="AY207">
        <f t="shared" si="218"/>
        <v>0</v>
      </c>
      <c r="AZ207">
        <f t="shared" si="219"/>
        <v>0</v>
      </c>
    </row>
    <row r="208" spans="10:52" hidden="1" x14ac:dyDescent="0.25">
      <c r="J208">
        <f t="shared" si="220"/>
        <v>0</v>
      </c>
      <c r="L208">
        <f t="shared" si="221"/>
        <v>0</v>
      </c>
      <c r="M208">
        <f t="shared" si="180"/>
        <v>0</v>
      </c>
      <c r="N208">
        <f t="shared" si="181"/>
        <v>0</v>
      </c>
      <c r="O208">
        <f t="shared" si="182"/>
        <v>0</v>
      </c>
      <c r="P208">
        <f t="shared" si="183"/>
        <v>0</v>
      </c>
      <c r="Q208">
        <f t="shared" si="184"/>
        <v>0</v>
      </c>
      <c r="R208">
        <f t="shared" si="185"/>
        <v>0</v>
      </c>
      <c r="S208">
        <f t="shared" si="186"/>
        <v>0</v>
      </c>
      <c r="T208">
        <f t="shared" si="187"/>
        <v>0</v>
      </c>
      <c r="U208">
        <f t="shared" si="188"/>
        <v>0</v>
      </c>
      <c r="V208">
        <f t="shared" si="189"/>
        <v>0</v>
      </c>
      <c r="W208">
        <f t="shared" si="190"/>
        <v>0</v>
      </c>
      <c r="X208">
        <f t="shared" si="191"/>
        <v>0</v>
      </c>
      <c r="Y208">
        <f t="shared" si="192"/>
        <v>0</v>
      </c>
      <c r="Z208">
        <f t="shared" si="193"/>
        <v>0</v>
      </c>
      <c r="AA208">
        <f t="shared" si="194"/>
        <v>0</v>
      </c>
      <c r="AB208">
        <f t="shared" si="195"/>
        <v>0</v>
      </c>
      <c r="AC208">
        <f t="shared" si="196"/>
        <v>0</v>
      </c>
      <c r="AD208">
        <f t="shared" si="197"/>
        <v>0</v>
      </c>
      <c r="AE208">
        <f t="shared" si="198"/>
        <v>0</v>
      </c>
      <c r="AF208">
        <f t="shared" si="199"/>
        <v>0</v>
      </c>
      <c r="AG208">
        <f t="shared" si="200"/>
        <v>0</v>
      </c>
      <c r="AH208">
        <f t="shared" si="201"/>
        <v>0</v>
      </c>
      <c r="AI208">
        <f t="shared" si="202"/>
        <v>0</v>
      </c>
      <c r="AJ208">
        <f t="shared" si="203"/>
        <v>0</v>
      </c>
      <c r="AK208">
        <f t="shared" si="204"/>
        <v>0</v>
      </c>
      <c r="AL208">
        <f t="shared" si="205"/>
        <v>0</v>
      </c>
      <c r="AM208">
        <f t="shared" si="206"/>
        <v>0</v>
      </c>
      <c r="AN208">
        <f t="shared" si="207"/>
        <v>0</v>
      </c>
      <c r="AO208">
        <f t="shared" si="208"/>
        <v>0</v>
      </c>
      <c r="AP208">
        <f t="shared" si="209"/>
        <v>0</v>
      </c>
      <c r="AQ208">
        <f t="shared" si="210"/>
        <v>0</v>
      </c>
      <c r="AR208">
        <f t="shared" si="211"/>
        <v>0</v>
      </c>
      <c r="AS208">
        <f t="shared" si="212"/>
        <v>0</v>
      </c>
      <c r="AT208">
        <f t="shared" si="213"/>
        <v>0</v>
      </c>
      <c r="AU208">
        <f t="shared" si="214"/>
        <v>0</v>
      </c>
      <c r="AV208">
        <f t="shared" si="215"/>
        <v>0</v>
      </c>
      <c r="AW208">
        <f t="shared" si="216"/>
        <v>0</v>
      </c>
      <c r="AX208">
        <f t="shared" si="217"/>
        <v>0</v>
      </c>
      <c r="AY208">
        <f t="shared" si="218"/>
        <v>0</v>
      </c>
      <c r="AZ208">
        <f t="shared" si="219"/>
        <v>0</v>
      </c>
    </row>
    <row r="209" spans="10:52" hidden="1" x14ac:dyDescent="0.25">
      <c r="J209">
        <f t="shared" si="220"/>
        <v>0</v>
      </c>
      <c r="L209">
        <f t="shared" si="221"/>
        <v>0</v>
      </c>
      <c r="M209">
        <f t="shared" si="180"/>
        <v>0</v>
      </c>
      <c r="N209">
        <f t="shared" si="181"/>
        <v>0</v>
      </c>
      <c r="O209">
        <f t="shared" si="182"/>
        <v>0</v>
      </c>
      <c r="P209">
        <f t="shared" si="183"/>
        <v>0</v>
      </c>
      <c r="Q209">
        <f t="shared" si="184"/>
        <v>0</v>
      </c>
      <c r="R209">
        <f t="shared" si="185"/>
        <v>0</v>
      </c>
      <c r="S209">
        <f t="shared" si="186"/>
        <v>0</v>
      </c>
      <c r="T209">
        <f t="shared" si="187"/>
        <v>0</v>
      </c>
      <c r="U209">
        <f t="shared" si="188"/>
        <v>0</v>
      </c>
      <c r="V209">
        <f t="shared" si="189"/>
        <v>0</v>
      </c>
      <c r="W209">
        <f t="shared" si="190"/>
        <v>0</v>
      </c>
      <c r="X209">
        <f t="shared" si="191"/>
        <v>0</v>
      </c>
      <c r="Y209">
        <f t="shared" si="192"/>
        <v>0</v>
      </c>
      <c r="Z209">
        <f t="shared" si="193"/>
        <v>0</v>
      </c>
      <c r="AA209">
        <f t="shared" si="194"/>
        <v>0</v>
      </c>
      <c r="AB209">
        <f t="shared" si="195"/>
        <v>0</v>
      </c>
      <c r="AC209">
        <f t="shared" si="196"/>
        <v>0</v>
      </c>
      <c r="AD209">
        <f t="shared" si="197"/>
        <v>0</v>
      </c>
      <c r="AE209">
        <f t="shared" si="198"/>
        <v>0</v>
      </c>
      <c r="AF209">
        <f t="shared" si="199"/>
        <v>0</v>
      </c>
      <c r="AG209">
        <f t="shared" si="200"/>
        <v>0</v>
      </c>
      <c r="AH209">
        <f t="shared" si="201"/>
        <v>0</v>
      </c>
      <c r="AI209">
        <f t="shared" si="202"/>
        <v>0</v>
      </c>
      <c r="AJ209">
        <f t="shared" si="203"/>
        <v>0</v>
      </c>
      <c r="AK209">
        <f t="shared" si="204"/>
        <v>0</v>
      </c>
      <c r="AL209">
        <f t="shared" si="205"/>
        <v>0</v>
      </c>
      <c r="AM209">
        <f t="shared" si="206"/>
        <v>0</v>
      </c>
      <c r="AN209">
        <f t="shared" si="207"/>
        <v>0</v>
      </c>
      <c r="AO209">
        <f t="shared" si="208"/>
        <v>0</v>
      </c>
      <c r="AP209">
        <f t="shared" si="209"/>
        <v>0</v>
      </c>
      <c r="AQ209">
        <f t="shared" si="210"/>
        <v>0</v>
      </c>
      <c r="AR209">
        <f t="shared" si="211"/>
        <v>0</v>
      </c>
      <c r="AS209">
        <f t="shared" si="212"/>
        <v>0</v>
      </c>
      <c r="AT209">
        <f t="shared" si="213"/>
        <v>0</v>
      </c>
      <c r="AU209">
        <f t="shared" si="214"/>
        <v>0</v>
      </c>
      <c r="AV209">
        <f t="shared" si="215"/>
        <v>0</v>
      </c>
      <c r="AW209">
        <f t="shared" si="216"/>
        <v>0</v>
      </c>
      <c r="AX209">
        <f t="shared" si="217"/>
        <v>0</v>
      </c>
      <c r="AY209">
        <f t="shared" si="218"/>
        <v>0</v>
      </c>
      <c r="AZ209">
        <f t="shared" si="219"/>
        <v>0</v>
      </c>
    </row>
    <row r="210" spans="10:52" hidden="1" x14ac:dyDescent="0.25">
      <c r="J210">
        <f t="shared" si="220"/>
        <v>0</v>
      </c>
      <c r="L210">
        <f t="shared" si="221"/>
        <v>0</v>
      </c>
      <c r="M210">
        <f t="shared" si="180"/>
        <v>0</v>
      </c>
      <c r="N210">
        <f t="shared" si="181"/>
        <v>0</v>
      </c>
      <c r="O210">
        <f t="shared" si="182"/>
        <v>0</v>
      </c>
      <c r="P210">
        <f t="shared" si="183"/>
        <v>0</v>
      </c>
      <c r="Q210">
        <f t="shared" si="184"/>
        <v>0</v>
      </c>
      <c r="R210">
        <f t="shared" si="185"/>
        <v>0</v>
      </c>
      <c r="S210">
        <f t="shared" si="186"/>
        <v>0</v>
      </c>
      <c r="T210">
        <f t="shared" si="187"/>
        <v>0</v>
      </c>
      <c r="U210">
        <f t="shared" si="188"/>
        <v>0</v>
      </c>
      <c r="V210">
        <f t="shared" si="189"/>
        <v>0</v>
      </c>
      <c r="W210">
        <f t="shared" si="190"/>
        <v>0</v>
      </c>
      <c r="X210">
        <f t="shared" si="191"/>
        <v>0</v>
      </c>
      <c r="Y210">
        <f t="shared" si="192"/>
        <v>0</v>
      </c>
      <c r="Z210">
        <f t="shared" si="193"/>
        <v>0</v>
      </c>
      <c r="AA210">
        <f t="shared" si="194"/>
        <v>0</v>
      </c>
      <c r="AB210">
        <f t="shared" si="195"/>
        <v>0</v>
      </c>
      <c r="AC210">
        <f t="shared" si="196"/>
        <v>0</v>
      </c>
      <c r="AD210">
        <f t="shared" si="197"/>
        <v>0</v>
      </c>
      <c r="AE210">
        <f t="shared" si="198"/>
        <v>0</v>
      </c>
      <c r="AF210">
        <f t="shared" si="199"/>
        <v>0</v>
      </c>
      <c r="AG210">
        <f t="shared" si="200"/>
        <v>0</v>
      </c>
      <c r="AH210">
        <f t="shared" si="201"/>
        <v>0</v>
      </c>
      <c r="AI210">
        <f t="shared" si="202"/>
        <v>0</v>
      </c>
      <c r="AJ210">
        <f t="shared" si="203"/>
        <v>0</v>
      </c>
      <c r="AK210">
        <f t="shared" si="204"/>
        <v>0</v>
      </c>
      <c r="AL210">
        <f t="shared" si="205"/>
        <v>0</v>
      </c>
      <c r="AM210">
        <f t="shared" si="206"/>
        <v>0</v>
      </c>
      <c r="AN210">
        <f t="shared" si="207"/>
        <v>0</v>
      </c>
      <c r="AO210">
        <f t="shared" si="208"/>
        <v>0</v>
      </c>
      <c r="AP210">
        <f t="shared" si="209"/>
        <v>0</v>
      </c>
      <c r="AQ210">
        <f t="shared" si="210"/>
        <v>0</v>
      </c>
      <c r="AR210">
        <f t="shared" si="211"/>
        <v>0</v>
      </c>
      <c r="AS210">
        <f t="shared" si="212"/>
        <v>0</v>
      </c>
      <c r="AT210">
        <f t="shared" si="213"/>
        <v>0</v>
      </c>
      <c r="AU210">
        <f t="shared" si="214"/>
        <v>0</v>
      </c>
      <c r="AV210">
        <f t="shared" si="215"/>
        <v>0</v>
      </c>
      <c r="AW210">
        <f t="shared" si="216"/>
        <v>0</v>
      </c>
      <c r="AX210">
        <f t="shared" si="217"/>
        <v>0</v>
      </c>
      <c r="AY210">
        <f t="shared" si="218"/>
        <v>0</v>
      </c>
      <c r="AZ210">
        <f t="shared" si="219"/>
        <v>0</v>
      </c>
    </row>
    <row r="211" spans="10:52" hidden="1" x14ac:dyDescent="0.25">
      <c r="J211">
        <f t="shared" si="220"/>
        <v>0</v>
      </c>
      <c r="L211">
        <f t="shared" si="221"/>
        <v>0</v>
      </c>
      <c r="M211">
        <f t="shared" si="180"/>
        <v>0</v>
      </c>
      <c r="N211">
        <f t="shared" si="181"/>
        <v>0</v>
      </c>
      <c r="O211">
        <f t="shared" si="182"/>
        <v>0</v>
      </c>
      <c r="P211">
        <f t="shared" si="183"/>
        <v>0</v>
      </c>
      <c r="Q211">
        <f t="shared" si="184"/>
        <v>0</v>
      </c>
      <c r="R211">
        <f t="shared" si="185"/>
        <v>0</v>
      </c>
      <c r="S211">
        <f t="shared" si="186"/>
        <v>0</v>
      </c>
      <c r="T211">
        <f t="shared" si="187"/>
        <v>0</v>
      </c>
      <c r="U211">
        <f t="shared" si="188"/>
        <v>0</v>
      </c>
      <c r="V211">
        <f t="shared" si="189"/>
        <v>0</v>
      </c>
      <c r="W211">
        <f t="shared" si="190"/>
        <v>0</v>
      </c>
      <c r="X211">
        <f t="shared" si="191"/>
        <v>0</v>
      </c>
      <c r="Y211">
        <f t="shared" si="192"/>
        <v>0</v>
      </c>
      <c r="Z211">
        <f t="shared" si="193"/>
        <v>0</v>
      </c>
      <c r="AA211">
        <f t="shared" si="194"/>
        <v>0</v>
      </c>
      <c r="AB211">
        <f t="shared" si="195"/>
        <v>0</v>
      </c>
      <c r="AC211">
        <f t="shared" si="196"/>
        <v>0</v>
      </c>
      <c r="AD211">
        <f t="shared" si="197"/>
        <v>0</v>
      </c>
      <c r="AE211">
        <f t="shared" si="198"/>
        <v>0</v>
      </c>
      <c r="AF211">
        <f t="shared" si="199"/>
        <v>0</v>
      </c>
      <c r="AG211">
        <f t="shared" si="200"/>
        <v>0</v>
      </c>
      <c r="AH211">
        <f t="shared" si="201"/>
        <v>0</v>
      </c>
      <c r="AI211">
        <f t="shared" si="202"/>
        <v>0</v>
      </c>
      <c r="AJ211">
        <f t="shared" si="203"/>
        <v>0</v>
      </c>
      <c r="AK211">
        <f t="shared" si="204"/>
        <v>0</v>
      </c>
      <c r="AL211">
        <f t="shared" si="205"/>
        <v>0</v>
      </c>
      <c r="AM211">
        <f t="shared" si="206"/>
        <v>0</v>
      </c>
      <c r="AN211">
        <f t="shared" si="207"/>
        <v>0</v>
      </c>
      <c r="AO211">
        <f t="shared" si="208"/>
        <v>0</v>
      </c>
      <c r="AP211">
        <f t="shared" si="209"/>
        <v>0</v>
      </c>
      <c r="AQ211">
        <f t="shared" si="210"/>
        <v>0</v>
      </c>
      <c r="AR211">
        <f t="shared" si="211"/>
        <v>0</v>
      </c>
      <c r="AS211">
        <f t="shared" si="212"/>
        <v>0</v>
      </c>
      <c r="AT211">
        <f t="shared" si="213"/>
        <v>0</v>
      </c>
      <c r="AU211">
        <f t="shared" si="214"/>
        <v>0</v>
      </c>
      <c r="AV211">
        <f t="shared" si="215"/>
        <v>0</v>
      </c>
      <c r="AW211">
        <f t="shared" si="216"/>
        <v>0</v>
      </c>
      <c r="AX211">
        <f t="shared" si="217"/>
        <v>0</v>
      </c>
      <c r="AY211">
        <f t="shared" si="218"/>
        <v>0</v>
      </c>
      <c r="AZ211">
        <f t="shared" si="219"/>
        <v>0</v>
      </c>
    </row>
    <row r="212" spans="10:52" hidden="1" x14ac:dyDescent="0.25">
      <c r="J212">
        <f t="shared" si="220"/>
        <v>0</v>
      </c>
      <c r="L212">
        <f t="shared" si="221"/>
        <v>0</v>
      </c>
      <c r="M212">
        <f t="shared" si="180"/>
        <v>0</v>
      </c>
      <c r="N212">
        <f t="shared" si="181"/>
        <v>0</v>
      </c>
      <c r="O212">
        <f t="shared" si="182"/>
        <v>0</v>
      </c>
      <c r="P212">
        <f t="shared" si="183"/>
        <v>0</v>
      </c>
      <c r="Q212">
        <f t="shared" si="184"/>
        <v>0</v>
      </c>
      <c r="R212">
        <f t="shared" si="185"/>
        <v>0</v>
      </c>
      <c r="S212">
        <f t="shared" si="186"/>
        <v>0</v>
      </c>
      <c r="T212">
        <f t="shared" si="187"/>
        <v>0</v>
      </c>
      <c r="U212">
        <f t="shared" si="188"/>
        <v>0</v>
      </c>
      <c r="V212">
        <f t="shared" si="189"/>
        <v>0</v>
      </c>
      <c r="W212">
        <f t="shared" si="190"/>
        <v>0</v>
      </c>
      <c r="X212">
        <f t="shared" si="191"/>
        <v>0</v>
      </c>
      <c r="Y212">
        <f t="shared" si="192"/>
        <v>0</v>
      </c>
      <c r="Z212">
        <f t="shared" si="193"/>
        <v>0</v>
      </c>
      <c r="AA212">
        <f t="shared" si="194"/>
        <v>0</v>
      </c>
      <c r="AB212">
        <f t="shared" si="195"/>
        <v>0</v>
      </c>
      <c r="AC212">
        <f t="shared" si="196"/>
        <v>0</v>
      </c>
      <c r="AD212">
        <f t="shared" si="197"/>
        <v>0</v>
      </c>
      <c r="AE212">
        <f t="shared" si="198"/>
        <v>0</v>
      </c>
      <c r="AF212">
        <f t="shared" si="199"/>
        <v>0</v>
      </c>
      <c r="AG212">
        <f t="shared" si="200"/>
        <v>0</v>
      </c>
      <c r="AH212">
        <f t="shared" si="201"/>
        <v>0</v>
      </c>
      <c r="AI212">
        <f t="shared" si="202"/>
        <v>0</v>
      </c>
      <c r="AJ212">
        <f t="shared" si="203"/>
        <v>0</v>
      </c>
      <c r="AK212">
        <f t="shared" si="204"/>
        <v>0</v>
      </c>
      <c r="AL212">
        <f t="shared" si="205"/>
        <v>0</v>
      </c>
      <c r="AM212">
        <f t="shared" si="206"/>
        <v>0</v>
      </c>
      <c r="AN212">
        <f t="shared" si="207"/>
        <v>0</v>
      </c>
      <c r="AO212">
        <f t="shared" si="208"/>
        <v>0</v>
      </c>
      <c r="AP212">
        <f t="shared" si="209"/>
        <v>0</v>
      </c>
      <c r="AQ212">
        <f t="shared" si="210"/>
        <v>0</v>
      </c>
      <c r="AR212">
        <f t="shared" si="211"/>
        <v>0</v>
      </c>
      <c r="AS212">
        <f t="shared" si="212"/>
        <v>0</v>
      </c>
      <c r="AT212">
        <f t="shared" si="213"/>
        <v>0</v>
      </c>
      <c r="AU212">
        <f t="shared" si="214"/>
        <v>0</v>
      </c>
      <c r="AV212">
        <f t="shared" si="215"/>
        <v>0</v>
      </c>
      <c r="AW212">
        <f t="shared" si="216"/>
        <v>0</v>
      </c>
      <c r="AX212">
        <f t="shared" si="217"/>
        <v>0</v>
      </c>
      <c r="AY212">
        <f t="shared" si="218"/>
        <v>0</v>
      </c>
      <c r="AZ212">
        <f t="shared" si="219"/>
        <v>0</v>
      </c>
    </row>
    <row r="213" spans="10:52" hidden="1" x14ac:dyDescent="0.25">
      <c r="J213">
        <f t="shared" si="220"/>
        <v>0</v>
      </c>
      <c r="L213">
        <f t="shared" si="221"/>
        <v>0</v>
      </c>
      <c r="M213">
        <f t="shared" si="180"/>
        <v>0</v>
      </c>
      <c r="N213">
        <f t="shared" si="181"/>
        <v>0</v>
      </c>
      <c r="O213">
        <f t="shared" si="182"/>
        <v>0</v>
      </c>
      <c r="P213">
        <f t="shared" si="183"/>
        <v>0</v>
      </c>
      <c r="Q213">
        <f t="shared" si="184"/>
        <v>0</v>
      </c>
      <c r="R213">
        <f t="shared" si="185"/>
        <v>0</v>
      </c>
      <c r="S213">
        <f t="shared" si="186"/>
        <v>0</v>
      </c>
      <c r="T213">
        <f t="shared" si="187"/>
        <v>0</v>
      </c>
      <c r="U213">
        <f t="shared" si="188"/>
        <v>0</v>
      </c>
      <c r="V213">
        <f t="shared" si="189"/>
        <v>0</v>
      </c>
      <c r="W213">
        <f t="shared" si="190"/>
        <v>0</v>
      </c>
      <c r="X213">
        <f t="shared" si="191"/>
        <v>0</v>
      </c>
      <c r="Y213">
        <f t="shared" si="192"/>
        <v>0</v>
      </c>
      <c r="Z213">
        <f t="shared" si="193"/>
        <v>0</v>
      </c>
      <c r="AA213">
        <f t="shared" si="194"/>
        <v>0</v>
      </c>
      <c r="AB213">
        <f t="shared" si="195"/>
        <v>0</v>
      </c>
      <c r="AC213">
        <f t="shared" si="196"/>
        <v>0</v>
      </c>
      <c r="AD213">
        <f t="shared" si="197"/>
        <v>0</v>
      </c>
      <c r="AE213">
        <f t="shared" si="198"/>
        <v>0</v>
      </c>
      <c r="AF213">
        <f t="shared" si="199"/>
        <v>0</v>
      </c>
      <c r="AG213">
        <f t="shared" si="200"/>
        <v>0</v>
      </c>
      <c r="AH213">
        <f t="shared" si="201"/>
        <v>0</v>
      </c>
      <c r="AI213">
        <f t="shared" si="202"/>
        <v>0</v>
      </c>
      <c r="AJ213">
        <f t="shared" si="203"/>
        <v>0</v>
      </c>
      <c r="AK213">
        <f t="shared" si="204"/>
        <v>0</v>
      </c>
      <c r="AL213">
        <f t="shared" si="205"/>
        <v>0</v>
      </c>
      <c r="AM213">
        <f t="shared" si="206"/>
        <v>0</v>
      </c>
      <c r="AN213">
        <f t="shared" si="207"/>
        <v>0</v>
      </c>
      <c r="AO213">
        <f t="shared" si="208"/>
        <v>0</v>
      </c>
      <c r="AP213">
        <f t="shared" si="209"/>
        <v>0</v>
      </c>
      <c r="AQ213">
        <f t="shared" si="210"/>
        <v>0</v>
      </c>
      <c r="AR213">
        <f t="shared" si="211"/>
        <v>0</v>
      </c>
      <c r="AS213">
        <f t="shared" si="212"/>
        <v>0</v>
      </c>
      <c r="AT213">
        <f t="shared" si="213"/>
        <v>0</v>
      </c>
      <c r="AU213">
        <f t="shared" si="214"/>
        <v>0</v>
      </c>
      <c r="AV213">
        <f t="shared" si="215"/>
        <v>0</v>
      </c>
      <c r="AW213">
        <f t="shared" si="216"/>
        <v>0</v>
      </c>
      <c r="AX213">
        <f t="shared" si="217"/>
        <v>0</v>
      </c>
      <c r="AY213">
        <f t="shared" si="218"/>
        <v>0</v>
      </c>
      <c r="AZ213">
        <f t="shared" si="219"/>
        <v>0</v>
      </c>
    </row>
    <row r="214" spans="10:52" hidden="1" x14ac:dyDescent="0.25">
      <c r="J214">
        <f t="shared" si="220"/>
        <v>0</v>
      </c>
      <c r="L214">
        <f t="shared" si="221"/>
        <v>0</v>
      </c>
      <c r="M214">
        <f t="shared" si="180"/>
        <v>0</v>
      </c>
      <c r="N214">
        <f t="shared" si="181"/>
        <v>0</v>
      </c>
      <c r="O214">
        <f t="shared" si="182"/>
        <v>0</v>
      </c>
      <c r="P214">
        <f t="shared" si="183"/>
        <v>0</v>
      </c>
      <c r="Q214">
        <f t="shared" si="184"/>
        <v>0</v>
      </c>
      <c r="R214">
        <f t="shared" si="185"/>
        <v>0</v>
      </c>
      <c r="S214">
        <f t="shared" si="186"/>
        <v>0</v>
      </c>
      <c r="T214">
        <f t="shared" si="187"/>
        <v>0</v>
      </c>
      <c r="U214">
        <f t="shared" si="188"/>
        <v>0</v>
      </c>
      <c r="V214">
        <f t="shared" si="189"/>
        <v>0</v>
      </c>
      <c r="W214">
        <f t="shared" si="190"/>
        <v>0</v>
      </c>
      <c r="X214">
        <f t="shared" si="191"/>
        <v>0</v>
      </c>
      <c r="Y214">
        <f t="shared" si="192"/>
        <v>0</v>
      </c>
      <c r="Z214">
        <f t="shared" si="193"/>
        <v>0</v>
      </c>
      <c r="AA214">
        <f t="shared" si="194"/>
        <v>0</v>
      </c>
      <c r="AB214">
        <f t="shared" si="195"/>
        <v>0</v>
      </c>
      <c r="AC214">
        <f t="shared" si="196"/>
        <v>0</v>
      </c>
      <c r="AD214">
        <f t="shared" si="197"/>
        <v>0</v>
      </c>
      <c r="AE214">
        <f t="shared" si="198"/>
        <v>0</v>
      </c>
      <c r="AF214">
        <f t="shared" si="199"/>
        <v>0</v>
      </c>
      <c r="AG214">
        <f t="shared" si="200"/>
        <v>0</v>
      </c>
      <c r="AH214">
        <f t="shared" si="201"/>
        <v>0</v>
      </c>
      <c r="AI214">
        <f t="shared" si="202"/>
        <v>0</v>
      </c>
      <c r="AJ214">
        <f t="shared" si="203"/>
        <v>0</v>
      </c>
      <c r="AK214">
        <f t="shared" si="204"/>
        <v>0</v>
      </c>
      <c r="AL214">
        <f t="shared" si="205"/>
        <v>0</v>
      </c>
      <c r="AM214">
        <f t="shared" si="206"/>
        <v>0</v>
      </c>
      <c r="AN214">
        <f t="shared" si="207"/>
        <v>0</v>
      </c>
      <c r="AO214">
        <f t="shared" si="208"/>
        <v>0</v>
      </c>
      <c r="AP214">
        <f t="shared" si="209"/>
        <v>0</v>
      </c>
      <c r="AQ214">
        <f t="shared" si="210"/>
        <v>0</v>
      </c>
      <c r="AR214">
        <f t="shared" si="211"/>
        <v>0</v>
      </c>
      <c r="AS214">
        <f t="shared" si="212"/>
        <v>0</v>
      </c>
      <c r="AT214">
        <f t="shared" si="213"/>
        <v>0</v>
      </c>
      <c r="AU214">
        <f t="shared" si="214"/>
        <v>0</v>
      </c>
      <c r="AV214">
        <f t="shared" si="215"/>
        <v>0</v>
      </c>
      <c r="AW214">
        <f t="shared" si="216"/>
        <v>0</v>
      </c>
      <c r="AX214">
        <f t="shared" si="217"/>
        <v>0</v>
      </c>
      <c r="AY214">
        <f t="shared" si="218"/>
        <v>0</v>
      </c>
      <c r="AZ214">
        <f t="shared" si="219"/>
        <v>0</v>
      </c>
    </row>
    <row r="215" spans="10:52" hidden="1" x14ac:dyDescent="0.25">
      <c r="J215">
        <f t="shared" si="220"/>
        <v>0</v>
      </c>
      <c r="L215">
        <f t="shared" si="221"/>
        <v>0</v>
      </c>
      <c r="M215">
        <f t="shared" si="180"/>
        <v>0</v>
      </c>
      <c r="N215">
        <f t="shared" si="181"/>
        <v>0</v>
      </c>
      <c r="O215">
        <f t="shared" si="182"/>
        <v>0</v>
      </c>
      <c r="P215">
        <f t="shared" si="183"/>
        <v>0</v>
      </c>
      <c r="Q215">
        <f t="shared" si="184"/>
        <v>0</v>
      </c>
      <c r="R215">
        <f t="shared" si="185"/>
        <v>0</v>
      </c>
      <c r="S215">
        <f t="shared" si="186"/>
        <v>0</v>
      </c>
      <c r="T215">
        <f t="shared" si="187"/>
        <v>0</v>
      </c>
      <c r="U215">
        <f t="shared" si="188"/>
        <v>0</v>
      </c>
      <c r="V215">
        <f t="shared" si="189"/>
        <v>0</v>
      </c>
      <c r="W215">
        <f t="shared" si="190"/>
        <v>0</v>
      </c>
      <c r="X215">
        <f t="shared" si="191"/>
        <v>0</v>
      </c>
      <c r="Y215">
        <f t="shared" si="192"/>
        <v>0</v>
      </c>
      <c r="Z215">
        <f t="shared" si="193"/>
        <v>0</v>
      </c>
      <c r="AA215">
        <f t="shared" si="194"/>
        <v>0</v>
      </c>
      <c r="AB215">
        <f t="shared" si="195"/>
        <v>0</v>
      </c>
      <c r="AC215">
        <f t="shared" si="196"/>
        <v>0</v>
      </c>
      <c r="AD215">
        <f t="shared" si="197"/>
        <v>0</v>
      </c>
      <c r="AE215">
        <f t="shared" si="198"/>
        <v>0</v>
      </c>
      <c r="AF215">
        <f t="shared" si="199"/>
        <v>0</v>
      </c>
      <c r="AG215">
        <f t="shared" si="200"/>
        <v>0</v>
      </c>
      <c r="AH215">
        <f t="shared" si="201"/>
        <v>0</v>
      </c>
      <c r="AI215">
        <f t="shared" si="202"/>
        <v>0</v>
      </c>
      <c r="AJ215">
        <f t="shared" si="203"/>
        <v>0</v>
      </c>
      <c r="AK215">
        <f t="shared" si="204"/>
        <v>0</v>
      </c>
      <c r="AL215">
        <f t="shared" si="205"/>
        <v>0</v>
      </c>
      <c r="AM215">
        <f t="shared" si="206"/>
        <v>0</v>
      </c>
      <c r="AN215">
        <f t="shared" si="207"/>
        <v>0</v>
      </c>
      <c r="AO215">
        <f t="shared" si="208"/>
        <v>0</v>
      </c>
      <c r="AP215">
        <f t="shared" si="209"/>
        <v>0</v>
      </c>
      <c r="AQ215">
        <f t="shared" si="210"/>
        <v>0</v>
      </c>
      <c r="AR215">
        <f t="shared" si="211"/>
        <v>0</v>
      </c>
      <c r="AS215">
        <f t="shared" si="212"/>
        <v>0</v>
      </c>
      <c r="AT215">
        <f t="shared" si="213"/>
        <v>0</v>
      </c>
      <c r="AU215">
        <f t="shared" si="214"/>
        <v>0</v>
      </c>
      <c r="AV215">
        <f t="shared" si="215"/>
        <v>0</v>
      </c>
      <c r="AW215">
        <f t="shared" si="216"/>
        <v>0</v>
      </c>
      <c r="AX215">
        <f t="shared" si="217"/>
        <v>0</v>
      </c>
      <c r="AY215">
        <f t="shared" si="218"/>
        <v>0</v>
      </c>
      <c r="AZ215">
        <f t="shared" si="219"/>
        <v>0</v>
      </c>
    </row>
    <row r="216" spans="10:52" hidden="1" x14ac:dyDescent="0.25"/>
    <row r="217" spans="10:52" hidden="1" x14ac:dyDescent="0.25"/>
    <row r="218" spans="10:52" hidden="1" x14ac:dyDescent="0.25">
      <c r="L218" s="6" t="str">
        <f>instellingen!A13</f>
        <v>bereken</v>
      </c>
      <c r="M218" s="6">
        <v>1</v>
      </c>
      <c r="N218" s="6">
        <v>2</v>
      </c>
      <c r="O218" s="6">
        <v>3</v>
      </c>
      <c r="P218" s="6">
        <v>4</v>
      </c>
      <c r="Q218" s="6">
        <v>5</v>
      </c>
      <c r="R218" s="6">
        <v>6</v>
      </c>
      <c r="S218" s="6">
        <v>7</v>
      </c>
      <c r="T218" s="6">
        <v>8</v>
      </c>
      <c r="U218" s="6">
        <v>9</v>
      </c>
      <c r="V218" s="6">
        <v>10</v>
      </c>
      <c r="W218" s="6">
        <v>11</v>
      </c>
      <c r="X218" s="6">
        <v>12</v>
      </c>
      <c r="Y218" s="6">
        <v>13</v>
      </c>
      <c r="Z218" s="6">
        <v>14</v>
      </c>
      <c r="AA218" s="6">
        <v>15</v>
      </c>
      <c r="AB218" s="6">
        <v>16</v>
      </c>
      <c r="AC218" s="6">
        <v>17</v>
      </c>
      <c r="AD218" s="6">
        <v>18</v>
      </c>
      <c r="AE218" s="6">
        <v>19</v>
      </c>
      <c r="AF218" s="6">
        <v>20</v>
      </c>
      <c r="AG218" s="6">
        <v>21</v>
      </c>
      <c r="AH218" s="6">
        <v>22</v>
      </c>
      <c r="AI218" s="6">
        <v>23</v>
      </c>
      <c r="AJ218" s="6">
        <v>24</v>
      </c>
      <c r="AK218" s="6">
        <v>25</v>
      </c>
      <c r="AL218" s="6">
        <v>26</v>
      </c>
      <c r="AM218" s="6">
        <v>27</v>
      </c>
      <c r="AN218" s="6">
        <v>28</v>
      </c>
      <c r="AO218" s="6">
        <v>29</v>
      </c>
      <c r="AP218" s="6">
        <v>30</v>
      </c>
      <c r="AQ218" s="6">
        <v>31</v>
      </c>
      <c r="AR218" s="6">
        <v>32</v>
      </c>
      <c r="AS218" s="6">
        <v>33</v>
      </c>
      <c r="AT218" s="6">
        <v>34</v>
      </c>
      <c r="AU218" s="6">
        <v>35</v>
      </c>
      <c r="AV218" s="6">
        <v>36</v>
      </c>
      <c r="AW218" s="6">
        <v>37</v>
      </c>
      <c r="AX218" s="6">
        <v>38</v>
      </c>
      <c r="AY218" s="6">
        <v>39</v>
      </c>
      <c r="AZ218" s="6">
        <v>40</v>
      </c>
    </row>
    <row r="219" spans="10:52" hidden="1" x14ac:dyDescent="0.25">
      <c r="J219">
        <f>J182</f>
        <v>0</v>
      </c>
      <c r="L219">
        <f>SUM(M219:AZ219)</f>
        <v>0</v>
      </c>
      <c r="M219">
        <f t="shared" ref="M219:M252" si="222">$M$65*$M7</f>
        <v>0</v>
      </c>
      <c r="N219">
        <f t="shared" ref="N219:N252" si="223">$N$65*$N7</f>
        <v>0</v>
      </c>
      <c r="O219">
        <f t="shared" ref="O219:O252" si="224">$O$65*$O7</f>
        <v>0</v>
      </c>
      <c r="P219">
        <f t="shared" ref="P219:P252" si="225">$P$65*$P7</f>
        <v>0</v>
      </c>
      <c r="Q219">
        <f t="shared" ref="Q219:Q252" si="226">$Q$65*$Q7</f>
        <v>0</v>
      </c>
      <c r="R219">
        <f t="shared" ref="R219:R252" si="227">$R$65*$R7</f>
        <v>0</v>
      </c>
      <c r="S219">
        <f t="shared" ref="S219:S252" si="228">$S$65*$S7</f>
        <v>0</v>
      </c>
      <c r="T219">
        <f t="shared" ref="T219:T252" si="229">$T$65*$T7</f>
        <v>0</v>
      </c>
      <c r="U219">
        <f t="shared" ref="U219:U252" si="230">$U$65*$U7</f>
        <v>0</v>
      </c>
      <c r="V219">
        <f t="shared" ref="V219:V252" si="231">$V$65*$V7</f>
        <v>0</v>
      </c>
      <c r="W219">
        <f t="shared" ref="W219:W252" si="232">$W$65*$W7</f>
        <v>0</v>
      </c>
      <c r="X219">
        <f t="shared" ref="X219:X252" si="233">$X$65*$X7</f>
        <v>0</v>
      </c>
      <c r="Y219">
        <f t="shared" ref="Y219:Y252" si="234">$Y$65*$Y7</f>
        <v>0</v>
      </c>
      <c r="Z219">
        <f t="shared" ref="Z219:Z252" si="235">$Z$65*$Z7</f>
        <v>0</v>
      </c>
      <c r="AA219">
        <f t="shared" ref="AA219:AA252" si="236">$AA$65*$AA7</f>
        <v>0</v>
      </c>
      <c r="AB219">
        <f t="shared" ref="AB219:AB252" si="237">$AB$65*$AB7</f>
        <v>0</v>
      </c>
      <c r="AC219">
        <f t="shared" ref="AC219:AC252" si="238">$AC$65*$AC7</f>
        <v>0</v>
      </c>
      <c r="AD219">
        <f t="shared" ref="AD219:AD252" si="239">$AD$65*$AD7</f>
        <v>0</v>
      </c>
      <c r="AE219">
        <f t="shared" ref="AE219:AE252" si="240">$AE$65*$AE7</f>
        <v>0</v>
      </c>
      <c r="AF219">
        <f t="shared" ref="AF219:AF252" si="241">$AF$65*$AF7</f>
        <v>0</v>
      </c>
      <c r="AG219">
        <f t="shared" ref="AG219:AG252" si="242">$AG$65*$AG7</f>
        <v>0</v>
      </c>
      <c r="AH219">
        <f t="shared" ref="AH219:AH252" si="243">$AH$65*$AH7</f>
        <v>0</v>
      </c>
      <c r="AI219">
        <f t="shared" ref="AI219:AI252" si="244">$AI$65*$AI7</f>
        <v>0</v>
      </c>
      <c r="AJ219">
        <f t="shared" ref="AJ219:AJ252" si="245">$AJ$65*$AJ7</f>
        <v>0</v>
      </c>
      <c r="AK219">
        <f t="shared" ref="AK219:AK252" si="246">$AK$65*$AK7</f>
        <v>0</v>
      </c>
      <c r="AL219">
        <f t="shared" ref="AL219:AL252" si="247">$AL$65*$AL7</f>
        <v>0</v>
      </c>
      <c r="AM219">
        <f t="shared" ref="AM219:AM252" si="248">$AM$65*$AM7</f>
        <v>0</v>
      </c>
      <c r="AN219">
        <f t="shared" ref="AN219:AN252" si="249">$AN$65*$AN7</f>
        <v>0</v>
      </c>
      <c r="AO219">
        <f t="shared" ref="AO219:AO252" si="250">$AO$65*$AO7</f>
        <v>0</v>
      </c>
      <c r="AP219">
        <f t="shared" ref="AP219:AP252" si="251">$AP$65*$AP7</f>
        <v>0</v>
      </c>
      <c r="AQ219">
        <f t="shared" ref="AQ219:AQ252" si="252">$AQ$65*$AQ7</f>
        <v>0</v>
      </c>
      <c r="AR219">
        <f t="shared" ref="AR219:AR252" si="253">$AR$65*$AR7</f>
        <v>0</v>
      </c>
      <c r="AS219">
        <f t="shared" ref="AS219:AS252" si="254">$AS$65*$AS7</f>
        <v>0</v>
      </c>
      <c r="AT219">
        <f t="shared" ref="AT219:AT252" si="255">$AT$65*$AT7</f>
        <v>0</v>
      </c>
      <c r="AU219">
        <f t="shared" ref="AU219:AU252" si="256">$AU$65*$AU7</f>
        <v>0</v>
      </c>
      <c r="AV219">
        <f t="shared" ref="AV219:AV252" si="257">$AV$65*$AV7</f>
        <v>0</v>
      </c>
      <c r="AW219">
        <f t="shared" ref="AW219:AW252" si="258">$AW$65*$AW7</f>
        <v>0</v>
      </c>
      <c r="AX219">
        <f t="shared" ref="AX219:AX252" si="259">$AX$65*$AX7</f>
        <v>0</v>
      </c>
      <c r="AY219">
        <f t="shared" ref="AY219:AY252" si="260">$AY$65*$AY7</f>
        <v>0</v>
      </c>
      <c r="AZ219">
        <f t="shared" ref="AZ219:AZ252" si="261">$AZ$65*$AZ7</f>
        <v>0</v>
      </c>
    </row>
    <row r="220" spans="10:52" hidden="1" x14ac:dyDescent="0.25">
      <c r="J220">
        <f t="shared" ref="J220:J252" si="262">J183</f>
        <v>0</v>
      </c>
      <c r="L220">
        <f t="shared" ref="L220:L252" si="263">SUM(M220:AZ220)</f>
        <v>0</v>
      </c>
      <c r="M220">
        <f t="shared" si="222"/>
        <v>0</v>
      </c>
      <c r="N220">
        <f t="shared" si="223"/>
        <v>0</v>
      </c>
      <c r="O220">
        <f t="shared" si="224"/>
        <v>0</v>
      </c>
      <c r="P220">
        <f t="shared" si="225"/>
        <v>0</v>
      </c>
      <c r="Q220">
        <f t="shared" si="226"/>
        <v>0</v>
      </c>
      <c r="R220">
        <f t="shared" si="227"/>
        <v>0</v>
      </c>
      <c r="S220">
        <f t="shared" si="228"/>
        <v>0</v>
      </c>
      <c r="T220">
        <f t="shared" si="229"/>
        <v>0</v>
      </c>
      <c r="U220">
        <f t="shared" si="230"/>
        <v>0</v>
      </c>
      <c r="V220">
        <f t="shared" si="231"/>
        <v>0</v>
      </c>
      <c r="W220">
        <f t="shared" si="232"/>
        <v>0</v>
      </c>
      <c r="X220">
        <f t="shared" si="233"/>
        <v>0</v>
      </c>
      <c r="Y220">
        <f t="shared" si="234"/>
        <v>0</v>
      </c>
      <c r="Z220">
        <f t="shared" si="235"/>
        <v>0</v>
      </c>
      <c r="AA220">
        <f t="shared" si="236"/>
        <v>0</v>
      </c>
      <c r="AB220">
        <f t="shared" si="237"/>
        <v>0</v>
      </c>
      <c r="AC220">
        <f t="shared" si="238"/>
        <v>0</v>
      </c>
      <c r="AD220">
        <f t="shared" si="239"/>
        <v>0</v>
      </c>
      <c r="AE220">
        <f t="shared" si="240"/>
        <v>0</v>
      </c>
      <c r="AF220">
        <f t="shared" si="241"/>
        <v>0</v>
      </c>
      <c r="AG220">
        <f t="shared" si="242"/>
        <v>0</v>
      </c>
      <c r="AH220">
        <f t="shared" si="243"/>
        <v>0</v>
      </c>
      <c r="AI220">
        <f t="shared" si="244"/>
        <v>0</v>
      </c>
      <c r="AJ220">
        <f t="shared" si="245"/>
        <v>0</v>
      </c>
      <c r="AK220">
        <f t="shared" si="246"/>
        <v>0</v>
      </c>
      <c r="AL220">
        <f t="shared" si="247"/>
        <v>0</v>
      </c>
      <c r="AM220">
        <f t="shared" si="248"/>
        <v>0</v>
      </c>
      <c r="AN220">
        <f t="shared" si="249"/>
        <v>0</v>
      </c>
      <c r="AO220">
        <f t="shared" si="250"/>
        <v>0</v>
      </c>
      <c r="AP220">
        <f t="shared" si="251"/>
        <v>0</v>
      </c>
      <c r="AQ220">
        <f t="shared" si="252"/>
        <v>0</v>
      </c>
      <c r="AR220">
        <f t="shared" si="253"/>
        <v>0</v>
      </c>
      <c r="AS220">
        <f t="shared" si="254"/>
        <v>0</v>
      </c>
      <c r="AT220">
        <f t="shared" si="255"/>
        <v>0</v>
      </c>
      <c r="AU220">
        <f t="shared" si="256"/>
        <v>0</v>
      </c>
      <c r="AV220">
        <f t="shared" si="257"/>
        <v>0</v>
      </c>
      <c r="AW220">
        <f t="shared" si="258"/>
        <v>0</v>
      </c>
      <c r="AX220">
        <f t="shared" si="259"/>
        <v>0</v>
      </c>
      <c r="AY220">
        <f t="shared" si="260"/>
        <v>0</v>
      </c>
      <c r="AZ220">
        <f t="shared" si="261"/>
        <v>0</v>
      </c>
    </row>
    <row r="221" spans="10:52" hidden="1" x14ac:dyDescent="0.25">
      <c r="J221">
        <f t="shared" si="262"/>
        <v>0</v>
      </c>
      <c r="L221">
        <f t="shared" si="263"/>
        <v>0</v>
      </c>
      <c r="M221">
        <f t="shared" si="222"/>
        <v>0</v>
      </c>
      <c r="N221">
        <f t="shared" si="223"/>
        <v>0</v>
      </c>
      <c r="O221">
        <f t="shared" si="224"/>
        <v>0</v>
      </c>
      <c r="P221">
        <f t="shared" si="225"/>
        <v>0</v>
      </c>
      <c r="Q221">
        <f t="shared" si="226"/>
        <v>0</v>
      </c>
      <c r="R221">
        <f t="shared" si="227"/>
        <v>0</v>
      </c>
      <c r="S221">
        <f t="shared" si="228"/>
        <v>0</v>
      </c>
      <c r="T221">
        <f t="shared" si="229"/>
        <v>0</v>
      </c>
      <c r="U221">
        <f t="shared" si="230"/>
        <v>0</v>
      </c>
      <c r="V221">
        <f t="shared" si="231"/>
        <v>0</v>
      </c>
      <c r="W221">
        <f t="shared" si="232"/>
        <v>0</v>
      </c>
      <c r="X221">
        <f t="shared" si="233"/>
        <v>0</v>
      </c>
      <c r="Y221">
        <f t="shared" si="234"/>
        <v>0</v>
      </c>
      <c r="Z221">
        <f t="shared" si="235"/>
        <v>0</v>
      </c>
      <c r="AA221">
        <f t="shared" si="236"/>
        <v>0</v>
      </c>
      <c r="AB221">
        <f t="shared" si="237"/>
        <v>0</v>
      </c>
      <c r="AC221">
        <f t="shared" si="238"/>
        <v>0</v>
      </c>
      <c r="AD221">
        <f t="shared" si="239"/>
        <v>0</v>
      </c>
      <c r="AE221">
        <f t="shared" si="240"/>
        <v>0</v>
      </c>
      <c r="AF221">
        <f t="shared" si="241"/>
        <v>0</v>
      </c>
      <c r="AG221">
        <f t="shared" si="242"/>
        <v>0</v>
      </c>
      <c r="AH221">
        <f t="shared" si="243"/>
        <v>0</v>
      </c>
      <c r="AI221">
        <f t="shared" si="244"/>
        <v>0</v>
      </c>
      <c r="AJ221">
        <f t="shared" si="245"/>
        <v>0</v>
      </c>
      <c r="AK221">
        <f t="shared" si="246"/>
        <v>0</v>
      </c>
      <c r="AL221">
        <f t="shared" si="247"/>
        <v>0</v>
      </c>
      <c r="AM221">
        <f t="shared" si="248"/>
        <v>0</v>
      </c>
      <c r="AN221">
        <f t="shared" si="249"/>
        <v>0</v>
      </c>
      <c r="AO221">
        <f t="shared" si="250"/>
        <v>0</v>
      </c>
      <c r="AP221">
        <f t="shared" si="251"/>
        <v>0</v>
      </c>
      <c r="AQ221">
        <f t="shared" si="252"/>
        <v>0</v>
      </c>
      <c r="AR221">
        <f t="shared" si="253"/>
        <v>0</v>
      </c>
      <c r="AS221">
        <f t="shared" si="254"/>
        <v>0</v>
      </c>
      <c r="AT221">
        <f t="shared" si="255"/>
        <v>0</v>
      </c>
      <c r="AU221">
        <f t="shared" si="256"/>
        <v>0</v>
      </c>
      <c r="AV221">
        <f t="shared" si="257"/>
        <v>0</v>
      </c>
      <c r="AW221">
        <f t="shared" si="258"/>
        <v>0</v>
      </c>
      <c r="AX221">
        <f t="shared" si="259"/>
        <v>0</v>
      </c>
      <c r="AY221">
        <f t="shared" si="260"/>
        <v>0</v>
      </c>
      <c r="AZ221">
        <f t="shared" si="261"/>
        <v>0</v>
      </c>
    </row>
    <row r="222" spans="10:52" hidden="1" x14ac:dyDescent="0.25">
      <c r="J222">
        <f t="shared" si="262"/>
        <v>0</v>
      </c>
      <c r="L222">
        <f t="shared" si="263"/>
        <v>0</v>
      </c>
      <c r="M222">
        <f t="shared" si="222"/>
        <v>0</v>
      </c>
      <c r="N222">
        <f t="shared" si="223"/>
        <v>0</v>
      </c>
      <c r="O222">
        <f t="shared" si="224"/>
        <v>0</v>
      </c>
      <c r="P222">
        <f t="shared" si="225"/>
        <v>0</v>
      </c>
      <c r="Q222">
        <f t="shared" si="226"/>
        <v>0</v>
      </c>
      <c r="R222">
        <f t="shared" si="227"/>
        <v>0</v>
      </c>
      <c r="S222">
        <f t="shared" si="228"/>
        <v>0</v>
      </c>
      <c r="T222">
        <f t="shared" si="229"/>
        <v>0</v>
      </c>
      <c r="U222">
        <f t="shared" si="230"/>
        <v>0</v>
      </c>
      <c r="V222">
        <f t="shared" si="231"/>
        <v>0</v>
      </c>
      <c r="W222">
        <f t="shared" si="232"/>
        <v>0</v>
      </c>
      <c r="X222">
        <f t="shared" si="233"/>
        <v>0</v>
      </c>
      <c r="Y222">
        <f t="shared" si="234"/>
        <v>0</v>
      </c>
      <c r="Z222">
        <f t="shared" si="235"/>
        <v>0</v>
      </c>
      <c r="AA222">
        <f t="shared" si="236"/>
        <v>0</v>
      </c>
      <c r="AB222">
        <f t="shared" si="237"/>
        <v>0</v>
      </c>
      <c r="AC222">
        <f t="shared" si="238"/>
        <v>0</v>
      </c>
      <c r="AD222">
        <f t="shared" si="239"/>
        <v>0</v>
      </c>
      <c r="AE222">
        <f t="shared" si="240"/>
        <v>0</v>
      </c>
      <c r="AF222">
        <f t="shared" si="241"/>
        <v>0</v>
      </c>
      <c r="AG222">
        <f t="shared" si="242"/>
        <v>0</v>
      </c>
      <c r="AH222">
        <f t="shared" si="243"/>
        <v>0</v>
      </c>
      <c r="AI222">
        <f t="shared" si="244"/>
        <v>0</v>
      </c>
      <c r="AJ222">
        <f t="shared" si="245"/>
        <v>0</v>
      </c>
      <c r="AK222">
        <f t="shared" si="246"/>
        <v>0</v>
      </c>
      <c r="AL222">
        <f t="shared" si="247"/>
        <v>0</v>
      </c>
      <c r="AM222">
        <f t="shared" si="248"/>
        <v>0</v>
      </c>
      <c r="AN222">
        <f t="shared" si="249"/>
        <v>0</v>
      </c>
      <c r="AO222">
        <f t="shared" si="250"/>
        <v>0</v>
      </c>
      <c r="AP222">
        <f t="shared" si="251"/>
        <v>0</v>
      </c>
      <c r="AQ222">
        <f t="shared" si="252"/>
        <v>0</v>
      </c>
      <c r="AR222">
        <f t="shared" si="253"/>
        <v>0</v>
      </c>
      <c r="AS222">
        <f t="shared" si="254"/>
        <v>0</v>
      </c>
      <c r="AT222">
        <f t="shared" si="255"/>
        <v>0</v>
      </c>
      <c r="AU222">
        <f t="shared" si="256"/>
        <v>0</v>
      </c>
      <c r="AV222">
        <f t="shared" si="257"/>
        <v>0</v>
      </c>
      <c r="AW222">
        <f t="shared" si="258"/>
        <v>0</v>
      </c>
      <c r="AX222">
        <f t="shared" si="259"/>
        <v>0</v>
      </c>
      <c r="AY222">
        <f t="shared" si="260"/>
        <v>0</v>
      </c>
      <c r="AZ222">
        <f t="shared" si="261"/>
        <v>0</v>
      </c>
    </row>
    <row r="223" spans="10:52" hidden="1" x14ac:dyDescent="0.25">
      <c r="J223">
        <f t="shared" si="262"/>
        <v>0</v>
      </c>
      <c r="L223">
        <f t="shared" si="263"/>
        <v>0</v>
      </c>
      <c r="M223">
        <f t="shared" si="222"/>
        <v>0</v>
      </c>
      <c r="N223">
        <f t="shared" si="223"/>
        <v>0</v>
      </c>
      <c r="O223">
        <f t="shared" si="224"/>
        <v>0</v>
      </c>
      <c r="P223">
        <f t="shared" si="225"/>
        <v>0</v>
      </c>
      <c r="Q223">
        <f t="shared" si="226"/>
        <v>0</v>
      </c>
      <c r="R223">
        <f t="shared" si="227"/>
        <v>0</v>
      </c>
      <c r="S223">
        <f t="shared" si="228"/>
        <v>0</v>
      </c>
      <c r="T223">
        <f t="shared" si="229"/>
        <v>0</v>
      </c>
      <c r="U223">
        <f t="shared" si="230"/>
        <v>0</v>
      </c>
      <c r="V223">
        <f t="shared" si="231"/>
        <v>0</v>
      </c>
      <c r="W223">
        <f t="shared" si="232"/>
        <v>0</v>
      </c>
      <c r="X223">
        <f t="shared" si="233"/>
        <v>0</v>
      </c>
      <c r="Y223">
        <f t="shared" si="234"/>
        <v>0</v>
      </c>
      <c r="Z223">
        <f t="shared" si="235"/>
        <v>0</v>
      </c>
      <c r="AA223">
        <f t="shared" si="236"/>
        <v>0</v>
      </c>
      <c r="AB223">
        <f t="shared" si="237"/>
        <v>0</v>
      </c>
      <c r="AC223">
        <f t="shared" si="238"/>
        <v>0</v>
      </c>
      <c r="AD223">
        <f t="shared" si="239"/>
        <v>0</v>
      </c>
      <c r="AE223">
        <f t="shared" si="240"/>
        <v>0</v>
      </c>
      <c r="AF223">
        <f t="shared" si="241"/>
        <v>0</v>
      </c>
      <c r="AG223">
        <f t="shared" si="242"/>
        <v>0</v>
      </c>
      <c r="AH223">
        <f t="shared" si="243"/>
        <v>0</v>
      </c>
      <c r="AI223">
        <f t="shared" si="244"/>
        <v>0</v>
      </c>
      <c r="AJ223">
        <f t="shared" si="245"/>
        <v>0</v>
      </c>
      <c r="AK223">
        <f t="shared" si="246"/>
        <v>0</v>
      </c>
      <c r="AL223">
        <f t="shared" si="247"/>
        <v>0</v>
      </c>
      <c r="AM223">
        <f t="shared" si="248"/>
        <v>0</v>
      </c>
      <c r="AN223">
        <f t="shared" si="249"/>
        <v>0</v>
      </c>
      <c r="AO223">
        <f t="shared" si="250"/>
        <v>0</v>
      </c>
      <c r="AP223">
        <f t="shared" si="251"/>
        <v>0</v>
      </c>
      <c r="AQ223">
        <f t="shared" si="252"/>
        <v>0</v>
      </c>
      <c r="AR223">
        <f t="shared" si="253"/>
        <v>0</v>
      </c>
      <c r="AS223">
        <f t="shared" si="254"/>
        <v>0</v>
      </c>
      <c r="AT223">
        <f t="shared" si="255"/>
        <v>0</v>
      </c>
      <c r="AU223">
        <f t="shared" si="256"/>
        <v>0</v>
      </c>
      <c r="AV223">
        <f t="shared" si="257"/>
        <v>0</v>
      </c>
      <c r="AW223">
        <f t="shared" si="258"/>
        <v>0</v>
      </c>
      <c r="AX223">
        <f t="shared" si="259"/>
        <v>0</v>
      </c>
      <c r="AY223">
        <f t="shared" si="260"/>
        <v>0</v>
      </c>
      <c r="AZ223">
        <f t="shared" si="261"/>
        <v>0</v>
      </c>
    </row>
    <row r="224" spans="10:52" hidden="1" x14ac:dyDescent="0.25">
      <c r="J224">
        <f t="shared" si="262"/>
        <v>0</v>
      </c>
      <c r="L224">
        <f t="shared" si="263"/>
        <v>0</v>
      </c>
      <c r="M224">
        <f t="shared" si="222"/>
        <v>0</v>
      </c>
      <c r="N224">
        <f t="shared" si="223"/>
        <v>0</v>
      </c>
      <c r="O224">
        <f t="shared" si="224"/>
        <v>0</v>
      </c>
      <c r="P224">
        <f t="shared" si="225"/>
        <v>0</v>
      </c>
      <c r="Q224">
        <f t="shared" si="226"/>
        <v>0</v>
      </c>
      <c r="R224">
        <f t="shared" si="227"/>
        <v>0</v>
      </c>
      <c r="S224">
        <f t="shared" si="228"/>
        <v>0</v>
      </c>
      <c r="T224">
        <f t="shared" si="229"/>
        <v>0</v>
      </c>
      <c r="U224">
        <f t="shared" si="230"/>
        <v>0</v>
      </c>
      <c r="V224">
        <f t="shared" si="231"/>
        <v>0</v>
      </c>
      <c r="W224">
        <f t="shared" si="232"/>
        <v>0</v>
      </c>
      <c r="X224">
        <f t="shared" si="233"/>
        <v>0</v>
      </c>
      <c r="Y224">
        <f t="shared" si="234"/>
        <v>0</v>
      </c>
      <c r="Z224">
        <f t="shared" si="235"/>
        <v>0</v>
      </c>
      <c r="AA224">
        <f t="shared" si="236"/>
        <v>0</v>
      </c>
      <c r="AB224">
        <f t="shared" si="237"/>
        <v>0</v>
      </c>
      <c r="AC224">
        <f t="shared" si="238"/>
        <v>0</v>
      </c>
      <c r="AD224">
        <f t="shared" si="239"/>
        <v>0</v>
      </c>
      <c r="AE224">
        <f t="shared" si="240"/>
        <v>0</v>
      </c>
      <c r="AF224">
        <f t="shared" si="241"/>
        <v>0</v>
      </c>
      <c r="AG224">
        <f t="shared" si="242"/>
        <v>0</v>
      </c>
      <c r="AH224">
        <f t="shared" si="243"/>
        <v>0</v>
      </c>
      <c r="AI224">
        <f t="shared" si="244"/>
        <v>0</v>
      </c>
      <c r="AJ224">
        <f t="shared" si="245"/>
        <v>0</v>
      </c>
      <c r="AK224">
        <f t="shared" si="246"/>
        <v>0</v>
      </c>
      <c r="AL224">
        <f t="shared" si="247"/>
        <v>0</v>
      </c>
      <c r="AM224">
        <f t="shared" si="248"/>
        <v>0</v>
      </c>
      <c r="AN224">
        <f t="shared" si="249"/>
        <v>0</v>
      </c>
      <c r="AO224">
        <f t="shared" si="250"/>
        <v>0</v>
      </c>
      <c r="AP224">
        <f t="shared" si="251"/>
        <v>0</v>
      </c>
      <c r="AQ224">
        <f t="shared" si="252"/>
        <v>0</v>
      </c>
      <c r="AR224">
        <f t="shared" si="253"/>
        <v>0</v>
      </c>
      <c r="AS224">
        <f t="shared" si="254"/>
        <v>0</v>
      </c>
      <c r="AT224">
        <f t="shared" si="255"/>
        <v>0</v>
      </c>
      <c r="AU224">
        <f t="shared" si="256"/>
        <v>0</v>
      </c>
      <c r="AV224">
        <f t="shared" si="257"/>
        <v>0</v>
      </c>
      <c r="AW224">
        <f t="shared" si="258"/>
        <v>0</v>
      </c>
      <c r="AX224">
        <f t="shared" si="259"/>
        <v>0</v>
      </c>
      <c r="AY224">
        <f t="shared" si="260"/>
        <v>0</v>
      </c>
      <c r="AZ224">
        <f t="shared" si="261"/>
        <v>0</v>
      </c>
    </row>
    <row r="225" spans="10:52" hidden="1" x14ac:dyDescent="0.25">
      <c r="J225">
        <f t="shared" si="262"/>
        <v>0</v>
      </c>
      <c r="L225">
        <f t="shared" si="263"/>
        <v>0</v>
      </c>
      <c r="M225">
        <f t="shared" si="222"/>
        <v>0</v>
      </c>
      <c r="N225">
        <f t="shared" si="223"/>
        <v>0</v>
      </c>
      <c r="O225">
        <f t="shared" si="224"/>
        <v>0</v>
      </c>
      <c r="P225">
        <f t="shared" si="225"/>
        <v>0</v>
      </c>
      <c r="Q225">
        <f t="shared" si="226"/>
        <v>0</v>
      </c>
      <c r="R225">
        <f t="shared" si="227"/>
        <v>0</v>
      </c>
      <c r="S225">
        <f t="shared" si="228"/>
        <v>0</v>
      </c>
      <c r="T225">
        <f t="shared" si="229"/>
        <v>0</v>
      </c>
      <c r="U225">
        <f t="shared" si="230"/>
        <v>0</v>
      </c>
      <c r="V225">
        <f t="shared" si="231"/>
        <v>0</v>
      </c>
      <c r="W225">
        <f t="shared" si="232"/>
        <v>0</v>
      </c>
      <c r="X225">
        <f t="shared" si="233"/>
        <v>0</v>
      </c>
      <c r="Y225">
        <f t="shared" si="234"/>
        <v>0</v>
      </c>
      <c r="Z225">
        <f t="shared" si="235"/>
        <v>0</v>
      </c>
      <c r="AA225">
        <f t="shared" si="236"/>
        <v>0</v>
      </c>
      <c r="AB225">
        <f t="shared" si="237"/>
        <v>0</v>
      </c>
      <c r="AC225">
        <f t="shared" si="238"/>
        <v>0</v>
      </c>
      <c r="AD225">
        <f t="shared" si="239"/>
        <v>0</v>
      </c>
      <c r="AE225">
        <f t="shared" si="240"/>
        <v>0</v>
      </c>
      <c r="AF225">
        <f t="shared" si="241"/>
        <v>0</v>
      </c>
      <c r="AG225">
        <f t="shared" si="242"/>
        <v>0</v>
      </c>
      <c r="AH225">
        <f t="shared" si="243"/>
        <v>0</v>
      </c>
      <c r="AI225">
        <f t="shared" si="244"/>
        <v>0</v>
      </c>
      <c r="AJ225">
        <f t="shared" si="245"/>
        <v>0</v>
      </c>
      <c r="AK225">
        <f t="shared" si="246"/>
        <v>0</v>
      </c>
      <c r="AL225">
        <f t="shared" si="247"/>
        <v>0</v>
      </c>
      <c r="AM225">
        <f t="shared" si="248"/>
        <v>0</v>
      </c>
      <c r="AN225">
        <f t="shared" si="249"/>
        <v>0</v>
      </c>
      <c r="AO225">
        <f t="shared" si="250"/>
        <v>0</v>
      </c>
      <c r="AP225">
        <f t="shared" si="251"/>
        <v>0</v>
      </c>
      <c r="AQ225">
        <f t="shared" si="252"/>
        <v>0</v>
      </c>
      <c r="AR225">
        <f t="shared" si="253"/>
        <v>0</v>
      </c>
      <c r="AS225">
        <f t="shared" si="254"/>
        <v>0</v>
      </c>
      <c r="AT225">
        <f t="shared" si="255"/>
        <v>0</v>
      </c>
      <c r="AU225">
        <f t="shared" si="256"/>
        <v>0</v>
      </c>
      <c r="AV225">
        <f t="shared" si="257"/>
        <v>0</v>
      </c>
      <c r="AW225">
        <f t="shared" si="258"/>
        <v>0</v>
      </c>
      <c r="AX225">
        <f t="shared" si="259"/>
        <v>0</v>
      </c>
      <c r="AY225">
        <f t="shared" si="260"/>
        <v>0</v>
      </c>
      <c r="AZ225">
        <f t="shared" si="261"/>
        <v>0</v>
      </c>
    </row>
    <row r="226" spans="10:52" hidden="1" x14ac:dyDescent="0.25">
      <c r="J226">
        <f t="shared" si="262"/>
        <v>0</v>
      </c>
      <c r="L226">
        <f t="shared" si="263"/>
        <v>0</v>
      </c>
      <c r="M226">
        <f t="shared" si="222"/>
        <v>0</v>
      </c>
      <c r="N226">
        <f t="shared" si="223"/>
        <v>0</v>
      </c>
      <c r="O226">
        <f t="shared" si="224"/>
        <v>0</v>
      </c>
      <c r="P226">
        <f t="shared" si="225"/>
        <v>0</v>
      </c>
      <c r="Q226">
        <f t="shared" si="226"/>
        <v>0</v>
      </c>
      <c r="R226">
        <f t="shared" si="227"/>
        <v>0</v>
      </c>
      <c r="S226">
        <f t="shared" si="228"/>
        <v>0</v>
      </c>
      <c r="T226">
        <f t="shared" si="229"/>
        <v>0</v>
      </c>
      <c r="U226">
        <f t="shared" si="230"/>
        <v>0</v>
      </c>
      <c r="V226">
        <f t="shared" si="231"/>
        <v>0</v>
      </c>
      <c r="W226">
        <f t="shared" si="232"/>
        <v>0</v>
      </c>
      <c r="X226">
        <f t="shared" si="233"/>
        <v>0</v>
      </c>
      <c r="Y226">
        <f t="shared" si="234"/>
        <v>0</v>
      </c>
      <c r="Z226">
        <f t="shared" si="235"/>
        <v>0</v>
      </c>
      <c r="AA226">
        <f t="shared" si="236"/>
        <v>0</v>
      </c>
      <c r="AB226">
        <f t="shared" si="237"/>
        <v>0</v>
      </c>
      <c r="AC226">
        <f t="shared" si="238"/>
        <v>0</v>
      </c>
      <c r="AD226">
        <f t="shared" si="239"/>
        <v>0</v>
      </c>
      <c r="AE226">
        <f t="shared" si="240"/>
        <v>0</v>
      </c>
      <c r="AF226">
        <f t="shared" si="241"/>
        <v>0</v>
      </c>
      <c r="AG226">
        <f t="shared" si="242"/>
        <v>0</v>
      </c>
      <c r="AH226">
        <f t="shared" si="243"/>
        <v>0</v>
      </c>
      <c r="AI226">
        <f t="shared" si="244"/>
        <v>0</v>
      </c>
      <c r="AJ226">
        <f t="shared" si="245"/>
        <v>0</v>
      </c>
      <c r="AK226">
        <f t="shared" si="246"/>
        <v>0</v>
      </c>
      <c r="AL226">
        <f t="shared" si="247"/>
        <v>0</v>
      </c>
      <c r="AM226">
        <f t="shared" si="248"/>
        <v>0</v>
      </c>
      <c r="AN226">
        <f t="shared" si="249"/>
        <v>0</v>
      </c>
      <c r="AO226">
        <f t="shared" si="250"/>
        <v>0</v>
      </c>
      <c r="AP226">
        <f t="shared" si="251"/>
        <v>0</v>
      </c>
      <c r="AQ226">
        <f t="shared" si="252"/>
        <v>0</v>
      </c>
      <c r="AR226">
        <f t="shared" si="253"/>
        <v>0</v>
      </c>
      <c r="AS226">
        <f t="shared" si="254"/>
        <v>0</v>
      </c>
      <c r="AT226">
        <f t="shared" si="255"/>
        <v>0</v>
      </c>
      <c r="AU226">
        <f t="shared" si="256"/>
        <v>0</v>
      </c>
      <c r="AV226">
        <f t="shared" si="257"/>
        <v>0</v>
      </c>
      <c r="AW226">
        <f t="shared" si="258"/>
        <v>0</v>
      </c>
      <c r="AX226">
        <f t="shared" si="259"/>
        <v>0</v>
      </c>
      <c r="AY226">
        <f t="shared" si="260"/>
        <v>0</v>
      </c>
      <c r="AZ226">
        <f t="shared" si="261"/>
        <v>0</v>
      </c>
    </row>
    <row r="227" spans="10:52" hidden="1" x14ac:dyDescent="0.25">
      <c r="J227">
        <f t="shared" si="262"/>
        <v>0</v>
      </c>
      <c r="L227">
        <f t="shared" si="263"/>
        <v>0</v>
      </c>
      <c r="M227">
        <f t="shared" si="222"/>
        <v>0</v>
      </c>
      <c r="N227">
        <f t="shared" si="223"/>
        <v>0</v>
      </c>
      <c r="O227">
        <f t="shared" si="224"/>
        <v>0</v>
      </c>
      <c r="P227">
        <f t="shared" si="225"/>
        <v>0</v>
      </c>
      <c r="Q227">
        <f t="shared" si="226"/>
        <v>0</v>
      </c>
      <c r="R227">
        <f t="shared" si="227"/>
        <v>0</v>
      </c>
      <c r="S227">
        <f t="shared" si="228"/>
        <v>0</v>
      </c>
      <c r="T227">
        <f t="shared" si="229"/>
        <v>0</v>
      </c>
      <c r="U227">
        <f t="shared" si="230"/>
        <v>0</v>
      </c>
      <c r="V227">
        <f t="shared" si="231"/>
        <v>0</v>
      </c>
      <c r="W227">
        <f t="shared" si="232"/>
        <v>0</v>
      </c>
      <c r="X227">
        <f t="shared" si="233"/>
        <v>0</v>
      </c>
      <c r="Y227">
        <f t="shared" si="234"/>
        <v>0</v>
      </c>
      <c r="Z227">
        <f t="shared" si="235"/>
        <v>0</v>
      </c>
      <c r="AA227">
        <f t="shared" si="236"/>
        <v>0</v>
      </c>
      <c r="AB227">
        <f t="shared" si="237"/>
        <v>0</v>
      </c>
      <c r="AC227">
        <f t="shared" si="238"/>
        <v>0</v>
      </c>
      <c r="AD227">
        <f t="shared" si="239"/>
        <v>0</v>
      </c>
      <c r="AE227">
        <f t="shared" si="240"/>
        <v>0</v>
      </c>
      <c r="AF227">
        <f t="shared" si="241"/>
        <v>0</v>
      </c>
      <c r="AG227">
        <f t="shared" si="242"/>
        <v>0</v>
      </c>
      <c r="AH227">
        <f t="shared" si="243"/>
        <v>0</v>
      </c>
      <c r="AI227">
        <f t="shared" si="244"/>
        <v>0</v>
      </c>
      <c r="AJ227">
        <f t="shared" si="245"/>
        <v>0</v>
      </c>
      <c r="AK227">
        <f t="shared" si="246"/>
        <v>0</v>
      </c>
      <c r="AL227">
        <f t="shared" si="247"/>
        <v>0</v>
      </c>
      <c r="AM227">
        <f t="shared" si="248"/>
        <v>0</v>
      </c>
      <c r="AN227">
        <f t="shared" si="249"/>
        <v>0</v>
      </c>
      <c r="AO227">
        <f t="shared" si="250"/>
        <v>0</v>
      </c>
      <c r="AP227">
        <f t="shared" si="251"/>
        <v>0</v>
      </c>
      <c r="AQ227">
        <f t="shared" si="252"/>
        <v>0</v>
      </c>
      <c r="AR227">
        <f t="shared" si="253"/>
        <v>0</v>
      </c>
      <c r="AS227">
        <f t="shared" si="254"/>
        <v>0</v>
      </c>
      <c r="AT227">
        <f t="shared" si="255"/>
        <v>0</v>
      </c>
      <c r="AU227">
        <f t="shared" si="256"/>
        <v>0</v>
      </c>
      <c r="AV227">
        <f t="shared" si="257"/>
        <v>0</v>
      </c>
      <c r="AW227">
        <f t="shared" si="258"/>
        <v>0</v>
      </c>
      <c r="AX227">
        <f t="shared" si="259"/>
        <v>0</v>
      </c>
      <c r="AY227">
        <f t="shared" si="260"/>
        <v>0</v>
      </c>
      <c r="AZ227">
        <f t="shared" si="261"/>
        <v>0</v>
      </c>
    </row>
    <row r="228" spans="10:52" hidden="1" x14ac:dyDescent="0.25">
      <c r="J228">
        <f t="shared" si="262"/>
        <v>0</v>
      </c>
      <c r="L228">
        <f t="shared" si="263"/>
        <v>0</v>
      </c>
      <c r="M228">
        <f t="shared" si="222"/>
        <v>0</v>
      </c>
      <c r="N228">
        <f t="shared" si="223"/>
        <v>0</v>
      </c>
      <c r="O228">
        <f t="shared" si="224"/>
        <v>0</v>
      </c>
      <c r="P228">
        <f t="shared" si="225"/>
        <v>0</v>
      </c>
      <c r="Q228">
        <f t="shared" si="226"/>
        <v>0</v>
      </c>
      <c r="R228">
        <f t="shared" si="227"/>
        <v>0</v>
      </c>
      <c r="S228">
        <f t="shared" si="228"/>
        <v>0</v>
      </c>
      <c r="T228">
        <f t="shared" si="229"/>
        <v>0</v>
      </c>
      <c r="U228">
        <f t="shared" si="230"/>
        <v>0</v>
      </c>
      <c r="V228">
        <f t="shared" si="231"/>
        <v>0</v>
      </c>
      <c r="W228">
        <f t="shared" si="232"/>
        <v>0</v>
      </c>
      <c r="X228">
        <f t="shared" si="233"/>
        <v>0</v>
      </c>
      <c r="Y228">
        <f t="shared" si="234"/>
        <v>0</v>
      </c>
      <c r="Z228">
        <f t="shared" si="235"/>
        <v>0</v>
      </c>
      <c r="AA228">
        <f t="shared" si="236"/>
        <v>0</v>
      </c>
      <c r="AB228">
        <f t="shared" si="237"/>
        <v>0</v>
      </c>
      <c r="AC228">
        <f t="shared" si="238"/>
        <v>0</v>
      </c>
      <c r="AD228">
        <f t="shared" si="239"/>
        <v>0</v>
      </c>
      <c r="AE228">
        <f t="shared" si="240"/>
        <v>0</v>
      </c>
      <c r="AF228">
        <f t="shared" si="241"/>
        <v>0</v>
      </c>
      <c r="AG228">
        <f t="shared" si="242"/>
        <v>0</v>
      </c>
      <c r="AH228">
        <f t="shared" si="243"/>
        <v>0</v>
      </c>
      <c r="AI228">
        <f t="shared" si="244"/>
        <v>0</v>
      </c>
      <c r="AJ228">
        <f t="shared" si="245"/>
        <v>0</v>
      </c>
      <c r="AK228">
        <f t="shared" si="246"/>
        <v>0</v>
      </c>
      <c r="AL228">
        <f t="shared" si="247"/>
        <v>0</v>
      </c>
      <c r="AM228">
        <f t="shared" si="248"/>
        <v>0</v>
      </c>
      <c r="AN228">
        <f t="shared" si="249"/>
        <v>0</v>
      </c>
      <c r="AO228">
        <f t="shared" si="250"/>
        <v>0</v>
      </c>
      <c r="AP228">
        <f t="shared" si="251"/>
        <v>0</v>
      </c>
      <c r="AQ228">
        <f t="shared" si="252"/>
        <v>0</v>
      </c>
      <c r="AR228">
        <f t="shared" si="253"/>
        <v>0</v>
      </c>
      <c r="AS228">
        <f t="shared" si="254"/>
        <v>0</v>
      </c>
      <c r="AT228">
        <f t="shared" si="255"/>
        <v>0</v>
      </c>
      <c r="AU228">
        <f t="shared" si="256"/>
        <v>0</v>
      </c>
      <c r="AV228">
        <f t="shared" si="257"/>
        <v>0</v>
      </c>
      <c r="AW228">
        <f t="shared" si="258"/>
        <v>0</v>
      </c>
      <c r="AX228">
        <f t="shared" si="259"/>
        <v>0</v>
      </c>
      <c r="AY228">
        <f t="shared" si="260"/>
        <v>0</v>
      </c>
      <c r="AZ228">
        <f t="shared" si="261"/>
        <v>0</v>
      </c>
    </row>
    <row r="229" spans="10:52" hidden="1" x14ac:dyDescent="0.25">
      <c r="J229">
        <f t="shared" si="262"/>
        <v>0</v>
      </c>
      <c r="L229">
        <f t="shared" si="263"/>
        <v>0</v>
      </c>
      <c r="M229">
        <f t="shared" si="222"/>
        <v>0</v>
      </c>
      <c r="N229">
        <f t="shared" si="223"/>
        <v>0</v>
      </c>
      <c r="O229">
        <f t="shared" si="224"/>
        <v>0</v>
      </c>
      <c r="P229">
        <f t="shared" si="225"/>
        <v>0</v>
      </c>
      <c r="Q229">
        <f t="shared" si="226"/>
        <v>0</v>
      </c>
      <c r="R229">
        <f t="shared" si="227"/>
        <v>0</v>
      </c>
      <c r="S229">
        <f t="shared" si="228"/>
        <v>0</v>
      </c>
      <c r="T229">
        <f t="shared" si="229"/>
        <v>0</v>
      </c>
      <c r="U229">
        <f t="shared" si="230"/>
        <v>0</v>
      </c>
      <c r="V229">
        <f t="shared" si="231"/>
        <v>0</v>
      </c>
      <c r="W229">
        <f t="shared" si="232"/>
        <v>0</v>
      </c>
      <c r="X229">
        <f t="shared" si="233"/>
        <v>0</v>
      </c>
      <c r="Y229">
        <f t="shared" si="234"/>
        <v>0</v>
      </c>
      <c r="Z229">
        <f t="shared" si="235"/>
        <v>0</v>
      </c>
      <c r="AA229">
        <f t="shared" si="236"/>
        <v>0</v>
      </c>
      <c r="AB229">
        <f t="shared" si="237"/>
        <v>0</v>
      </c>
      <c r="AC229">
        <f t="shared" si="238"/>
        <v>0</v>
      </c>
      <c r="AD229">
        <f t="shared" si="239"/>
        <v>0</v>
      </c>
      <c r="AE229">
        <f t="shared" si="240"/>
        <v>0</v>
      </c>
      <c r="AF229">
        <f t="shared" si="241"/>
        <v>0</v>
      </c>
      <c r="AG229">
        <f t="shared" si="242"/>
        <v>0</v>
      </c>
      <c r="AH229">
        <f t="shared" si="243"/>
        <v>0</v>
      </c>
      <c r="AI229">
        <f t="shared" si="244"/>
        <v>0</v>
      </c>
      <c r="AJ229">
        <f t="shared" si="245"/>
        <v>0</v>
      </c>
      <c r="AK229">
        <f t="shared" si="246"/>
        <v>0</v>
      </c>
      <c r="AL229">
        <f t="shared" si="247"/>
        <v>0</v>
      </c>
      <c r="AM229">
        <f t="shared" si="248"/>
        <v>0</v>
      </c>
      <c r="AN229">
        <f t="shared" si="249"/>
        <v>0</v>
      </c>
      <c r="AO229">
        <f t="shared" si="250"/>
        <v>0</v>
      </c>
      <c r="AP229">
        <f t="shared" si="251"/>
        <v>0</v>
      </c>
      <c r="AQ229">
        <f t="shared" si="252"/>
        <v>0</v>
      </c>
      <c r="AR229">
        <f t="shared" si="253"/>
        <v>0</v>
      </c>
      <c r="AS229">
        <f t="shared" si="254"/>
        <v>0</v>
      </c>
      <c r="AT229">
        <f t="shared" si="255"/>
        <v>0</v>
      </c>
      <c r="AU229">
        <f t="shared" si="256"/>
        <v>0</v>
      </c>
      <c r="AV229">
        <f t="shared" si="257"/>
        <v>0</v>
      </c>
      <c r="AW229">
        <f t="shared" si="258"/>
        <v>0</v>
      </c>
      <c r="AX229">
        <f t="shared" si="259"/>
        <v>0</v>
      </c>
      <c r="AY229">
        <f t="shared" si="260"/>
        <v>0</v>
      </c>
      <c r="AZ229">
        <f t="shared" si="261"/>
        <v>0</v>
      </c>
    </row>
    <row r="230" spans="10:52" hidden="1" x14ac:dyDescent="0.25">
      <c r="J230">
        <f t="shared" si="262"/>
        <v>0</v>
      </c>
      <c r="L230">
        <f t="shared" si="263"/>
        <v>0</v>
      </c>
      <c r="M230">
        <f t="shared" si="222"/>
        <v>0</v>
      </c>
      <c r="N230">
        <f t="shared" si="223"/>
        <v>0</v>
      </c>
      <c r="O230">
        <f t="shared" si="224"/>
        <v>0</v>
      </c>
      <c r="P230">
        <f t="shared" si="225"/>
        <v>0</v>
      </c>
      <c r="Q230">
        <f t="shared" si="226"/>
        <v>0</v>
      </c>
      <c r="R230">
        <f t="shared" si="227"/>
        <v>0</v>
      </c>
      <c r="S230">
        <f t="shared" si="228"/>
        <v>0</v>
      </c>
      <c r="T230">
        <f t="shared" si="229"/>
        <v>0</v>
      </c>
      <c r="U230">
        <f t="shared" si="230"/>
        <v>0</v>
      </c>
      <c r="V230">
        <f t="shared" si="231"/>
        <v>0</v>
      </c>
      <c r="W230">
        <f t="shared" si="232"/>
        <v>0</v>
      </c>
      <c r="X230">
        <f t="shared" si="233"/>
        <v>0</v>
      </c>
      <c r="Y230">
        <f t="shared" si="234"/>
        <v>0</v>
      </c>
      <c r="Z230">
        <f t="shared" si="235"/>
        <v>0</v>
      </c>
      <c r="AA230">
        <f t="shared" si="236"/>
        <v>0</v>
      </c>
      <c r="AB230">
        <f t="shared" si="237"/>
        <v>0</v>
      </c>
      <c r="AC230">
        <f t="shared" si="238"/>
        <v>0</v>
      </c>
      <c r="AD230">
        <f t="shared" si="239"/>
        <v>0</v>
      </c>
      <c r="AE230">
        <f t="shared" si="240"/>
        <v>0</v>
      </c>
      <c r="AF230">
        <f t="shared" si="241"/>
        <v>0</v>
      </c>
      <c r="AG230">
        <f t="shared" si="242"/>
        <v>0</v>
      </c>
      <c r="AH230">
        <f t="shared" si="243"/>
        <v>0</v>
      </c>
      <c r="AI230">
        <f t="shared" si="244"/>
        <v>0</v>
      </c>
      <c r="AJ230">
        <f t="shared" si="245"/>
        <v>0</v>
      </c>
      <c r="AK230">
        <f t="shared" si="246"/>
        <v>0</v>
      </c>
      <c r="AL230">
        <f t="shared" si="247"/>
        <v>0</v>
      </c>
      <c r="AM230">
        <f t="shared" si="248"/>
        <v>0</v>
      </c>
      <c r="AN230">
        <f t="shared" si="249"/>
        <v>0</v>
      </c>
      <c r="AO230">
        <f t="shared" si="250"/>
        <v>0</v>
      </c>
      <c r="AP230">
        <f t="shared" si="251"/>
        <v>0</v>
      </c>
      <c r="AQ230">
        <f t="shared" si="252"/>
        <v>0</v>
      </c>
      <c r="AR230">
        <f t="shared" si="253"/>
        <v>0</v>
      </c>
      <c r="AS230">
        <f t="shared" si="254"/>
        <v>0</v>
      </c>
      <c r="AT230">
        <f t="shared" si="255"/>
        <v>0</v>
      </c>
      <c r="AU230">
        <f t="shared" si="256"/>
        <v>0</v>
      </c>
      <c r="AV230">
        <f t="shared" si="257"/>
        <v>0</v>
      </c>
      <c r="AW230">
        <f t="shared" si="258"/>
        <v>0</v>
      </c>
      <c r="AX230">
        <f t="shared" si="259"/>
        <v>0</v>
      </c>
      <c r="AY230">
        <f t="shared" si="260"/>
        <v>0</v>
      </c>
      <c r="AZ230">
        <f t="shared" si="261"/>
        <v>0</v>
      </c>
    </row>
    <row r="231" spans="10:52" hidden="1" x14ac:dyDescent="0.25">
      <c r="J231">
        <f t="shared" si="262"/>
        <v>0</v>
      </c>
      <c r="L231">
        <f t="shared" si="263"/>
        <v>0</v>
      </c>
      <c r="M231">
        <f t="shared" si="222"/>
        <v>0</v>
      </c>
      <c r="N231">
        <f t="shared" si="223"/>
        <v>0</v>
      </c>
      <c r="O231">
        <f t="shared" si="224"/>
        <v>0</v>
      </c>
      <c r="P231">
        <f t="shared" si="225"/>
        <v>0</v>
      </c>
      <c r="Q231">
        <f t="shared" si="226"/>
        <v>0</v>
      </c>
      <c r="R231">
        <f t="shared" si="227"/>
        <v>0</v>
      </c>
      <c r="S231">
        <f t="shared" si="228"/>
        <v>0</v>
      </c>
      <c r="T231">
        <f t="shared" si="229"/>
        <v>0</v>
      </c>
      <c r="U231">
        <f t="shared" si="230"/>
        <v>0</v>
      </c>
      <c r="V231">
        <f t="shared" si="231"/>
        <v>0</v>
      </c>
      <c r="W231">
        <f t="shared" si="232"/>
        <v>0</v>
      </c>
      <c r="X231">
        <f t="shared" si="233"/>
        <v>0</v>
      </c>
      <c r="Y231">
        <f t="shared" si="234"/>
        <v>0</v>
      </c>
      <c r="Z231">
        <f t="shared" si="235"/>
        <v>0</v>
      </c>
      <c r="AA231">
        <f t="shared" si="236"/>
        <v>0</v>
      </c>
      <c r="AB231">
        <f t="shared" si="237"/>
        <v>0</v>
      </c>
      <c r="AC231">
        <f t="shared" si="238"/>
        <v>0</v>
      </c>
      <c r="AD231">
        <f t="shared" si="239"/>
        <v>0</v>
      </c>
      <c r="AE231">
        <f t="shared" si="240"/>
        <v>0</v>
      </c>
      <c r="AF231">
        <f t="shared" si="241"/>
        <v>0</v>
      </c>
      <c r="AG231">
        <f t="shared" si="242"/>
        <v>0</v>
      </c>
      <c r="AH231">
        <f t="shared" si="243"/>
        <v>0</v>
      </c>
      <c r="AI231">
        <f t="shared" si="244"/>
        <v>0</v>
      </c>
      <c r="AJ231">
        <f t="shared" si="245"/>
        <v>0</v>
      </c>
      <c r="AK231">
        <f t="shared" si="246"/>
        <v>0</v>
      </c>
      <c r="AL231">
        <f t="shared" si="247"/>
        <v>0</v>
      </c>
      <c r="AM231">
        <f t="shared" si="248"/>
        <v>0</v>
      </c>
      <c r="AN231">
        <f t="shared" si="249"/>
        <v>0</v>
      </c>
      <c r="AO231">
        <f t="shared" si="250"/>
        <v>0</v>
      </c>
      <c r="AP231">
        <f t="shared" si="251"/>
        <v>0</v>
      </c>
      <c r="AQ231">
        <f t="shared" si="252"/>
        <v>0</v>
      </c>
      <c r="AR231">
        <f t="shared" si="253"/>
        <v>0</v>
      </c>
      <c r="AS231">
        <f t="shared" si="254"/>
        <v>0</v>
      </c>
      <c r="AT231">
        <f t="shared" si="255"/>
        <v>0</v>
      </c>
      <c r="AU231">
        <f t="shared" si="256"/>
        <v>0</v>
      </c>
      <c r="AV231">
        <f t="shared" si="257"/>
        <v>0</v>
      </c>
      <c r="AW231">
        <f t="shared" si="258"/>
        <v>0</v>
      </c>
      <c r="AX231">
        <f t="shared" si="259"/>
        <v>0</v>
      </c>
      <c r="AY231">
        <f t="shared" si="260"/>
        <v>0</v>
      </c>
      <c r="AZ231">
        <f t="shared" si="261"/>
        <v>0</v>
      </c>
    </row>
    <row r="232" spans="10:52" hidden="1" x14ac:dyDescent="0.25">
      <c r="J232">
        <f t="shared" si="262"/>
        <v>0</v>
      </c>
      <c r="L232">
        <f t="shared" si="263"/>
        <v>0</v>
      </c>
      <c r="M232">
        <f t="shared" si="222"/>
        <v>0</v>
      </c>
      <c r="N232">
        <f t="shared" si="223"/>
        <v>0</v>
      </c>
      <c r="O232">
        <f t="shared" si="224"/>
        <v>0</v>
      </c>
      <c r="P232">
        <f t="shared" si="225"/>
        <v>0</v>
      </c>
      <c r="Q232">
        <f t="shared" si="226"/>
        <v>0</v>
      </c>
      <c r="R232">
        <f t="shared" si="227"/>
        <v>0</v>
      </c>
      <c r="S232">
        <f t="shared" si="228"/>
        <v>0</v>
      </c>
      <c r="T232">
        <f t="shared" si="229"/>
        <v>0</v>
      </c>
      <c r="U232">
        <f t="shared" si="230"/>
        <v>0</v>
      </c>
      <c r="V232">
        <f t="shared" si="231"/>
        <v>0</v>
      </c>
      <c r="W232">
        <f t="shared" si="232"/>
        <v>0</v>
      </c>
      <c r="X232">
        <f t="shared" si="233"/>
        <v>0</v>
      </c>
      <c r="Y232">
        <f t="shared" si="234"/>
        <v>0</v>
      </c>
      <c r="Z232">
        <f t="shared" si="235"/>
        <v>0</v>
      </c>
      <c r="AA232">
        <f t="shared" si="236"/>
        <v>0</v>
      </c>
      <c r="AB232">
        <f t="shared" si="237"/>
        <v>0</v>
      </c>
      <c r="AC232">
        <f t="shared" si="238"/>
        <v>0</v>
      </c>
      <c r="AD232">
        <f t="shared" si="239"/>
        <v>0</v>
      </c>
      <c r="AE232">
        <f t="shared" si="240"/>
        <v>0</v>
      </c>
      <c r="AF232">
        <f t="shared" si="241"/>
        <v>0</v>
      </c>
      <c r="AG232">
        <f t="shared" si="242"/>
        <v>0</v>
      </c>
      <c r="AH232">
        <f t="shared" si="243"/>
        <v>0</v>
      </c>
      <c r="AI232">
        <f t="shared" si="244"/>
        <v>0</v>
      </c>
      <c r="AJ232">
        <f t="shared" si="245"/>
        <v>0</v>
      </c>
      <c r="AK232">
        <f t="shared" si="246"/>
        <v>0</v>
      </c>
      <c r="AL232">
        <f t="shared" si="247"/>
        <v>0</v>
      </c>
      <c r="AM232">
        <f t="shared" si="248"/>
        <v>0</v>
      </c>
      <c r="AN232">
        <f t="shared" si="249"/>
        <v>0</v>
      </c>
      <c r="AO232">
        <f t="shared" si="250"/>
        <v>0</v>
      </c>
      <c r="AP232">
        <f t="shared" si="251"/>
        <v>0</v>
      </c>
      <c r="AQ232">
        <f t="shared" si="252"/>
        <v>0</v>
      </c>
      <c r="AR232">
        <f t="shared" si="253"/>
        <v>0</v>
      </c>
      <c r="AS232">
        <f t="shared" si="254"/>
        <v>0</v>
      </c>
      <c r="AT232">
        <f t="shared" si="255"/>
        <v>0</v>
      </c>
      <c r="AU232">
        <f t="shared" si="256"/>
        <v>0</v>
      </c>
      <c r="AV232">
        <f t="shared" si="257"/>
        <v>0</v>
      </c>
      <c r="AW232">
        <f t="shared" si="258"/>
        <v>0</v>
      </c>
      <c r="AX232">
        <f t="shared" si="259"/>
        <v>0</v>
      </c>
      <c r="AY232">
        <f t="shared" si="260"/>
        <v>0</v>
      </c>
      <c r="AZ232">
        <f t="shared" si="261"/>
        <v>0</v>
      </c>
    </row>
    <row r="233" spans="10:52" hidden="1" x14ac:dyDescent="0.25">
      <c r="J233">
        <f t="shared" si="262"/>
        <v>0</v>
      </c>
      <c r="L233">
        <f t="shared" si="263"/>
        <v>0</v>
      </c>
      <c r="M233">
        <f t="shared" si="222"/>
        <v>0</v>
      </c>
      <c r="N233">
        <f t="shared" si="223"/>
        <v>0</v>
      </c>
      <c r="O233">
        <f t="shared" si="224"/>
        <v>0</v>
      </c>
      <c r="P233">
        <f t="shared" si="225"/>
        <v>0</v>
      </c>
      <c r="Q233">
        <f t="shared" si="226"/>
        <v>0</v>
      </c>
      <c r="R233">
        <f t="shared" si="227"/>
        <v>0</v>
      </c>
      <c r="S233">
        <f t="shared" si="228"/>
        <v>0</v>
      </c>
      <c r="T233">
        <f t="shared" si="229"/>
        <v>0</v>
      </c>
      <c r="U233">
        <f t="shared" si="230"/>
        <v>0</v>
      </c>
      <c r="V233">
        <f t="shared" si="231"/>
        <v>0</v>
      </c>
      <c r="W233">
        <f t="shared" si="232"/>
        <v>0</v>
      </c>
      <c r="X233">
        <f t="shared" si="233"/>
        <v>0</v>
      </c>
      <c r="Y233">
        <f t="shared" si="234"/>
        <v>0</v>
      </c>
      <c r="Z233">
        <f t="shared" si="235"/>
        <v>0</v>
      </c>
      <c r="AA233">
        <f t="shared" si="236"/>
        <v>0</v>
      </c>
      <c r="AB233">
        <f t="shared" si="237"/>
        <v>0</v>
      </c>
      <c r="AC233">
        <f t="shared" si="238"/>
        <v>0</v>
      </c>
      <c r="AD233">
        <f t="shared" si="239"/>
        <v>0</v>
      </c>
      <c r="AE233">
        <f t="shared" si="240"/>
        <v>0</v>
      </c>
      <c r="AF233">
        <f t="shared" si="241"/>
        <v>0</v>
      </c>
      <c r="AG233">
        <f t="shared" si="242"/>
        <v>0</v>
      </c>
      <c r="AH233">
        <f t="shared" si="243"/>
        <v>0</v>
      </c>
      <c r="AI233">
        <f t="shared" si="244"/>
        <v>0</v>
      </c>
      <c r="AJ233">
        <f t="shared" si="245"/>
        <v>0</v>
      </c>
      <c r="AK233">
        <f t="shared" si="246"/>
        <v>0</v>
      </c>
      <c r="AL233">
        <f t="shared" si="247"/>
        <v>0</v>
      </c>
      <c r="AM233">
        <f t="shared" si="248"/>
        <v>0</v>
      </c>
      <c r="AN233">
        <f t="shared" si="249"/>
        <v>0</v>
      </c>
      <c r="AO233">
        <f t="shared" si="250"/>
        <v>0</v>
      </c>
      <c r="AP233">
        <f t="shared" si="251"/>
        <v>0</v>
      </c>
      <c r="AQ233">
        <f t="shared" si="252"/>
        <v>0</v>
      </c>
      <c r="AR233">
        <f t="shared" si="253"/>
        <v>0</v>
      </c>
      <c r="AS233">
        <f t="shared" si="254"/>
        <v>0</v>
      </c>
      <c r="AT233">
        <f t="shared" si="255"/>
        <v>0</v>
      </c>
      <c r="AU233">
        <f t="shared" si="256"/>
        <v>0</v>
      </c>
      <c r="AV233">
        <f t="shared" si="257"/>
        <v>0</v>
      </c>
      <c r="AW233">
        <f t="shared" si="258"/>
        <v>0</v>
      </c>
      <c r="AX233">
        <f t="shared" si="259"/>
        <v>0</v>
      </c>
      <c r="AY233">
        <f t="shared" si="260"/>
        <v>0</v>
      </c>
      <c r="AZ233">
        <f t="shared" si="261"/>
        <v>0</v>
      </c>
    </row>
    <row r="234" spans="10:52" hidden="1" x14ac:dyDescent="0.25">
      <c r="J234">
        <f t="shared" si="262"/>
        <v>0</v>
      </c>
      <c r="L234">
        <f t="shared" si="263"/>
        <v>0</v>
      </c>
      <c r="M234">
        <f t="shared" si="222"/>
        <v>0</v>
      </c>
      <c r="N234">
        <f t="shared" si="223"/>
        <v>0</v>
      </c>
      <c r="O234">
        <f t="shared" si="224"/>
        <v>0</v>
      </c>
      <c r="P234">
        <f t="shared" si="225"/>
        <v>0</v>
      </c>
      <c r="Q234">
        <f t="shared" si="226"/>
        <v>0</v>
      </c>
      <c r="R234">
        <f t="shared" si="227"/>
        <v>0</v>
      </c>
      <c r="S234">
        <f t="shared" si="228"/>
        <v>0</v>
      </c>
      <c r="T234">
        <f t="shared" si="229"/>
        <v>0</v>
      </c>
      <c r="U234">
        <f t="shared" si="230"/>
        <v>0</v>
      </c>
      <c r="V234">
        <f t="shared" si="231"/>
        <v>0</v>
      </c>
      <c r="W234">
        <f t="shared" si="232"/>
        <v>0</v>
      </c>
      <c r="X234">
        <f t="shared" si="233"/>
        <v>0</v>
      </c>
      <c r="Y234">
        <f t="shared" si="234"/>
        <v>0</v>
      </c>
      <c r="Z234">
        <f t="shared" si="235"/>
        <v>0</v>
      </c>
      <c r="AA234">
        <f t="shared" si="236"/>
        <v>0</v>
      </c>
      <c r="AB234">
        <f t="shared" si="237"/>
        <v>0</v>
      </c>
      <c r="AC234">
        <f t="shared" si="238"/>
        <v>0</v>
      </c>
      <c r="AD234">
        <f t="shared" si="239"/>
        <v>0</v>
      </c>
      <c r="AE234">
        <f t="shared" si="240"/>
        <v>0</v>
      </c>
      <c r="AF234">
        <f t="shared" si="241"/>
        <v>0</v>
      </c>
      <c r="AG234">
        <f t="shared" si="242"/>
        <v>0</v>
      </c>
      <c r="AH234">
        <f t="shared" si="243"/>
        <v>0</v>
      </c>
      <c r="AI234">
        <f t="shared" si="244"/>
        <v>0</v>
      </c>
      <c r="AJ234">
        <f t="shared" si="245"/>
        <v>0</v>
      </c>
      <c r="AK234">
        <f t="shared" si="246"/>
        <v>0</v>
      </c>
      <c r="AL234">
        <f t="shared" si="247"/>
        <v>0</v>
      </c>
      <c r="AM234">
        <f t="shared" si="248"/>
        <v>0</v>
      </c>
      <c r="AN234">
        <f t="shared" si="249"/>
        <v>0</v>
      </c>
      <c r="AO234">
        <f t="shared" si="250"/>
        <v>0</v>
      </c>
      <c r="AP234">
        <f t="shared" si="251"/>
        <v>0</v>
      </c>
      <c r="AQ234">
        <f t="shared" si="252"/>
        <v>0</v>
      </c>
      <c r="AR234">
        <f t="shared" si="253"/>
        <v>0</v>
      </c>
      <c r="AS234">
        <f t="shared" si="254"/>
        <v>0</v>
      </c>
      <c r="AT234">
        <f t="shared" si="255"/>
        <v>0</v>
      </c>
      <c r="AU234">
        <f t="shared" si="256"/>
        <v>0</v>
      </c>
      <c r="AV234">
        <f t="shared" si="257"/>
        <v>0</v>
      </c>
      <c r="AW234">
        <f t="shared" si="258"/>
        <v>0</v>
      </c>
      <c r="AX234">
        <f t="shared" si="259"/>
        <v>0</v>
      </c>
      <c r="AY234">
        <f t="shared" si="260"/>
        <v>0</v>
      </c>
      <c r="AZ234">
        <f t="shared" si="261"/>
        <v>0</v>
      </c>
    </row>
    <row r="235" spans="10:52" hidden="1" x14ac:dyDescent="0.25">
      <c r="J235">
        <f t="shared" si="262"/>
        <v>0</v>
      </c>
      <c r="L235">
        <f t="shared" si="263"/>
        <v>0</v>
      </c>
      <c r="M235">
        <f t="shared" si="222"/>
        <v>0</v>
      </c>
      <c r="N235">
        <f t="shared" si="223"/>
        <v>0</v>
      </c>
      <c r="O235">
        <f t="shared" si="224"/>
        <v>0</v>
      </c>
      <c r="P235">
        <f t="shared" si="225"/>
        <v>0</v>
      </c>
      <c r="Q235">
        <f t="shared" si="226"/>
        <v>0</v>
      </c>
      <c r="R235">
        <f t="shared" si="227"/>
        <v>0</v>
      </c>
      <c r="S235">
        <f t="shared" si="228"/>
        <v>0</v>
      </c>
      <c r="T235">
        <f t="shared" si="229"/>
        <v>0</v>
      </c>
      <c r="U235">
        <f t="shared" si="230"/>
        <v>0</v>
      </c>
      <c r="V235">
        <f t="shared" si="231"/>
        <v>0</v>
      </c>
      <c r="W235">
        <f t="shared" si="232"/>
        <v>0</v>
      </c>
      <c r="X235">
        <f t="shared" si="233"/>
        <v>0</v>
      </c>
      <c r="Y235">
        <f t="shared" si="234"/>
        <v>0</v>
      </c>
      <c r="Z235">
        <f t="shared" si="235"/>
        <v>0</v>
      </c>
      <c r="AA235">
        <f t="shared" si="236"/>
        <v>0</v>
      </c>
      <c r="AB235">
        <f t="shared" si="237"/>
        <v>0</v>
      </c>
      <c r="AC235">
        <f t="shared" si="238"/>
        <v>0</v>
      </c>
      <c r="AD235">
        <f t="shared" si="239"/>
        <v>0</v>
      </c>
      <c r="AE235">
        <f t="shared" si="240"/>
        <v>0</v>
      </c>
      <c r="AF235">
        <f t="shared" si="241"/>
        <v>0</v>
      </c>
      <c r="AG235">
        <f t="shared" si="242"/>
        <v>0</v>
      </c>
      <c r="AH235">
        <f t="shared" si="243"/>
        <v>0</v>
      </c>
      <c r="AI235">
        <f t="shared" si="244"/>
        <v>0</v>
      </c>
      <c r="AJ235">
        <f t="shared" si="245"/>
        <v>0</v>
      </c>
      <c r="AK235">
        <f t="shared" si="246"/>
        <v>0</v>
      </c>
      <c r="AL235">
        <f t="shared" si="247"/>
        <v>0</v>
      </c>
      <c r="AM235">
        <f t="shared" si="248"/>
        <v>0</v>
      </c>
      <c r="AN235">
        <f t="shared" si="249"/>
        <v>0</v>
      </c>
      <c r="AO235">
        <f t="shared" si="250"/>
        <v>0</v>
      </c>
      <c r="AP235">
        <f t="shared" si="251"/>
        <v>0</v>
      </c>
      <c r="AQ235">
        <f t="shared" si="252"/>
        <v>0</v>
      </c>
      <c r="AR235">
        <f t="shared" si="253"/>
        <v>0</v>
      </c>
      <c r="AS235">
        <f t="shared" si="254"/>
        <v>0</v>
      </c>
      <c r="AT235">
        <f t="shared" si="255"/>
        <v>0</v>
      </c>
      <c r="AU235">
        <f t="shared" si="256"/>
        <v>0</v>
      </c>
      <c r="AV235">
        <f t="shared" si="257"/>
        <v>0</v>
      </c>
      <c r="AW235">
        <f t="shared" si="258"/>
        <v>0</v>
      </c>
      <c r="AX235">
        <f t="shared" si="259"/>
        <v>0</v>
      </c>
      <c r="AY235">
        <f t="shared" si="260"/>
        <v>0</v>
      </c>
      <c r="AZ235">
        <f t="shared" si="261"/>
        <v>0</v>
      </c>
    </row>
    <row r="236" spans="10:52" hidden="1" x14ac:dyDescent="0.25">
      <c r="J236">
        <f t="shared" si="262"/>
        <v>0</v>
      </c>
      <c r="L236">
        <f t="shared" si="263"/>
        <v>0</v>
      </c>
      <c r="M236">
        <f t="shared" si="222"/>
        <v>0</v>
      </c>
      <c r="N236">
        <f t="shared" si="223"/>
        <v>0</v>
      </c>
      <c r="O236">
        <f t="shared" si="224"/>
        <v>0</v>
      </c>
      <c r="P236">
        <f t="shared" si="225"/>
        <v>0</v>
      </c>
      <c r="Q236">
        <f t="shared" si="226"/>
        <v>0</v>
      </c>
      <c r="R236">
        <f t="shared" si="227"/>
        <v>0</v>
      </c>
      <c r="S236">
        <f t="shared" si="228"/>
        <v>0</v>
      </c>
      <c r="T236">
        <f t="shared" si="229"/>
        <v>0</v>
      </c>
      <c r="U236">
        <f t="shared" si="230"/>
        <v>0</v>
      </c>
      <c r="V236">
        <f t="shared" si="231"/>
        <v>0</v>
      </c>
      <c r="W236">
        <f t="shared" si="232"/>
        <v>0</v>
      </c>
      <c r="X236">
        <f t="shared" si="233"/>
        <v>0</v>
      </c>
      <c r="Y236">
        <f t="shared" si="234"/>
        <v>0</v>
      </c>
      <c r="Z236">
        <f t="shared" si="235"/>
        <v>0</v>
      </c>
      <c r="AA236">
        <f t="shared" si="236"/>
        <v>0</v>
      </c>
      <c r="AB236">
        <f t="shared" si="237"/>
        <v>0</v>
      </c>
      <c r="AC236">
        <f t="shared" si="238"/>
        <v>0</v>
      </c>
      <c r="AD236">
        <f t="shared" si="239"/>
        <v>0</v>
      </c>
      <c r="AE236">
        <f t="shared" si="240"/>
        <v>0</v>
      </c>
      <c r="AF236">
        <f t="shared" si="241"/>
        <v>0</v>
      </c>
      <c r="AG236">
        <f t="shared" si="242"/>
        <v>0</v>
      </c>
      <c r="AH236">
        <f t="shared" si="243"/>
        <v>0</v>
      </c>
      <c r="AI236">
        <f t="shared" si="244"/>
        <v>0</v>
      </c>
      <c r="AJ236">
        <f t="shared" si="245"/>
        <v>0</v>
      </c>
      <c r="AK236">
        <f t="shared" si="246"/>
        <v>0</v>
      </c>
      <c r="AL236">
        <f t="shared" si="247"/>
        <v>0</v>
      </c>
      <c r="AM236">
        <f t="shared" si="248"/>
        <v>0</v>
      </c>
      <c r="AN236">
        <f t="shared" si="249"/>
        <v>0</v>
      </c>
      <c r="AO236">
        <f t="shared" si="250"/>
        <v>0</v>
      </c>
      <c r="AP236">
        <f t="shared" si="251"/>
        <v>0</v>
      </c>
      <c r="AQ236">
        <f t="shared" si="252"/>
        <v>0</v>
      </c>
      <c r="AR236">
        <f t="shared" si="253"/>
        <v>0</v>
      </c>
      <c r="AS236">
        <f t="shared" si="254"/>
        <v>0</v>
      </c>
      <c r="AT236">
        <f t="shared" si="255"/>
        <v>0</v>
      </c>
      <c r="AU236">
        <f t="shared" si="256"/>
        <v>0</v>
      </c>
      <c r="AV236">
        <f t="shared" si="257"/>
        <v>0</v>
      </c>
      <c r="AW236">
        <f t="shared" si="258"/>
        <v>0</v>
      </c>
      <c r="AX236">
        <f t="shared" si="259"/>
        <v>0</v>
      </c>
      <c r="AY236">
        <f t="shared" si="260"/>
        <v>0</v>
      </c>
      <c r="AZ236">
        <f t="shared" si="261"/>
        <v>0</v>
      </c>
    </row>
    <row r="237" spans="10:52" hidden="1" x14ac:dyDescent="0.25">
      <c r="J237">
        <f t="shared" si="262"/>
        <v>0</v>
      </c>
      <c r="L237">
        <f t="shared" si="263"/>
        <v>0</v>
      </c>
      <c r="M237">
        <f t="shared" si="222"/>
        <v>0</v>
      </c>
      <c r="N237">
        <f t="shared" si="223"/>
        <v>0</v>
      </c>
      <c r="O237">
        <f t="shared" si="224"/>
        <v>0</v>
      </c>
      <c r="P237">
        <f t="shared" si="225"/>
        <v>0</v>
      </c>
      <c r="Q237">
        <f t="shared" si="226"/>
        <v>0</v>
      </c>
      <c r="R237">
        <f t="shared" si="227"/>
        <v>0</v>
      </c>
      <c r="S237">
        <f t="shared" si="228"/>
        <v>0</v>
      </c>
      <c r="T237">
        <f t="shared" si="229"/>
        <v>0</v>
      </c>
      <c r="U237">
        <f t="shared" si="230"/>
        <v>0</v>
      </c>
      <c r="V237">
        <f t="shared" si="231"/>
        <v>0</v>
      </c>
      <c r="W237">
        <f t="shared" si="232"/>
        <v>0</v>
      </c>
      <c r="X237">
        <f t="shared" si="233"/>
        <v>0</v>
      </c>
      <c r="Y237">
        <f t="shared" si="234"/>
        <v>0</v>
      </c>
      <c r="Z237">
        <f t="shared" si="235"/>
        <v>0</v>
      </c>
      <c r="AA237">
        <f t="shared" si="236"/>
        <v>0</v>
      </c>
      <c r="AB237">
        <f t="shared" si="237"/>
        <v>0</v>
      </c>
      <c r="AC237">
        <f t="shared" si="238"/>
        <v>0</v>
      </c>
      <c r="AD237">
        <f t="shared" si="239"/>
        <v>0</v>
      </c>
      <c r="AE237">
        <f t="shared" si="240"/>
        <v>0</v>
      </c>
      <c r="AF237">
        <f t="shared" si="241"/>
        <v>0</v>
      </c>
      <c r="AG237">
        <f t="shared" si="242"/>
        <v>0</v>
      </c>
      <c r="AH237">
        <f t="shared" si="243"/>
        <v>0</v>
      </c>
      <c r="AI237">
        <f t="shared" si="244"/>
        <v>0</v>
      </c>
      <c r="AJ237">
        <f t="shared" si="245"/>
        <v>0</v>
      </c>
      <c r="AK237">
        <f t="shared" si="246"/>
        <v>0</v>
      </c>
      <c r="AL237">
        <f t="shared" si="247"/>
        <v>0</v>
      </c>
      <c r="AM237">
        <f t="shared" si="248"/>
        <v>0</v>
      </c>
      <c r="AN237">
        <f t="shared" si="249"/>
        <v>0</v>
      </c>
      <c r="AO237">
        <f t="shared" si="250"/>
        <v>0</v>
      </c>
      <c r="AP237">
        <f t="shared" si="251"/>
        <v>0</v>
      </c>
      <c r="AQ237">
        <f t="shared" si="252"/>
        <v>0</v>
      </c>
      <c r="AR237">
        <f t="shared" si="253"/>
        <v>0</v>
      </c>
      <c r="AS237">
        <f t="shared" si="254"/>
        <v>0</v>
      </c>
      <c r="AT237">
        <f t="shared" si="255"/>
        <v>0</v>
      </c>
      <c r="AU237">
        <f t="shared" si="256"/>
        <v>0</v>
      </c>
      <c r="AV237">
        <f t="shared" si="257"/>
        <v>0</v>
      </c>
      <c r="AW237">
        <f t="shared" si="258"/>
        <v>0</v>
      </c>
      <c r="AX237">
        <f t="shared" si="259"/>
        <v>0</v>
      </c>
      <c r="AY237">
        <f t="shared" si="260"/>
        <v>0</v>
      </c>
      <c r="AZ237">
        <f t="shared" si="261"/>
        <v>0</v>
      </c>
    </row>
    <row r="238" spans="10:52" hidden="1" x14ac:dyDescent="0.25">
      <c r="J238">
        <f t="shared" si="262"/>
        <v>0</v>
      </c>
      <c r="L238">
        <f t="shared" si="263"/>
        <v>0</v>
      </c>
      <c r="M238">
        <f t="shared" si="222"/>
        <v>0</v>
      </c>
      <c r="N238">
        <f t="shared" si="223"/>
        <v>0</v>
      </c>
      <c r="O238">
        <f t="shared" si="224"/>
        <v>0</v>
      </c>
      <c r="P238">
        <f t="shared" si="225"/>
        <v>0</v>
      </c>
      <c r="Q238">
        <f t="shared" si="226"/>
        <v>0</v>
      </c>
      <c r="R238">
        <f t="shared" si="227"/>
        <v>0</v>
      </c>
      <c r="S238">
        <f t="shared" si="228"/>
        <v>0</v>
      </c>
      <c r="T238">
        <f t="shared" si="229"/>
        <v>0</v>
      </c>
      <c r="U238">
        <f t="shared" si="230"/>
        <v>0</v>
      </c>
      <c r="V238">
        <f t="shared" si="231"/>
        <v>0</v>
      </c>
      <c r="W238">
        <f t="shared" si="232"/>
        <v>0</v>
      </c>
      <c r="X238">
        <f t="shared" si="233"/>
        <v>0</v>
      </c>
      <c r="Y238">
        <f t="shared" si="234"/>
        <v>0</v>
      </c>
      <c r="Z238">
        <f t="shared" si="235"/>
        <v>0</v>
      </c>
      <c r="AA238">
        <f t="shared" si="236"/>
        <v>0</v>
      </c>
      <c r="AB238">
        <f t="shared" si="237"/>
        <v>0</v>
      </c>
      <c r="AC238">
        <f t="shared" si="238"/>
        <v>0</v>
      </c>
      <c r="AD238">
        <f t="shared" si="239"/>
        <v>0</v>
      </c>
      <c r="AE238">
        <f t="shared" si="240"/>
        <v>0</v>
      </c>
      <c r="AF238">
        <f t="shared" si="241"/>
        <v>0</v>
      </c>
      <c r="AG238">
        <f t="shared" si="242"/>
        <v>0</v>
      </c>
      <c r="AH238">
        <f t="shared" si="243"/>
        <v>0</v>
      </c>
      <c r="AI238">
        <f t="shared" si="244"/>
        <v>0</v>
      </c>
      <c r="AJ238">
        <f t="shared" si="245"/>
        <v>0</v>
      </c>
      <c r="AK238">
        <f t="shared" si="246"/>
        <v>0</v>
      </c>
      <c r="AL238">
        <f t="shared" si="247"/>
        <v>0</v>
      </c>
      <c r="AM238">
        <f t="shared" si="248"/>
        <v>0</v>
      </c>
      <c r="AN238">
        <f t="shared" si="249"/>
        <v>0</v>
      </c>
      <c r="AO238">
        <f t="shared" si="250"/>
        <v>0</v>
      </c>
      <c r="AP238">
        <f t="shared" si="251"/>
        <v>0</v>
      </c>
      <c r="AQ238">
        <f t="shared" si="252"/>
        <v>0</v>
      </c>
      <c r="AR238">
        <f t="shared" si="253"/>
        <v>0</v>
      </c>
      <c r="AS238">
        <f t="shared" si="254"/>
        <v>0</v>
      </c>
      <c r="AT238">
        <f t="shared" si="255"/>
        <v>0</v>
      </c>
      <c r="AU238">
        <f t="shared" si="256"/>
        <v>0</v>
      </c>
      <c r="AV238">
        <f t="shared" si="257"/>
        <v>0</v>
      </c>
      <c r="AW238">
        <f t="shared" si="258"/>
        <v>0</v>
      </c>
      <c r="AX238">
        <f t="shared" si="259"/>
        <v>0</v>
      </c>
      <c r="AY238">
        <f t="shared" si="260"/>
        <v>0</v>
      </c>
      <c r="AZ238">
        <f t="shared" si="261"/>
        <v>0</v>
      </c>
    </row>
    <row r="239" spans="10:52" hidden="1" x14ac:dyDescent="0.25">
      <c r="J239">
        <f t="shared" si="262"/>
        <v>0</v>
      </c>
      <c r="L239">
        <f t="shared" si="263"/>
        <v>0</v>
      </c>
      <c r="M239">
        <f t="shared" si="222"/>
        <v>0</v>
      </c>
      <c r="N239">
        <f t="shared" si="223"/>
        <v>0</v>
      </c>
      <c r="O239">
        <f t="shared" si="224"/>
        <v>0</v>
      </c>
      <c r="P239">
        <f t="shared" si="225"/>
        <v>0</v>
      </c>
      <c r="Q239">
        <f t="shared" si="226"/>
        <v>0</v>
      </c>
      <c r="R239">
        <f t="shared" si="227"/>
        <v>0</v>
      </c>
      <c r="S239">
        <f t="shared" si="228"/>
        <v>0</v>
      </c>
      <c r="T239">
        <f t="shared" si="229"/>
        <v>0</v>
      </c>
      <c r="U239">
        <f t="shared" si="230"/>
        <v>0</v>
      </c>
      <c r="V239">
        <f t="shared" si="231"/>
        <v>0</v>
      </c>
      <c r="W239">
        <f t="shared" si="232"/>
        <v>0</v>
      </c>
      <c r="X239">
        <f t="shared" si="233"/>
        <v>0</v>
      </c>
      <c r="Y239">
        <f t="shared" si="234"/>
        <v>0</v>
      </c>
      <c r="Z239">
        <f t="shared" si="235"/>
        <v>0</v>
      </c>
      <c r="AA239">
        <f t="shared" si="236"/>
        <v>0</v>
      </c>
      <c r="AB239">
        <f t="shared" si="237"/>
        <v>0</v>
      </c>
      <c r="AC239">
        <f t="shared" si="238"/>
        <v>0</v>
      </c>
      <c r="AD239">
        <f t="shared" si="239"/>
        <v>0</v>
      </c>
      <c r="AE239">
        <f t="shared" si="240"/>
        <v>0</v>
      </c>
      <c r="AF239">
        <f t="shared" si="241"/>
        <v>0</v>
      </c>
      <c r="AG239">
        <f t="shared" si="242"/>
        <v>0</v>
      </c>
      <c r="AH239">
        <f t="shared" si="243"/>
        <v>0</v>
      </c>
      <c r="AI239">
        <f t="shared" si="244"/>
        <v>0</v>
      </c>
      <c r="AJ239">
        <f t="shared" si="245"/>
        <v>0</v>
      </c>
      <c r="AK239">
        <f t="shared" si="246"/>
        <v>0</v>
      </c>
      <c r="AL239">
        <f t="shared" si="247"/>
        <v>0</v>
      </c>
      <c r="AM239">
        <f t="shared" si="248"/>
        <v>0</v>
      </c>
      <c r="AN239">
        <f t="shared" si="249"/>
        <v>0</v>
      </c>
      <c r="AO239">
        <f t="shared" si="250"/>
        <v>0</v>
      </c>
      <c r="AP239">
        <f t="shared" si="251"/>
        <v>0</v>
      </c>
      <c r="AQ239">
        <f t="shared" si="252"/>
        <v>0</v>
      </c>
      <c r="AR239">
        <f t="shared" si="253"/>
        <v>0</v>
      </c>
      <c r="AS239">
        <f t="shared" si="254"/>
        <v>0</v>
      </c>
      <c r="AT239">
        <f t="shared" si="255"/>
        <v>0</v>
      </c>
      <c r="AU239">
        <f t="shared" si="256"/>
        <v>0</v>
      </c>
      <c r="AV239">
        <f t="shared" si="257"/>
        <v>0</v>
      </c>
      <c r="AW239">
        <f t="shared" si="258"/>
        <v>0</v>
      </c>
      <c r="AX239">
        <f t="shared" si="259"/>
        <v>0</v>
      </c>
      <c r="AY239">
        <f t="shared" si="260"/>
        <v>0</v>
      </c>
      <c r="AZ239">
        <f t="shared" si="261"/>
        <v>0</v>
      </c>
    </row>
    <row r="240" spans="10:52" hidden="1" x14ac:dyDescent="0.25">
      <c r="J240">
        <f t="shared" si="262"/>
        <v>0</v>
      </c>
      <c r="L240">
        <f t="shared" si="263"/>
        <v>0</v>
      </c>
      <c r="M240">
        <f t="shared" si="222"/>
        <v>0</v>
      </c>
      <c r="N240">
        <f t="shared" si="223"/>
        <v>0</v>
      </c>
      <c r="O240">
        <f t="shared" si="224"/>
        <v>0</v>
      </c>
      <c r="P240">
        <f t="shared" si="225"/>
        <v>0</v>
      </c>
      <c r="Q240">
        <f t="shared" si="226"/>
        <v>0</v>
      </c>
      <c r="R240">
        <f t="shared" si="227"/>
        <v>0</v>
      </c>
      <c r="S240">
        <f t="shared" si="228"/>
        <v>0</v>
      </c>
      <c r="T240">
        <f t="shared" si="229"/>
        <v>0</v>
      </c>
      <c r="U240">
        <f t="shared" si="230"/>
        <v>0</v>
      </c>
      <c r="V240">
        <f t="shared" si="231"/>
        <v>0</v>
      </c>
      <c r="W240">
        <f t="shared" si="232"/>
        <v>0</v>
      </c>
      <c r="X240">
        <f t="shared" si="233"/>
        <v>0</v>
      </c>
      <c r="Y240">
        <f t="shared" si="234"/>
        <v>0</v>
      </c>
      <c r="Z240">
        <f t="shared" si="235"/>
        <v>0</v>
      </c>
      <c r="AA240">
        <f t="shared" si="236"/>
        <v>0</v>
      </c>
      <c r="AB240">
        <f t="shared" si="237"/>
        <v>0</v>
      </c>
      <c r="AC240">
        <f t="shared" si="238"/>
        <v>0</v>
      </c>
      <c r="AD240">
        <f t="shared" si="239"/>
        <v>0</v>
      </c>
      <c r="AE240">
        <f t="shared" si="240"/>
        <v>0</v>
      </c>
      <c r="AF240">
        <f t="shared" si="241"/>
        <v>0</v>
      </c>
      <c r="AG240">
        <f t="shared" si="242"/>
        <v>0</v>
      </c>
      <c r="AH240">
        <f t="shared" si="243"/>
        <v>0</v>
      </c>
      <c r="AI240">
        <f t="shared" si="244"/>
        <v>0</v>
      </c>
      <c r="AJ240">
        <f t="shared" si="245"/>
        <v>0</v>
      </c>
      <c r="AK240">
        <f t="shared" si="246"/>
        <v>0</v>
      </c>
      <c r="AL240">
        <f t="shared" si="247"/>
        <v>0</v>
      </c>
      <c r="AM240">
        <f t="shared" si="248"/>
        <v>0</v>
      </c>
      <c r="AN240">
        <f t="shared" si="249"/>
        <v>0</v>
      </c>
      <c r="AO240">
        <f t="shared" si="250"/>
        <v>0</v>
      </c>
      <c r="AP240">
        <f t="shared" si="251"/>
        <v>0</v>
      </c>
      <c r="AQ240">
        <f t="shared" si="252"/>
        <v>0</v>
      </c>
      <c r="AR240">
        <f t="shared" si="253"/>
        <v>0</v>
      </c>
      <c r="AS240">
        <f t="shared" si="254"/>
        <v>0</v>
      </c>
      <c r="AT240">
        <f t="shared" si="255"/>
        <v>0</v>
      </c>
      <c r="AU240">
        <f t="shared" si="256"/>
        <v>0</v>
      </c>
      <c r="AV240">
        <f t="shared" si="257"/>
        <v>0</v>
      </c>
      <c r="AW240">
        <f t="shared" si="258"/>
        <v>0</v>
      </c>
      <c r="AX240">
        <f t="shared" si="259"/>
        <v>0</v>
      </c>
      <c r="AY240">
        <f t="shared" si="260"/>
        <v>0</v>
      </c>
      <c r="AZ240">
        <f t="shared" si="261"/>
        <v>0</v>
      </c>
    </row>
    <row r="241" spans="10:52" hidden="1" x14ac:dyDescent="0.25">
      <c r="J241">
        <f t="shared" si="262"/>
        <v>0</v>
      </c>
      <c r="L241">
        <f t="shared" si="263"/>
        <v>0</v>
      </c>
      <c r="M241">
        <f t="shared" si="222"/>
        <v>0</v>
      </c>
      <c r="N241">
        <f t="shared" si="223"/>
        <v>0</v>
      </c>
      <c r="O241">
        <f t="shared" si="224"/>
        <v>0</v>
      </c>
      <c r="P241">
        <f t="shared" si="225"/>
        <v>0</v>
      </c>
      <c r="Q241">
        <f t="shared" si="226"/>
        <v>0</v>
      </c>
      <c r="R241">
        <f t="shared" si="227"/>
        <v>0</v>
      </c>
      <c r="S241">
        <f t="shared" si="228"/>
        <v>0</v>
      </c>
      <c r="T241">
        <f t="shared" si="229"/>
        <v>0</v>
      </c>
      <c r="U241">
        <f t="shared" si="230"/>
        <v>0</v>
      </c>
      <c r="V241">
        <f t="shared" si="231"/>
        <v>0</v>
      </c>
      <c r="W241">
        <f t="shared" si="232"/>
        <v>0</v>
      </c>
      <c r="X241">
        <f t="shared" si="233"/>
        <v>0</v>
      </c>
      <c r="Y241">
        <f t="shared" si="234"/>
        <v>0</v>
      </c>
      <c r="Z241">
        <f t="shared" si="235"/>
        <v>0</v>
      </c>
      <c r="AA241">
        <f t="shared" si="236"/>
        <v>0</v>
      </c>
      <c r="AB241">
        <f t="shared" si="237"/>
        <v>0</v>
      </c>
      <c r="AC241">
        <f t="shared" si="238"/>
        <v>0</v>
      </c>
      <c r="AD241">
        <f t="shared" si="239"/>
        <v>0</v>
      </c>
      <c r="AE241">
        <f t="shared" si="240"/>
        <v>0</v>
      </c>
      <c r="AF241">
        <f t="shared" si="241"/>
        <v>0</v>
      </c>
      <c r="AG241">
        <f t="shared" si="242"/>
        <v>0</v>
      </c>
      <c r="AH241">
        <f t="shared" si="243"/>
        <v>0</v>
      </c>
      <c r="AI241">
        <f t="shared" si="244"/>
        <v>0</v>
      </c>
      <c r="AJ241">
        <f t="shared" si="245"/>
        <v>0</v>
      </c>
      <c r="AK241">
        <f t="shared" si="246"/>
        <v>0</v>
      </c>
      <c r="AL241">
        <f t="shared" si="247"/>
        <v>0</v>
      </c>
      <c r="AM241">
        <f t="shared" si="248"/>
        <v>0</v>
      </c>
      <c r="AN241">
        <f t="shared" si="249"/>
        <v>0</v>
      </c>
      <c r="AO241">
        <f t="shared" si="250"/>
        <v>0</v>
      </c>
      <c r="AP241">
        <f t="shared" si="251"/>
        <v>0</v>
      </c>
      <c r="AQ241">
        <f t="shared" si="252"/>
        <v>0</v>
      </c>
      <c r="AR241">
        <f t="shared" si="253"/>
        <v>0</v>
      </c>
      <c r="AS241">
        <f t="shared" si="254"/>
        <v>0</v>
      </c>
      <c r="AT241">
        <f t="shared" si="255"/>
        <v>0</v>
      </c>
      <c r="AU241">
        <f t="shared" si="256"/>
        <v>0</v>
      </c>
      <c r="AV241">
        <f t="shared" si="257"/>
        <v>0</v>
      </c>
      <c r="AW241">
        <f t="shared" si="258"/>
        <v>0</v>
      </c>
      <c r="AX241">
        <f t="shared" si="259"/>
        <v>0</v>
      </c>
      <c r="AY241">
        <f t="shared" si="260"/>
        <v>0</v>
      </c>
      <c r="AZ241">
        <f t="shared" si="261"/>
        <v>0</v>
      </c>
    </row>
    <row r="242" spans="10:52" hidden="1" x14ac:dyDescent="0.25">
      <c r="J242">
        <f t="shared" si="262"/>
        <v>0</v>
      </c>
      <c r="L242">
        <f t="shared" si="263"/>
        <v>0</v>
      </c>
      <c r="M242">
        <f t="shared" si="222"/>
        <v>0</v>
      </c>
      <c r="N242">
        <f t="shared" si="223"/>
        <v>0</v>
      </c>
      <c r="O242">
        <f t="shared" si="224"/>
        <v>0</v>
      </c>
      <c r="P242">
        <f t="shared" si="225"/>
        <v>0</v>
      </c>
      <c r="Q242">
        <f t="shared" si="226"/>
        <v>0</v>
      </c>
      <c r="R242">
        <f t="shared" si="227"/>
        <v>0</v>
      </c>
      <c r="S242">
        <f t="shared" si="228"/>
        <v>0</v>
      </c>
      <c r="T242">
        <f t="shared" si="229"/>
        <v>0</v>
      </c>
      <c r="U242">
        <f t="shared" si="230"/>
        <v>0</v>
      </c>
      <c r="V242">
        <f t="shared" si="231"/>
        <v>0</v>
      </c>
      <c r="W242">
        <f t="shared" si="232"/>
        <v>0</v>
      </c>
      <c r="X242">
        <f t="shared" si="233"/>
        <v>0</v>
      </c>
      <c r="Y242">
        <f t="shared" si="234"/>
        <v>0</v>
      </c>
      <c r="Z242">
        <f t="shared" si="235"/>
        <v>0</v>
      </c>
      <c r="AA242">
        <f t="shared" si="236"/>
        <v>0</v>
      </c>
      <c r="AB242">
        <f t="shared" si="237"/>
        <v>0</v>
      </c>
      <c r="AC242">
        <f t="shared" si="238"/>
        <v>0</v>
      </c>
      <c r="AD242">
        <f t="shared" si="239"/>
        <v>0</v>
      </c>
      <c r="AE242">
        <f t="shared" si="240"/>
        <v>0</v>
      </c>
      <c r="AF242">
        <f t="shared" si="241"/>
        <v>0</v>
      </c>
      <c r="AG242">
        <f t="shared" si="242"/>
        <v>0</v>
      </c>
      <c r="AH242">
        <f t="shared" si="243"/>
        <v>0</v>
      </c>
      <c r="AI242">
        <f t="shared" si="244"/>
        <v>0</v>
      </c>
      <c r="AJ242">
        <f t="shared" si="245"/>
        <v>0</v>
      </c>
      <c r="AK242">
        <f t="shared" si="246"/>
        <v>0</v>
      </c>
      <c r="AL242">
        <f t="shared" si="247"/>
        <v>0</v>
      </c>
      <c r="AM242">
        <f t="shared" si="248"/>
        <v>0</v>
      </c>
      <c r="AN242">
        <f t="shared" si="249"/>
        <v>0</v>
      </c>
      <c r="AO242">
        <f t="shared" si="250"/>
        <v>0</v>
      </c>
      <c r="AP242">
        <f t="shared" si="251"/>
        <v>0</v>
      </c>
      <c r="AQ242">
        <f t="shared" si="252"/>
        <v>0</v>
      </c>
      <c r="AR242">
        <f t="shared" si="253"/>
        <v>0</v>
      </c>
      <c r="AS242">
        <f t="shared" si="254"/>
        <v>0</v>
      </c>
      <c r="AT242">
        <f t="shared" si="255"/>
        <v>0</v>
      </c>
      <c r="AU242">
        <f t="shared" si="256"/>
        <v>0</v>
      </c>
      <c r="AV242">
        <f t="shared" si="257"/>
        <v>0</v>
      </c>
      <c r="AW242">
        <f t="shared" si="258"/>
        <v>0</v>
      </c>
      <c r="AX242">
        <f t="shared" si="259"/>
        <v>0</v>
      </c>
      <c r="AY242">
        <f t="shared" si="260"/>
        <v>0</v>
      </c>
      <c r="AZ242">
        <f t="shared" si="261"/>
        <v>0</v>
      </c>
    </row>
    <row r="243" spans="10:52" hidden="1" x14ac:dyDescent="0.25">
      <c r="J243">
        <f t="shared" si="262"/>
        <v>0</v>
      </c>
      <c r="L243">
        <f t="shared" si="263"/>
        <v>0</v>
      </c>
      <c r="M243">
        <f t="shared" si="222"/>
        <v>0</v>
      </c>
      <c r="N243">
        <f t="shared" si="223"/>
        <v>0</v>
      </c>
      <c r="O243">
        <f t="shared" si="224"/>
        <v>0</v>
      </c>
      <c r="P243">
        <f t="shared" si="225"/>
        <v>0</v>
      </c>
      <c r="Q243">
        <f t="shared" si="226"/>
        <v>0</v>
      </c>
      <c r="R243">
        <f t="shared" si="227"/>
        <v>0</v>
      </c>
      <c r="S243">
        <f t="shared" si="228"/>
        <v>0</v>
      </c>
      <c r="T243">
        <f t="shared" si="229"/>
        <v>0</v>
      </c>
      <c r="U243">
        <f t="shared" si="230"/>
        <v>0</v>
      </c>
      <c r="V243">
        <f t="shared" si="231"/>
        <v>0</v>
      </c>
      <c r="W243">
        <f t="shared" si="232"/>
        <v>0</v>
      </c>
      <c r="X243">
        <f t="shared" si="233"/>
        <v>0</v>
      </c>
      <c r="Y243">
        <f t="shared" si="234"/>
        <v>0</v>
      </c>
      <c r="Z243">
        <f t="shared" si="235"/>
        <v>0</v>
      </c>
      <c r="AA243">
        <f t="shared" si="236"/>
        <v>0</v>
      </c>
      <c r="AB243">
        <f t="shared" si="237"/>
        <v>0</v>
      </c>
      <c r="AC243">
        <f t="shared" si="238"/>
        <v>0</v>
      </c>
      <c r="AD243">
        <f t="shared" si="239"/>
        <v>0</v>
      </c>
      <c r="AE243">
        <f t="shared" si="240"/>
        <v>0</v>
      </c>
      <c r="AF243">
        <f t="shared" si="241"/>
        <v>0</v>
      </c>
      <c r="AG243">
        <f t="shared" si="242"/>
        <v>0</v>
      </c>
      <c r="AH243">
        <f t="shared" si="243"/>
        <v>0</v>
      </c>
      <c r="AI243">
        <f t="shared" si="244"/>
        <v>0</v>
      </c>
      <c r="AJ243">
        <f t="shared" si="245"/>
        <v>0</v>
      </c>
      <c r="AK243">
        <f t="shared" si="246"/>
        <v>0</v>
      </c>
      <c r="AL243">
        <f t="shared" si="247"/>
        <v>0</v>
      </c>
      <c r="AM243">
        <f t="shared" si="248"/>
        <v>0</v>
      </c>
      <c r="AN243">
        <f t="shared" si="249"/>
        <v>0</v>
      </c>
      <c r="AO243">
        <f t="shared" si="250"/>
        <v>0</v>
      </c>
      <c r="AP243">
        <f t="shared" si="251"/>
        <v>0</v>
      </c>
      <c r="AQ243">
        <f t="shared" si="252"/>
        <v>0</v>
      </c>
      <c r="AR243">
        <f t="shared" si="253"/>
        <v>0</v>
      </c>
      <c r="AS243">
        <f t="shared" si="254"/>
        <v>0</v>
      </c>
      <c r="AT243">
        <f t="shared" si="255"/>
        <v>0</v>
      </c>
      <c r="AU243">
        <f t="shared" si="256"/>
        <v>0</v>
      </c>
      <c r="AV243">
        <f t="shared" si="257"/>
        <v>0</v>
      </c>
      <c r="AW243">
        <f t="shared" si="258"/>
        <v>0</v>
      </c>
      <c r="AX243">
        <f t="shared" si="259"/>
        <v>0</v>
      </c>
      <c r="AY243">
        <f t="shared" si="260"/>
        <v>0</v>
      </c>
      <c r="AZ243">
        <f t="shared" si="261"/>
        <v>0</v>
      </c>
    </row>
    <row r="244" spans="10:52" hidden="1" x14ac:dyDescent="0.25">
      <c r="J244">
        <f t="shared" si="262"/>
        <v>0</v>
      </c>
      <c r="L244">
        <f t="shared" si="263"/>
        <v>0</v>
      </c>
      <c r="M244">
        <f t="shared" si="222"/>
        <v>0</v>
      </c>
      <c r="N244">
        <f t="shared" si="223"/>
        <v>0</v>
      </c>
      <c r="O244">
        <f t="shared" si="224"/>
        <v>0</v>
      </c>
      <c r="P244">
        <f t="shared" si="225"/>
        <v>0</v>
      </c>
      <c r="Q244">
        <f t="shared" si="226"/>
        <v>0</v>
      </c>
      <c r="R244">
        <f t="shared" si="227"/>
        <v>0</v>
      </c>
      <c r="S244">
        <f t="shared" si="228"/>
        <v>0</v>
      </c>
      <c r="T244">
        <f t="shared" si="229"/>
        <v>0</v>
      </c>
      <c r="U244">
        <f t="shared" si="230"/>
        <v>0</v>
      </c>
      <c r="V244">
        <f t="shared" si="231"/>
        <v>0</v>
      </c>
      <c r="W244">
        <f t="shared" si="232"/>
        <v>0</v>
      </c>
      <c r="X244">
        <f t="shared" si="233"/>
        <v>0</v>
      </c>
      <c r="Y244">
        <f t="shared" si="234"/>
        <v>0</v>
      </c>
      <c r="Z244">
        <f t="shared" si="235"/>
        <v>0</v>
      </c>
      <c r="AA244">
        <f t="shared" si="236"/>
        <v>0</v>
      </c>
      <c r="AB244">
        <f t="shared" si="237"/>
        <v>0</v>
      </c>
      <c r="AC244">
        <f t="shared" si="238"/>
        <v>0</v>
      </c>
      <c r="AD244">
        <f t="shared" si="239"/>
        <v>0</v>
      </c>
      <c r="AE244">
        <f t="shared" si="240"/>
        <v>0</v>
      </c>
      <c r="AF244">
        <f t="shared" si="241"/>
        <v>0</v>
      </c>
      <c r="AG244">
        <f t="shared" si="242"/>
        <v>0</v>
      </c>
      <c r="AH244">
        <f t="shared" si="243"/>
        <v>0</v>
      </c>
      <c r="AI244">
        <f t="shared" si="244"/>
        <v>0</v>
      </c>
      <c r="AJ244">
        <f t="shared" si="245"/>
        <v>0</v>
      </c>
      <c r="AK244">
        <f t="shared" si="246"/>
        <v>0</v>
      </c>
      <c r="AL244">
        <f t="shared" si="247"/>
        <v>0</v>
      </c>
      <c r="AM244">
        <f t="shared" si="248"/>
        <v>0</v>
      </c>
      <c r="AN244">
        <f t="shared" si="249"/>
        <v>0</v>
      </c>
      <c r="AO244">
        <f t="shared" si="250"/>
        <v>0</v>
      </c>
      <c r="AP244">
        <f t="shared" si="251"/>
        <v>0</v>
      </c>
      <c r="AQ244">
        <f t="shared" si="252"/>
        <v>0</v>
      </c>
      <c r="AR244">
        <f t="shared" si="253"/>
        <v>0</v>
      </c>
      <c r="AS244">
        <f t="shared" si="254"/>
        <v>0</v>
      </c>
      <c r="AT244">
        <f t="shared" si="255"/>
        <v>0</v>
      </c>
      <c r="AU244">
        <f t="shared" si="256"/>
        <v>0</v>
      </c>
      <c r="AV244">
        <f t="shared" si="257"/>
        <v>0</v>
      </c>
      <c r="AW244">
        <f t="shared" si="258"/>
        <v>0</v>
      </c>
      <c r="AX244">
        <f t="shared" si="259"/>
        <v>0</v>
      </c>
      <c r="AY244">
        <f t="shared" si="260"/>
        <v>0</v>
      </c>
      <c r="AZ244">
        <f t="shared" si="261"/>
        <v>0</v>
      </c>
    </row>
    <row r="245" spans="10:52" hidden="1" x14ac:dyDescent="0.25">
      <c r="J245">
        <f t="shared" si="262"/>
        <v>0</v>
      </c>
      <c r="L245">
        <f t="shared" si="263"/>
        <v>0</v>
      </c>
      <c r="M245">
        <f t="shared" si="222"/>
        <v>0</v>
      </c>
      <c r="N245">
        <f t="shared" si="223"/>
        <v>0</v>
      </c>
      <c r="O245">
        <f t="shared" si="224"/>
        <v>0</v>
      </c>
      <c r="P245">
        <f t="shared" si="225"/>
        <v>0</v>
      </c>
      <c r="Q245">
        <f t="shared" si="226"/>
        <v>0</v>
      </c>
      <c r="R245">
        <f t="shared" si="227"/>
        <v>0</v>
      </c>
      <c r="S245">
        <f t="shared" si="228"/>
        <v>0</v>
      </c>
      <c r="T245">
        <f t="shared" si="229"/>
        <v>0</v>
      </c>
      <c r="U245">
        <f t="shared" si="230"/>
        <v>0</v>
      </c>
      <c r="V245">
        <f t="shared" si="231"/>
        <v>0</v>
      </c>
      <c r="W245">
        <f t="shared" si="232"/>
        <v>0</v>
      </c>
      <c r="X245">
        <f t="shared" si="233"/>
        <v>0</v>
      </c>
      <c r="Y245">
        <f t="shared" si="234"/>
        <v>0</v>
      </c>
      <c r="Z245">
        <f t="shared" si="235"/>
        <v>0</v>
      </c>
      <c r="AA245">
        <f t="shared" si="236"/>
        <v>0</v>
      </c>
      <c r="AB245">
        <f t="shared" si="237"/>
        <v>0</v>
      </c>
      <c r="AC245">
        <f t="shared" si="238"/>
        <v>0</v>
      </c>
      <c r="AD245">
        <f t="shared" si="239"/>
        <v>0</v>
      </c>
      <c r="AE245">
        <f t="shared" si="240"/>
        <v>0</v>
      </c>
      <c r="AF245">
        <f t="shared" si="241"/>
        <v>0</v>
      </c>
      <c r="AG245">
        <f t="shared" si="242"/>
        <v>0</v>
      </c>
      <c r="AH245">
        <f t="shared" si="243"/>
        <v>0</v>
      </c>
      <c r="AI245">
        <f t="shared" si="244"/>
        <v>0</v>
      </c>
      <c r="AJ245">
        <f t="shared" si="245"/>
        <v>0</v>
      </c>
      <c r="AK245">
        <f t="shared" si="246"/>
        <v>0</v>
      </c>
      <c r="AL245">
        <f t="shared" si="247"/>
        <v>0</v>
      </c>
      <c r="AM245">
        <f t="shared" si="248"/>
        <v>0</v>
      </c>
      <c r="AN245">
        <f t="shared" si="249"/>
        <v>0</v>
      </c>
      <c r="AO245">
        <f t="shared" si="250"/>
        <v>0</v>
      </c>
      <c r="AP245">
        <f t="shared" si="251"/>
        <v>0</v>
      </c>
      <c r="AQ245">
        <f t="shared" si="252"/>
        <v>0</v>
      </c>
      <c r="AR245">
        <f t="shared" si="253"/>
        <v>0</v>
      </c>
      <c r="AS245">
        <f t="shared" si="254"/>
        <v>0</v>
      </c>
      <c r="AT245">
        <f t="shared" si="255"/>
        <v>0</v>
      </c>
      <c r="AU245">
        <f t="shared" si="256"/>
        <v>0</v>
      </c>
      <c r="AV245">
        <f t="shared" si="257"/>
        <v>0</v>
      </c>
      <c r="AW245">
        <f t="shared" si="258"/>
        <v>0</v>
      </c>
      <c r="AX245">
        <f t="shared" si="259"/>
        <v>0</v>
      </c>
      <c r="AY245">
        <f t="shared" si="260"/>
        <v>0</v>
      </c>
      <c r="AZ245">
        <f t="shared" si="261"/>
        <v>0</v>
      </c>
    </row>
    <row r="246" spans="10:52" hidden="1" x14ac:dyDescent="0.25">
      <c r="J246">
        <f t="shared" si="262"/>
        <v>0</v>
      </c>
      <c r="L246">
        <f t="shared" si="263"/>
        <v>0</v>
      </c>
      <c r="M246">
        <f t="shared" si="222"/>
        <v>0</v>
      </c>
      <c r="N246">
        <f t="shared" si="223"/>
        <v>0</v>
      </c>
      <c r="O246">
        <f t="shared" si="224"/>
        <v>0</v>
      </c>
      <c r="P246">
        <f t="shared" si="225"/>
        <v>0</v>
      </c>
      <c r="Q246">
        <f t="shared" si="226"/>
        <v>0</v>
      </c>
      <c r="R246">
        <f t="shared" si="227"/>
        <v>0</v>
      </c>
      <c r="S246">
        <f t="shared" si="228"/>
        <v>0</v>
      </c>
      <c r="T246">
        <f t="shared" si="229"/>
        <v>0</v>
      </c>
      <c r="U246">
        <f t="shared" si="230"/>
        <v>0</v>
      </c>
      <c r="V246">
        <f t="shared" si="231"/>
        <v>0</v>
      </c>
      <c r="W246">
        <f t="shared" si="232"/>
        <v>0</v>
      </c>
      <c r="X246">
        <f t="shared" si="233"/>
        <v>0</v>
      </c>
      <c r="Y246">
        <f t="shared" si="234"/>
        <v>0</v>
      </c>
      <c r="Z246">
        <f t="shared" si="235"/>
        <v>0</v>
      </c>
      <c r="AA246">
        <f t="shared" si="236"/>
        <v>0</v>
      </c>
      <c r="AB246">
        <f t="shared" si="237"/>
        <v>0</v>
      </c>
      <c r="AC246">
        <f t="shared" si="238"/>
        <v>0</v>
      </c>
      <c r="AD246">
        <f t="shared" si="239"/>
        <v>0</v>
      </c>
      <c r="AE246">
        <f t="shared" si="240"/>
        <v>0</v>
      </c>
      <c r="AF246">
        <f t="shared" si="241"/>
        <v>0</v>
      </c>
      <c r="AG246">
        <f t="shared" si="242"/>
        <v>0</v>
      </c>
      <c r="AH246">
        <f t="shared" si="243"/>
        <v>0</v>
      </c>
      <c r="AI246">
        <f t="shared" si="244"/>
        <v>0</v>
      </c>
      <c r="AJ246">
        <f t="shared" si="245"/>
        <v>0</v>
      </c>
      <c r="AK246">
        <f t="shared" si="246"/>
        <v>0</v>
      </c>
      <c r="AL246">
        <f t="shared" si="247"/>
        <v>0</v>
      </c>
      <c r="AM246">
        <f t="shared" si="248"/>
        <v>0</v>
      </c>
      <c r="AN246">
        <f t="shared" si="249"/>
        <v>0</v>
      </c>
      <c r="AO246">
        <f t="shared" si="250"/>
        <v>0</v>
      </c>
      <c r="AP246">
        <f t="shared" si="251"/>
        <v>0</v>
      </c>
      <c r="AQ246">
        <f t="shared" si="252"/>
        <v>0</v>
      </c>
      <c r="AR246">
        <f t="shared" si="253"/>
        <v>0</v>
      </c>
      <c r="AS246">
        <f t="shared" si="254"/>
        <v>0</v>
      </c>
      <c r="AT246">
        <f t="shared" si="255"/>
        <v>0</v>
      </c>
      <c r="AU246">
        <f t="shared" si="256"/>
        <v>0</v>
      </c>
      <c r="AV246">
        <f t="shared" si="257"/>
        <v>0</v>
      </c>
      <c r="AW246">
        <f t="shared" si="258"/>
        <v>0</v>
      </c>
      <c r="AX246">
        <f t="shared" si="259"/>
        <v>0</v>
      </c>
      <c r="AY246">
        <f t="shared" si="260"/>
        <v>0</v>
      </c>
      <c r="AZ246">
        <f t="shared" si="261"/>
        <v>0</v>
      </c>
    </row>
    <row r="247" spans="10:52" hidden="1" x14ac:dyDescent="0.25">
      <c r="J247">
        <f t="shared" si="262"/>
        <v>0</v>
      </c>
      <c r="L247">
        <f t="shared" si="263"/>
        <v>0</v>
      </c>
      <c r="M247">
        <f t="shared" si="222"/>
        <v>0</v>
      </c>
      <c r="N247">
        <f t="shared" si="223"/>
        <v>0</v>
      </c>
      <c r="O247">
        <f t="shared" si="224"/>
        <v>0</v>
      </c>
      <c r="P247">
        <f t="shared" si="225"/>
        <v>0</v>
      </c>
      <c r="Q247">
        <f t="shared" si="226"/>
        <v>0</v>
      </c>
      <c r="R247">
        <f t="shared" si="227"/>
        <v>0</v>
      </c>
      <c r="S247">
        <f t="shared" si="228"/>
        <v>0</v>
      </c>
      <c r="T247">
        <f t="shared" si="229"/>
        <v>0</v>
      </c>
      <c r="U247">
        <f t="shared" si="230"/>
        <v>0</v>
      </c>
      <c r="V247">
        <f t="shared" si="231"/>
        <v>0</v>
      </c>
      <c r="W247">
        <f t="shared" si="232"/>
        <v>0</v>
      </c>
      <c r="X247">
        <f t="shared" si="233"/>
        <v>0</v>
      </c>
      <c r="Y247">
        <f t="shared" si="234"/>
        <v>0</v>
      </c>
      <c r="Z247">
        <f t="shared" si="235"/>
        <v>0</v>
      </c>
      <c r="AA247">
        <f t="shared" si="236"/>
        <v>0</v>
      </c>
      <c r="AB247">
        <f t="shared" si="237"/>
        <v>0</v>
      </c>
      <c r="AC247">
        <f t="shared" si="238"/>
        <v>0</v>
      </c>
      <c r="AD247">
        <f t="shared" si="239"/>
        <v>0</v>
      </c>
      <c r="AE247">
        <f t="shared" si="240"/>
        <v>0</v>
      </c>
      <c r="AF247">
        <f t="shared" si="241"/>
        <v>0</v>
      </c>
      <c r="AG247">
        <f t="shared" si="242"/>
        <v>0</v>
      </c>
      <c r="AH247">
        <f t="shared" si="243"/>
        <v>0</v>
      </c>
      <c r="AI247">
        <f t="shared" si="244"/>
        <v>0</v>
      </c>
      <c r="AJ247">
        <f t="shared" si="245"/>
        <v>0</v>
      </c>
      <c r="AK247">
        <f t="shared" si="246"/>
        <v>0</v>
      </c>
      <c r="AL247">
        <f t="shared" si="247"/>
        <v>0</v>
      </c>
      <c r="AM247">
        <f t="shared" si="248"/>
        <v>0</v>
      </c>
      <c r="AN247">
        <f t="shared" si="249"/>
        <v>0</v>
      </c>
      <c r="AO247">
        <f t="shared" si="250"/>
        <v>0</v>
      </c>
      <c r="AP247">
        <f t="shared" si="251"/>
        <v>0</v>
      </c>
      <c r="AQ247">
        <f t="shared" si="252"/>
        <v>0</v>
      </c>
      <c r="AR247">
        <f t="shared" si="253"/>
        <v>0</v>
      </c>
      <c r="AS247">
        <f t="shared" si="254"/>
        <v>0</v>
      </c>
      <c r="AT247">
        <f t="shared" si="255"/>
        <v>0</v>
      </c>
      <c r="AU247">
        <f t="shared" si="256"/>
        <v>0</v>
      </c>
      <c r="AV247">
        <f t="shared" si="257"/>
        <v>0</v>
      </c>
      <c r="AW247">
        <f t="shared" si="258"/>
        <v>0</v>
      </c>
      <c r="AX247">
        <f t="shared" si="259"/>
        <v>0</v>
      </c>
      <c r="AY247">
        <f t="shared" si="260"/>
        <v>0</v>
      </c>
      <c r="AZ247">
        <f t="shared" si="261"/>
        <v>0</v>
      </c>
    </row>
    <row r="248" spans="10:52" hidden="1" x14ac:dyDescent="0.25">
      <c r="J248">
        <f t="shared" si="262"/>
        <v>0</v>
      </c>
      <c r="L248">
        <f t="shared" si="263"/>
        <v>0</v>
      </c>
      <c r="M248">
        <f t="shared" si="222"/>
        <v>0</v>
      </c>
      <c r="N248">
        <f t="shared" si="223"/>
        <v>0</v>
      </c>
      <c r="O248">
        <f t="shared" si="224"/>
        <v>0</v>
      </c>
      <c r="P248">
        <f t="shared" si="225"/>
        <v>0</v>
      </c>
      <c r="Q248">
        <f t="shared" si="226"/>
        <v>0</v>
      </c>
      <c r="R248">
        <f t="shared" si="227"/>
        <v>0</v>
      </c>
      <c r="S248">
        <f t="shared" si="228"/>
        <v>0</v>
      </c>
      <c r="T248">
        <f t="shared" si="229"/>
        <v>0</v>
      </c>
      <c r="U248">
        <f t="shared" si="230"/>
        <v>0</v>
      </c>
      <c r="V248">
        <f t="shared" si="231"/>
        <v>0</v>
      </c>
      <c r="W248">
        <f t="shared" si="232"/>
        <v>0</v>
      </c>
      <c r="X248">
        <f t="shared" si="233"/>
        <v>0</v>
      </c>
      <c r="Y248">
        <f t="shared" si="234"/>
        <v>0</v>
      </c>
      <c r="Z248">
        <f t="shared" si="235"/>
        <v>0</v>
      </c>
      <c r="AA248">
        <f t="shared" si="236"/>
        <v>0</v>
      </c>
      <c r="AB248">
        <f t="shared" si="237"/>
        <v>0</v>
      </c>
      <c r="AC248">
        <f t="shared" si="238"/>
        <v>0</v>
      </c>
      <c r="AD248">
        <f t="shared" si="239"/>
        <v>0</v>
      </c>
      <c r="AE248">
        <f t="shared" si="240"/>
        <v>0</v>
      </c>
      <c r="AF248">
        <f t="shared" si="241"/>
        <v>0</v>
      </c>
      <c r="AG248">
        <f t="shared" si="242"/>
        <v>0</v>
      </c>
      <c r="AH248">
        <f t="shared" si="243"/>
        <v>0</v>
      </c>
      <c r="AI248">
        <f t="shared" si="244"/>
        <v>0</v>
      </c>
      <c r="AJ248">
        <f t="shared" si="245"/>
        <v>0</v>
      </c>
      <c r="AK248">
        <f t="shared" si="246"/>
        <v>0</v>
      </c>
      <c r="AL248">
        <f t="shared" si="247"/>
        <v>0</v>
      </c>
      <c r="AM248">
        <f t="shared" si="248"/>
        <v>0</v>
      </c>
      <c r="AN248">
        <f t="shared" si="249"/>
        <v>0</v>
      </c>
      <c r="AO248">
        <f t="shared" si="250"/>
        <v>0</v>
      </c>
      <c r="AP248">
        <f t="shared" si="251"/>
        <v>0</v>
      </c>
      <c r="AQ248">
        <f t="shared" si="252"/>
        <v>0</v>
      </c>
      <c r="AR248">
        <f t="shared" si="253"/>
        <v>0</v>
      </c>
      <c r="AS248">
        <f t="shared" si="254"/>
        <v>0</v>
      </c>
      <c r="AT248">
        <f t="shared" si="255"/>
        <v>0</v>
      </c>
      <c r="AU248">
        <f t="shared" si="256"/>
        <v>0</v>
      </c>
      <c r="AV248">
        <f t="shared" si="257"/>
        <v>0</v>
      </c>
      <c r="AW248">
        <f t="shared" si="258"/>
        <v>0</v>
      </c>
      <c r="AX248">
        <f t="shared" si="259"/>
        <v>0</v>
      </c>
      <c r="AY248">
        <f t="shared" si="260"/>
        <v>0</v>
      </c>
      <c r="AZ248">
        <f t="shared" si="261"/>
        <v>0</v>
      </c>
    </row>
    <row r="249" spans="10:52" hidden="1" x14ac:dyDescent="0.25">
      <c r="J249">
        <f t="shared" si="262"/>
        <v>0</v>
      </c>
      <c r="L249">
        <f t="shared" si="263"/>
        <v>0</v>
      </c>
      <c r="M249">
        <f t="shared" si="222"/>
        <v>0</v>
      </c>
      <c r="N249">
        <f t="shared" si="223"/>
        <v>0</v>
      </c>
      <c r="O249">
        <f t="shared" si="224"/>
        <v>0</v>
      </c>
      <c r="P249">
        <f t="shared" si="225"/>
        <v>0</v>
      </c>
      <c r="Q249">
        <f t="shared" si="226"/>
        <v>0</v>
      </c>
      <c r="R249">
        <f t="shared" si="227"/>
        <v>0</v>
      </c>
      <c r="S249">
        <f t="shared" si="228"/>
        <v>0</v>
      </c>
      <c r="T249">
        <f t="shared" si="229"/>
        <v>0</v>
      </c>
      <c r="U249">
        <f t="shared" si="230"/>
        <v>0</v>
      </c>
      <c r="V249">
        <f t="shared" si="231"/>
        <v>0</v>
      </c>
      <c r="W249">
        <f t="shared" si="232"/>
        <v>0</v>
      </c>
      <c r="X249">
        <f t="shared" si="233"/>
        <v>0</v>
      </c>
      <c r="Y249">
        <f t="shared" si="234"/>
        <v>0</v>
      </c>
      <c r="Z249">
        <f t="shared" si="235"/>
        <v>0</v>
      </c>
      <c r="AA249">
        <f t="shared" si="236"/>
        <v>0</v>
      </c>
      <c r="AB249">
        <f t="shared" si="237"/>
        <v>0</v>
      </c>
      <c r="AC249">
        <f t="shared" si="238"/>
        <v>0</v>
      </c>
      <c r="AD249">
        <f t="shared" si="239"/>
        <v>0</v>
      </c>
      <c r="AE249">
        <f t="shared" si="240"/>
        <v>0</v>
      </c>
      <c r="AF249">
        <f t="shared" si="241"/>
        <v>0</v>
      </c>
      <c r="AG249">
        <f t="shared" si="242"/>
        <v>0</v>
      </c>
      <c r="AH249">
        <f t="shared" si="243"/>
        <v>0</v>
      </c>
      <c r="AI249">
        <f t="shared" si="244"/>
        <v>0</v>
      </c>
      <c r="AJ249">
        <f t="shared" si="245"/>
        <v>0</v>
      </c>
      <c r="AK249">
        <f t="shared" si="246"/>
        <v>0</v>
      </c>
      <c r="AL249">
        <f t="shared" si="247"/>
        <v>0</v>
      </c>
      <c r="AM249">
        <f t="shared" si="248"/>
        <v>0</v>
      </c>
      <c r="AN249">
        <f t="shared" si="249"/>
        <v>0</v>
      </c>
      <c r="AO249">
        <f t="shared" si="250"/>
        <v>0</v>
      </c>
      <c r="AP249">
        <f t="shared" si="251"/>
        <v>0</v>
      </c>
      <c r="AQ249">
        <f t="shared" si="252"/>
        <v>0</v>
      </c>
      <c r="AR249">
        <f t="shared" si="253"/>
        <v>0</v>
      </c>
      <c r="AS249">
        <f t="shared" si="254"/>
        <v>0</v>
      </c>
      <c r="AT249">
        <f t="shared" si="255"/>
        <v>0</v>
      </c>
      <c r="AU249">
        <f t="shared" si="256"/>
        <v>0</v>
      </c>
      <c r="AV249">
        <f t="shared" si="257"/>
        <v>0</v>
      </c>
      <c r="AW249">
        <f t="shared" si="258"/>
        <v>0</v>
      </c>
      <c r="AX249">
        <f t="shared" si="259"/>
        <v>0</v>
      </c>
      <c r="AY249">
        <f t="shared" si="260"/>
        <v>0</v>
      </c>
      <c r="AZ249">
        <f t="shared" si="261"/>
        <v>0</v>
      </c>
    </row>
    <row r="250" spans="10:52" hidden="1" x14ac:dyDescent="0.25">
      <c r="J250">
        <f t="shared" si="262"/>
        <v>0</v>
      </c>
      <c r="L250">
        <f t="shared" si="263"/>
        <v>0</v>
      </c>
      <c r="M250">
        <f t="shared" si="222"/>
        <v>0</v>
      </c>
      <c r="N250">
        <f t="shared" si="223"/>
        <v>0</v>
      </c>
      <c r="O250">
        <f t="shared" si="224"/>
        <v>0</v>
      </c>
      <c r="P250">
        <f t="shared" si="225"/>
        <v>0</v>
      </c>
      <c r="Q250">
        <f t="shared" si="226"/>
        <v>0</v>
      </c>
      <c r="R250">
        <f t="shared" si="227"/>
        <v>0</v>
      </c>
      <c r="S250">
        <f t="shared" si="228"/>
        <v>0</v>
      </c>
      <c r="T250">
        <f t="shared" si="229"/>
        <v>0</v>
      </c>
      <c r="U250">
        <f t="shared" si="230"/>
        <v>0</v>
      </c>
      <c r="V250">
        <f t="shared" si="231"/>
        <v>0</v>
      </c>
      <c r="W250">
        <f t="shared" si="232"/>
        <v>0</v>
      </c>
      <c r="X250">
        <f t="shared" si="233"/>
        <v>0</v>
      </c>
      <c r="Y250">
        <f t="shared" si="234"/>
        <v>0</v>
      </c>
      <c r="Z250">
        <f t="shared" si="235"/>
        <v>0</v>
      </c>
      <c r="AA250">
        <f t="shared" si="236"/>
        <v>0</v>
      </c>
      <c r="AB250">
        <f t="shared" si="237"/>
        <v>0</v>
      </c>
      <c r="AC250">
        <f t="shared" si="238"/>
        <v>0</v>
      </c>
      <c r="AD250">
        <f t="shared" si="239"/>
        <v>0</v>
      </c>
      <c r="AE250">
        <f t="shared" si="240"/>
        <v>0</v>
      </c>
      <c r="AF250">
        <f t="shared" si="241"/>
        <v>0</v>
      </c>
      <c r="AG250">
        <f t="shared" si="242"/>
        <v>0</v>
      </c>
      <c r="AH250">
        <f t="shared" si="243"/>
        <v>0</v>
      </c>
      <c r="AI250">
        <f t="shared" si="244"/>
        <v>0</v>
      </c>
      <c r="AJ250">
        <f t="shared" si="245"/>
        <v>0</v>
      </c>
      <c r="AK250">
        <f t="shared" si="246"/>
        <v>0</v>
      </c>
      <c r="AL250">
        <f t="shared" si="247"/>
        <v>0</v>
      </c>
      <c r="AM250">
        <f t="shared" si="248"/>
        <v>0</v>
      </c>
      <c r="AN250">
        <f t="shared" si="249"/>
        <v>0</v>
      </c>
      <c r="AO250">
        <f t="shared" si="250"/>
        <v>0</v>
      </c>
      <c r="AP250">
        <f t="shared" si="251"/>
        <v>0</v>
      </c>
      <c r="AQ250">
        <f t="shared" si="252"/>
        <v>0</v>
      </c>
      <c r="AR250">
        <f t="shared" si="253"/>
        <v>0</v>
      </c>
      <c r="AS250">
        <f t="shared" si="254"/>
        <v>0</v>
      </c>
      <c r="AT250">
        <f t="shared" si="255"/>
        <v>0</v>
      </c>
      <c r="AU250">
        <f t="shared" si="256"/>
        <v>0</v>
      </c>
      <c r="AV250">
        <f t="shared" si="257"/>
        <v>0</v>
      </c>
      <c r="AW250">
        <f t="shared" si="258"/>
        <v>0</v>
      </c>
      <c r="AX250">
        <f t="shared" si="259"/>
        <v>0</v>
      </c>
      <c r="AY250">
        <f t="shared" si="260"/>
        <v>0</v>
      </c>
      <c r="AZ250">
        <f t="shared" si="261"/>
        <v>0</v>
      </c>
    </row>
    <row r="251" spans="10:52" hidden="1" x14ac:dyDescent="0.25">
      <c r="J251">
        <f t="shared" si="262"/>
        <v>0</v>
      </c>
      <c r="L251">
        <f t="shared" si="263"/>
        <v>0</v>
      </c>
      <c r="M251">
        <f t="shared" si="222"/>
        <v>0</v>
      </c>
      <c r="N251">
        <f t="shared" si="223"/>
        <v>0</v>
      </c>
      <c r="O251">
        <f t="shared" si="224"/>
        <v>0</v>
      </c>
      <c r="P251">
        <f t="shared" si="225"/>
        <v>0</v>
      </c>
      <c r="Q251">
        <f t="shared" si="226"/>
        <v>0</v>
      </c>
      <c r="R251">
        <f t="shared" si="227"/>
        <v>0</v>
      </c>
      <c r="S251">
        <f t="shared" si="228"/>
        <v>0</v>
      </c>
      <c r="T251">
        <f t="shared" si="229"/>
        <v>0</v>
      </c>
      <c r="U251">
        <f t="shared" si="230"/>
        <v>0</v>
      </c>
      <c r="V251">
        <f t="shared" si="231"/>
        <v>0</v>
      </c>
      <c r="W251">
        <f t="shared" si="232"/>
        <v>0</v>
      </c>
      <c r="X251">
        <f t="shared" si="233"/>
        <v>0</v>
      </c>
      <c r="Y251">
        <f t="shared" si="234"/>
        <v>0</v>
      </c>
      <c r="Z251">
        <f t="shared" si="235"/>
        <v>0</v>
      </c>
      <c r="AA251">
        <f t="shared" si="236"/>
        <v>0</v>
      </c>
      <c r="AB251">
        <f t="shared" si="237"/>
        <v>0</v>
      </c>
      <c r="AC251">
        <f t="shared" si="238"/>
        <v>0</v>
      </c>
      <c r="AD251">
        <f t="shared" si="239"/>
        <v>0</v>
      </c>
      <c r="AE251">
        <f t="shared" si="240"/>
        <v>0</v>
      </c>
      <c r="AF251">
        <f t="shared" si="241"/>
        <v>0</v>
      </c>
      <c r="AG251">
        <f t="shared" si="242"/>
        <v>0</v>
      </c>
      <c r="AH251">
        <f t="shared" si="243"/>
        <v>0</v>
      </c>
      <c r="AI251">
        <f t="shared" si="244"/>
        <v>0</v>
      </c>
      <c r="AJ251">
        <f t="shared" si="245"/>
        <v>0</v>
      </c>
      <c r="AK251">
        <f t="shared" si="246"/>
        <v>0</v>
      </c>
      <c r="AL251">
        <f t="shared" si="247"/>
        <v>0</v>
      </c>
      <c r="AM251">
        <f t="shared" si="248"/>
        <v>0</v>
      </c>
      <c r="AN251">
        <f t="shared" si="249"/>
        <v>0</v>
      </c>
      <c r="AO251">
        <f t="shared" si="250"/>
        <v>0</v>
      </c>
      <c r="AP251">
        <f t="shared" si="251"/>
        <v>0</v>
      </c>
      <c r="AQ251">
        <f t="shared" si="252"/>
        <v>0</v>
      </c>
      <c r="AR251">
        <f t="shared" si="253"/>
        <v>0</v>
      </c>
      <c r="AS251">
        <f t="shared" si="254"/>
        <v>0</v>
      </c>
      <c r="AT251">
        <f t="shared" si="255"/>
        <v>0</v>
      </c>
      <c r="AU251">
        <f t="shared" si="256"/>
        <v>0</v>
      </c>
      <c r="AV251">
        <f t="shared" si="257"/>
        <v>0</v>
      </c>
      <c r="AW251">
        <f t="shared" si="258"/>
        <v>0</v>
      </c>
      <c r="AX251">
        <f t="shared" si="259"/>
        <v>0</v>
      </c>
      <c r="AY251">
        <f t="shared" si="260"/>
        <v>0</v>
      </c>
      <c r="AZ251">
        <f t="shared" si="261"/>
        <v>0</v>
      </c>
    </row>
    <row r="252" spans="10:52" hidden="1" x14ac:dyDescent="0.25">
      <c r="J252">
        <f t="shared" si="262"/>
        <v>0</v>
      </c>
      <c r="L252">
        <f t="shared" si="263"/>
        <v>0</v>
      </c>
      <c r="M252">
        <f t="shared" si="222"/>
        <v>0</v>
      </c>
      <c r="N252">
        <f t="shared" si="223"/>
        <v>0</v>
      </c>
      <c r="O252">
        <f t="shared" si="224"/>
        <v>0</v>
      </c>
      <c r="P252">
        <f t="shared" si="225"/>
        <v>0</v>
      </c>
      <c r="Q252">
        <f t="shared" si="226"/>
        <v>0</v>
      </c>
      <c r="R252">
        <f t="shared" si="227"/>
        <v>0</v>
      </c>
      <c r="S252">
        <f t="shared" si="228"/>
        <v>0</v>
      </c>
      <c r="T252">
        <f t="shared" si="229"/>
        <v>0</v>
      </c>
      <c r="U252">
        <f t="shared" si="230"/>
        <v>0</v>
      </c>
      <c r="V252">
        <f t="shared" si="231"/>
        <v>0</v>
      </c>
      <c r="W252">
        <f t="shared" si="232"/>
        <v>0</v>
      </c>
      <c r="X252">
        <f t="shared" si="233"/>
        <v>0</v>
      </c>
      <c r="Y252">
        <f t="shared" si="234"/>
        <v>0</v>
      </c>
      <c r="Z252">
        <f t="shared" si="235"/>
        <v>0</v>
      </c>
      <c r="AA252">
        <f t="shared" si="236"/>
        <v>0</v>
      </c>
      <c r="AB252">
        <f t="shared" si="237"/>
        <v>0</v>
      </c>
      <c r="AC252">
        <f t="shared" si="238"/>
        <v>0</v>
      </c>
      <c r="AD252">
        <f t="shared" si="239"/>
        <v>0</v>
      </c>
      <c r="AE252">
        <f t="shared" si="240"/>
        <v>0</v>
      </c>
      <c r="AF252">
        <f t="shared" si="241"/>
        <v>0</v>
      </c>
      <c r="AG252">
        <f t="shared" si="242"/>
        <v>0</v>
      </c>
      <c r="AH252">
        <f t="shared" si="243"/>
        <v>0</v>
      </c>
      <c r="AI252">
        <f t="shared" si="244"/>
        <v>0</v>
      </c>
      <c r="AJ252">
        <f t="shared" si="245"/>
        <v>0</v>
      </c>
      <c r="AK252">
        <f t="shared" si="246"/>
        <v>0</v>
      </c>
      <c r="AL252">
        <f t="shared" si="247"/>
        <v>0</v>
      </c>
      <c r="AM252">
        <f t="shared" si="248"/>
        <v>0</v>
      </c>
      <c r="AN252">
        <f t="shared" si="249"/>
        <v>0</v>
      </c>
      <c r="AO252">
        <f t="shared" si="250"/>
        <v>0</v>
      </c>
      <c r="AP252">
        <f t="shared" si="251"/>
        <v>0</v>
      </c>
      <c r="AQ252">
        <f t="shared" si="252"/>
        <v>0</v>
      </c>
      <c r="AR252">
        <f t="shared" si="253"/>
        <v>0</v>
      </c>
      <c r="AS252">
        <f t="shared" si="254"/>
        <v>0</v>
      </c>
      <c r="AT252">
        <f t="shared" si="255"/>
        <v>0</v>
      </c>
      <c r="AU252">
        <f t="shared" si="256"/>
        <v>0</v>
      </c>
      <c r="AV252">
        <f t="shared" si="257"/>
        <v>0</v>
      </c>
      <c r="AW252">
        <f t="shared" si="258"/>
        <v>0</v>
      </c>
      <c r="AX252">
        <f t="shared" si="259"/>
        <v>0</v>
      </c>
      <c r="AY252">
        <f t="shared" si="260"/>
        <v>0</v>
      </c>
      <c r="AZ252">
        <f t="shared" si="261"/>
        <v>0</v>
      </c>
    </row>
    <row r="253" spans="10:52" hidden="1" x14ac:dyDescent="0.25"/>
    <row r="254" spans="10:52" hidden="1" x14ac:dyDescent="0.25"/>
    <row r="255" spans="10:52" hidden="1" x14ac:dyDescent="0.25">
      <c r="L255" s="6" t="str">
        <f>instellingen!A14</f>
        <v>bepaal</v>
      </c>
      <c r="M255" s="6">
        <v>1</v>
      </c>
      <c r="N255" s="6">
        <v>2</v>
      </c>
      <c r="O255" s="6">
        <v>3</v>
      </c>
      <c r="P255" s="6">
        <v>4</v>
      </c>
      <c r="Q255" s="6">
        <v>5</v>
      </c>
      <c r="R255" s="6">
        <v>6</v>
      </c>
      <c r="S255" s="6">
        <v>7</v>
      </c>
      <c r="T255" s="6">
        <v>8</v>
      </c>
      <c r="U255" s="6">
        <v>9</v>
      </c>
      <c r="V255" s="6">
        <v>10</v>
      </c>
      <c r="W255" s="6">
        <v>11</v>
      </c>
      <c r="X255" s="6">
        <v>12</v>
      </c>
      <c r="Y255" s="6">
        <v>13</v>
      </c>
      <c r="Z255" s="6">
        <v>14</v>
      </c>
      <c r="AA255" s="6">
        <v>15</v>
      </c>
      <c r="AB255" s="6">
        <v>16</v>
      </c>
      <c r="AC255" s="6">
        <v>17</v>
      </c>
      <c r="AD255" s="6">
        <v>18</v>
      </c>
      <c r="AE255" s="6">
        <v>19</v>
      </c>
      <c r="AF255" s="6">
        <v>20</v>
      </c>
      <c r="AG255" s="6">
        <v>21</v>
      </c>
      <c r="AH255" s="6">
        <v>22</v>
      </c>
      <c r="AI255" s="6">
        <v>23</v>
      </c>
      <c r="AJ255" s="6">
        <v>24</v>
      </c>
      <c r="AK255" s="6">
        <v>25</v>
      </c>
      <c r="AL255" s="6">
        <v>26</v>
      </c>
      <c r="AM255" s="6">
        <v>27</v>
      </c>
      <c r="AN255" s="6">
        <v>28</v>
      </c>
      <c r="AO255" s="6">
        <v>29</v>
      </c>
      <c r="AP255" s="6">
        <v>30</v>
      </c>
      <c r="AQ255" s="6">
        <v>31</v>
      </c>
      <c r="AR255" s="6">
        <v>32</v>
      </c>
      <c r="AS255" s="6">
        <v>33</v>
      </c>
      <c r="AT255" s="6">
        <v>34</v>
      </c>
      <c r="AU255" s="6">
        <v>35</v>
      </c>
      <c r="AV255" s="6">
        <v>36</v>
      </c>
      <c r="AW255" s="6">
        <v>37</v>
      </c>
      <c r="AX255" s="6">
        <v>38</v>
      </c>
      <c r="AY255" s="6">
        <v>39</v>
      </c>
      <c r="AZ255" s="6">
        <v>40</v>
      </c>
    </row>
    <row r="256" spans="10:52" hidden="1" x14ac:dyDescent="0.25">
      <c r="J256">
        <f>J219</f>
        <v>0</v>
      </c>
      <c r="L256">
        <f>SUM(M256:AZ256)</f>
        <v>0</v>
      </c>
      <c r="M256">
        <f t="shared" ref="M256:M289" si="264">$M$66*$M7</f>
        <v>0</v>
      </c>
      <c r="N256">
        <f t="shared" ref="N256:N289" si="265">$N$66*$N7</f>
        <v>0</v>
      </c>
      <c r="O256">
        <f t="shared" ref="O256:O289" si="266">$O$66*$O7</f>
        <v>0</v>
      </c>
      <c r="P256">
        <f t="shared" ref="P256:P289" si="267">$P$66*$P7</f>
        <v>0</v>
      </c>
      <c r="Q256">
        <f t="shared" ref="Q256:Q289" si="268">$Q$66*$Q7</f>
        <v>0</v>
      </c>
      <c r="R256">
        <f t="shared" ref="R256:R289" si="269">$R$66*$R7</f>
        <v>0</v>
      </c>
      <c r="S256">
        <f t="shared" ref="S256:S289" si="270">$S$66*$S7</f>
        <v>0</v>
      </c>
      <c r="T256">
        <f t="shared" ref="T256:T289" si="271">$T$66*$T7</f>
        <v>0</v>
      </c>
      <c r="U256">
        <f t="shared" ref="U256:U289" si="272">$U$66*$U7</f>
        <v>0</v>
      </c>
      <c r="V256">
        <f t="shared" ref="V256:V289" si="273">$V$66*$V7</f>
        <v>0</v>
      </c>
      <c r="W256">
        <f t="shared" ref="W256:W289" si="274">$W$66*$W7</f>
        <v>0</v>
      </c>
      <c r="X256">
        <f t="shared" ref="X256:X289" si="275">$X$66*$X7</f>
        <v>0</v>
      </c>
      <c r="Y256">
        <f t="shared" ref="Y256:Y289" si="276">$Y$66*$Y7</f>
        <v>0</v>
      </c>
      <c r="Z256">
        <f t="shared" ref="Z256:Z289" si="277">$Z$66*$Z7</f>
        <v>0</v>
      </c>
      <c r="AA256">
        <f t="shared" ref="AA256:AA289" si="278">$AA$66*$AA7</f>
        <v>0</v>
      </c>
      <c r="AB256">
        <f t="shared" ref="AB256:AB289" si="279">$AB$66*$AB7</f>
        <v>0</v>
      </c>
      <c r="AC256">
        <f t="shared" ref="AC256:AC289" si="280">$AC$66*$AC7</f>
        <v>0</v>
      </c>
      <c r="AD256">
        <f t="shared" ref="AD256:AD289" si="281">$AD$66*$AD7</f>
        <v>0</v>
      </c>
      <c r="AE256">
        <f t="shared" ref="AE256:AE289" si="282">$AE$66*$AE7</f>
        <v>0</v>
      </c>
      <c r="AF256">
        <f t="shared" ref="AF256:AF289" si="283">$AF$66*$AF7</f>
        <v>0</v>
      </c>
      <c r="AG256">
        <f t="shared" ref="AG256:AG289" si="284">$AG$66*$AG7</f>
        <v>0</v>
      </c>
      <c r="AH256">
        <f t="shared" ref="AH256:AH289" si="285">$AH$66*$AH7</f>
        <v>0</v>
      </c>
      <c r="AI256">
        <f t="shared" ref="AI256:AI289" si="286">$AI$66*$AI7</f>
        <v>0</v>
      </c>
      <c r="AJ256">
        <f t="shared" ref="AJ256:AJ289" si="287">$AJ$66*$AJ7</f>
        <v>0</v>
      </c>
      <c r="AK256">
        <f t="shared" ref="AK256:AK289" si="288">$AK$66*$AK7</f>
        <v>0</v>
      </c>
      <c r="AL256">
        <f t="shared" ref="AL256:AL289" si="289">$AL$66*$AL7</f>
        <v>0</v>
      </c>
      <c r="AM256">
        <f t="shared" ref="AM256:AM289" si="290">$AM$66*$AM7</f>
        <v>0</v>
      </c>
      <c r="AN256">
        <f t="shared" ref="AN256:AN289" si="291">$AN$66*$AN7</f>
        <v>0</v>
      </c>
      <c r="AO256">
        <f t="shared" ref="AO256:AO289" si="292">$AO$66*$AO7</f>
        <v>0</v>
      </c>
      <c r="AP256">
        <f t="shared" ref="AP256:AP289" si="293">$AP$66*$AP7</f>
        <v>0</v>
      </c>
      <c r="AQ256">
        <f t="shared" ref="AQ256:AQ289" si="294">$AQ$66*$AQ7</f>
        <v>0</v>
      </c>
      <c r="AR256">
        <f t="shared" ref="AR256:AR289" si="295">$AR$66*$AR7</f>
        <v>0</v>
      </c>
      <c r="AS256">
        <f t="shared" ref="AS256:AS289" si="296">$AS$66*$AS7</f>
        <v>0</v>
      </c>
      <c r="AT256">
        <f t="shared" ref="AT256:AT289" si="297">$AT$66*$AT7</f>
        <v>0</v>
      </c>
      <c r="AU256">
        <f t="shared" ref="AU256:AU289" si="298">$AU$66*$AU7</f>
        <v>0</v>
      </c>
      <c r="AV256">
        <f t="shared" ref="AV256:AV289" si="299">$AV$66*$AV7</f>
        <v>0</v>
      </c>
      <c r="AW256">
        <f t="shared" ref="AW256:AW289" si="300">$AW$66*$AW7</f>
        <v>0</v>
      </c>
      <c r="AX256">
        <f t="shared" ref="AX256:AX289" si="301">$AX$66*$AX7</f>
        <v>0</v>
      </c>
      <c r="AY256">
        <f t="shared" ref="AY256:AY289" si="302">$AY$66*$AY7</f>
        <v>0</v>
      </c>
      <c r="AZ256">
        <f t="shared" ref="AZ256:AZ289" si="303">$AZ$66*$AZ7</f>
        <v>0</v>
      </c>
    </row>
    <row r="257" spans="10:52" hidden="1" x14ac:dyDescent="0.25">
      <c r="J257">
        <f t="shared" ref="J257:J289" si="304">J220</f>
        <v>0</v>
      </c>
      <c r="L257">
        <f t="shared" ref="L257:L289" si="305">SUM(M257:AZ257)</f>
        <v>0</v>
      </c>
      <c r="M257">
        <f t="shared" si="264"/>
        <v>0</v>
      </c>
      <c r="N257">
        <f t="shared" si="265"/>
        <v>0</v>
      </c>
      <c r="O257">
        <f t="shared" si="266"/>
        <v>0</v>
      </c>
      <c r="P257">
        <f t="shared" si="267"/>
        <v>0</v>
      </c>
      <c r="Q257">
        <f t="shared" si="268"/>
        <v>0</v>
      </c>
      <c r="R257">
        <f t="shared" si="269"/>
        <v>0</v>
      </c>
      <c r="S257">
        <f t="shared" si="270"/>
        <v>0</v>
      </c>
      <c r="T257">
        <f t="shared" si="271"/>
        <v>0</v>
      </c>
      <c r="U257">
        <f t="shared" si="272"/>
        <v>0</v>
      </c>
      <c r="V257">
        <f t="shared" si="273"/>
        <v>0</v>
      </c>
      <c r="W257">
        <f t="shared" si="274"/>
        <v>0</v>
      </c>
      <c r="X257">
        <f t="shared" si="275"/>
        <v>0</v>
      </c>
      <c r="Y257">
        <f t="shared" si="276"/>
        <v>0</v>
      </c>
      <c r="Z257">
        <f t="shared" si="277"/>
        <v>0</v>
      </c>
      <c r="AA257">
        <f t="shared" si="278"/>
        <v>0</v>
      </c>
      <c r="AB257">
        <f t="shared" si="279"/>
        <v>0</v>
      </c>
      <c r="AC257">
        <f t="shared" si="280"/>
        <v>0</v>
      </c>
      <c r="AD257">
        <f t="shared" si="281"/>
        <v>0</v>
      </c>
      <c r="AE257">
        <f t="shared" si="282"/>
        <v>0</v>
      </c>
      <c r="AF257">
        <f t="shared" si="283"/>
        <v>0</v>
      </c>
      <c r="AG257">
        <f t="shared" si="284"/>
        <v>0</v>
      </c>
      <c r="AH257">
        <f t="shared" si="285"/>
        <v>0</v>
      </c>
      <c r="AI257">
        <f t="shared" si="286"/>
        <v>0</v>
      </c>
      <c r="AJ257">
        <f t="shared" si="287"/>
        <v>0</v>
      </c>
      <c r="AK257">
        <f t="shared" si="288"/>
        <v>0</v>
      </c>
      <c r="AL257">
        <f t="shared" si="289"/>
        <v>0</v>
      </c>
      <c r="AM257">
        <f t="shared" si="290"/>
        <v>0</v>
      </c>
      <c r="AN257">
        <f t="shared" si="291"/>
        <v>0</v>
      </c>
      <c r="AO257">
        <f t="shared" si="292"/>
        <v>0</v>
      </c>
      <c r="AP257">
        <f t="shared" si="293"/>
        <v>0</v>
      </c>
      <c r="AQ257">
        <f t="shared" si="294"/>
        <v>0</v>
      </c>
      <c r="AR257">
        <f t="shared" si="295"/>
        <v>0</v>
      </c>
      <c r="AS257">
        <f t="shared" si="296"/>
        <v>0</v>
      </c>
      <c r="AT257">
        <f t="shared" si="297"/>
        <v>0</v>
      </c>
      <c r="AU257">
        <f t="shared" si="298"/>
        <v>0</v>
      </c>
      <c r="AV257">
        <f t="shared" si="299"/>
        <v>0</v>
      </c>
      <c r="AW257">
        <f t="shared" si="300"/>
        <v>0</v>
      </c>
      <c r="AX257">
        <f t="shared" si="301"/>
        <v>0</v>
      </c>
      <c r="AY257">
        <f t="shared" si="302"/>
        <v>0</v>
      </c>
      <c r="AZ257">
        <f t="shared" si="303"/>
        <v>0</v>
      </c>
    </row>
    <row r="258" spans="10:52" hidden="1" x14ac:dyDescent="0.25">
      <c r="J258">
        <f t="shared" si="304"/>
        <v>0</v>
      </c>
      <c r="L258">
        <f t="shared" si="305"/>
        <v>0</v>
      </c>
      <c r="M258">
        <f t="shared" si="264"/>
        <v>0</v>
      </c>
      <c r="N258">
        <f t="shared" si="265"/>
        <v>0</v>
      </c>
      <c r="O258">
        <f t="shared" si="266"/>
        <v>0</v>
      </c>
      <c r="P258">
        <f t="shared" si="267"/>
        <v>0</v>
      </c>
      <c r="Q258">
        <f t="shared" si="268"/>
        <v>0</v>
      </c>
      <c r="R258">
        <f t="shared" si="269"/>
        <v>0</v>
      </c>
      <c r="S258">
        <f t="shared" si="270"/>
        <v>0</v>
      </c>
      <c r="T258">
        <f t="shared" si="271"/>
        <v>0</v>
      </c>
      <c r="U258">
        <f t="shared" si="272"/>
        <v>0</v>
      </c>
      <c r="V258">
        <f t="shared" si="273"/>
        <v>0</v>
      </c>
      <c r="W258">
        <f t="shared" si="274"/>
        <v>0</v>
      </c>
      <c r="X258">
        <f t="shared" si="275"/>
        <v>0</v>
      </c>
      <c r="Y258">
        <f t="shared" si="276"/>
        <v>0</v>
      </c>
      <c r="Z258">
        <f t="shared" si="277"/>
        <v>0</v>
      </c>
      <c r="AA258">
        <f t="shared" si="278"/>
        <v>0</v>
      </c>
      <c r="AB258">
        <f t="shared" si="279"/>
        <v>0</v>
      </c>
      <c r="AC258">
        <f t="shared" si="280"/>
        <v>0</v>
      </c>
      <c r="AD258">
        <f t="shared" si="281"/>
        <v>0</v>
      </c>
      <c r="AE258">
        <f t="shared" si="282"/>
        <v>0</v>
      </c>
      <c r="AF258">
        <f t="shared" si="283"/>
        <v>0</v>
      </c>
      <c r="AG258">
        <f t="shared" si="284"/>
        <v>0</v>
      </c>
      <c r="AH258">
        <f t="shared" si="285"/>
        <v>0</v>
      </c>
      <c r="AI258">
        <f t="shared" si="286"/>
        <v>0</v>
      </c>
      <c r="AJ258">
        <f t="shared" si="287"/>
        <v>0</v>
      </c>
      <c r="AK258">
        <f t="shared" si="288"/>
        <v>0</v>
      </c>
      <c r="AL258">
        <f t="shared" si="289"/>
        <v>0</v>
      </c>
      <c r="AM258">
        <f t="shared" si="290"/>
        <v>0</v>
      </c>
      <c r="AN258">
        <f t="shared" si="291"/>
        <v>0</v>
      </c>
      <c r="AO258">
        <f t="shared" si="292"/>
        <v>0</v>
      </c>
      <c r="AP258">
        <f t="shared" si="293"/>
        <v>0</v>
      </c>
      <c r="AQ258">
        <f t="shared" si="294"/>
        <v>0</v>
      </c>
      <c r="AR258">
        <f t="shared" si="295"/>
        <v>0</v>
      </c>
      <c r="AS258">
        <f t="shared" si="296"/>
        <v>0</v>
      </c>
      <c r="AT258">
        <f t="shared" si="297"/>
        <v>0</v>
      </c>
      <c r="AU258">
        <f t="shared" si="298"/>
        <v>0</v>
      </c>
      <c r="AV258">
        <f t="shared" si="299"/>
        <v>0</v>
      </c>
      <c r="AW258">
        <f t="shared" si="300"/>
        <v>0</v>
      </c>
      <c r="AX258">
        <f t="shared" si="301"/>
        <v>0</v>
      </c>
      <c r="AY258">
        <f t="shared" si="302"/>
        <v>0</v>
      </c>
      <c r="AZ258">
        <f t="shared" si="303"/>
        <v>0</v>
      </c>
    </row>
    <row r="259" spans="10:52" hidden="1" x14ac:dyDescent="0.25">
      <c r="J259">
        <f t="shared" si="304"/>
        <v>0</v>
      </c>
      <c r="L259">
        <f t="shared" si="305"/>
        <v>0</v>
      </c>
      <c r="M259">
        <f t="shared" si="264"/>
        <v>0</v>
      </c>
      <c r="N259">
        <f t="shared" si="265"/>
        <v>0</v>
      </c>
      <c r="O259">
        <f t="shared" si="266"/>
        <v>0</v>
      </c>
      <c r="P259">
        <f t="shared" si="267"/>
        <v>0</v>
      </c>
      <c r="Q259">
        <f t="shared" si="268"/>
        <v>0</v>
      </c>
      <c r="R259">
        <f t="shared" si="269"/>
        <v>0</v>
      </c>
      <c r="S259">
        <f t="shared" si="270"/>
        <v>0</v>
      </c>
      <c r="T259">
        <f t="shared" si="271"/>
        <v>0</v>
      </c>
      <c r="U259">
        <f t="shared" si="272"/>
        <v>0</v>
      </c>
      <c r="V259">
        <f t="shared" si="273"/>
        <v>0</v>
      </c>
      <c r="W259">
        <f t="shared" si="274"/>
        <v>0</v>
      </c>
      <c r="X259">
        <f t="shared" si="275"/>
        <v>0</v>
      </c>
      <c r="Y259">
        <f t="shared" si="276"/>
        <v>0</v>
      </c>
      <c r="Z259">
        <f t="shared" si="277"/>
        <v>0</v>
      </c>
      <c r="AA259">
        <f t="shared" si="278"/>
        <v>0</v>
      </c>
      <c r="AB259">
        <f t="shared" si="279"/>
        <v>0</v>
      </c>
      <c r="AC259">
        <f t="shared" si="280"/>
        <v>0</v>
      </c>
      <c r="AD259">
        <f t="shared" si="281"/>
        <v>0</v>
      </c>
      <c r="AE259">
        <f t="shared" si="282"/>
        <v>0</v>
      </c>
      <c r="AF259">
        <f t="shared" si="283"/>
        <v>0</v>
      </c>
      <c r="AG259">
        <f t="shared" si="284"/>
        <v>0</v>
      </c>
      <c r="AH259">
        <f t="shared" si="285"/>
        <v>0</v>
      </c>
      <c r="AI259">
        <f t="shared" si="286"/>
        <v>0</v>
      </c>
      <c r="AJ259">
        <f t="shared" si="287"/>
        <v>0</v>
      </c>
      <c r="AK259">
        <f t="shared" si="288"/>
        <v>0</v>
      </c>
      <c r="AL259">
        <f t="shared" si="289"/>
        <v>0</v>
      </c>
      <c r="AM259">
        <f t="shared" si="290"/>
        <v>0</v>
      </c>
      <c r="AN259">
        <f t="shared" si="291"/>
        <v>0</v>
      </c>
      <c r="AO259">
        <f t="shared" si="292"/>
        <v>0</v>
      </c>
      <c r="AP259">
        <f t="shared" si="293"/>
        <v>0</v>
      </c>
      <c r="AQ259">
        <f t="shared" si="294"/>
        <v>0</v>
      </c>
      <c r="AR259">
        <f t="shared" si="295"/>
        <v>0</v>
      </c>
      <c r="AS259">
        <f t="shared" si="296"/>
        <v>0</v>
      </c>
      <c r="AT259">
        <f t="shared" si="297"/>
        <v>0</v>
      </c>
      <c r="AU259">
        <f t="shared" si="298"/>
        <v>0</v>
      </c>
      <c r="AV259">
        <f t="shared" si="299"/>
        <v>0</v>
      </c>
      <c r="AW259">
        <f t="shared" si="300"/>
        <v>0</v>
      </c>
      <c r="AX259">
        <f t="shared" si="301"/>
        <v>0</v>
      </c>
      <c r="AY259">
        <f t="shared" si="302"/>
        <v>0</v>
      </c>
      <c r="AZ259">
        <f t="shared" si="303"/>
        <v>0</v>
      </c>
    </row>
    <row r="260" spans="10:52" hidden="1" x14ac:dyDescent="0.25">
      <c r="J260">
        <f t="shared" si="304"/>
        <v>0</v>
      </c>
      <c r="L260">
        <f t="shared" si="305"/>
        <v>0</v>
      </c>
      <c r="M260">
        <f t="shared" si="264"/>
        <v>0</v>
      </c>
      <c r="N260">
        <f t="shared" si="265"/>
        <v>0</v>
      </c>
      <c r="O260">
        <f t="shared" si="266"/>
        <v>0</v>
      </c>
      <c r="P260">
        <f t="shared" si="267"/>
        <v>0</v>
      </c>
      <c r="Q260">
        <f t="shared" si="268"/>
        <v>0</v>
      </c>
      <c r="R260">
        <f t="shared" si="269"/>
        <v>0</v>
      </c>
      <c r="S260">
        <f t="shared" si="270"/>
        <v>0</v>
      </c>
      <c r="T260">
        <f t="shared" si="271"/>
        <v>0</v>
      </c>
      <c r="U260">
        <f t="shared" si="272"/>
        <v>0</v>
      </c>
      <c r="V260">
        <f t="shared" si="273"/>
        <v>0</v>
      </c>
      <c r="W260">
        <f t="shared" si="274"/>
        <v>0</v>
      </c>
      <c r="X260">
        <f t="shared" si="275"/>
        <v>0</v>
      </c>
      <c r="Y260">
        <f t="shared" si="276"/>
        <v>0</v>
      </c>
      <c r="Z260">
        <f t="shared" si="277"/>
        <v>0</v>
      </c>
      <c r="AA260">
        <f t="shared" si="278"/>
        <v>0</v>
      </c>
      <c r="AB260">
        <f t="shared" si="279"/>
        <v>0</v>
      </c>
      <c r="AC260">
        <f t="shared" si="280"/>
        <v>0</v>
      </c>
      <c r="AD260">
        <f t="shared" si="281"/>
        <v>0</v>
      </c>
      <c r="AE260">
        <f t="shared" si="282"/>
        <v>0</v>
      </c>
      <c r="AF260">
        <f t="shared" si="283"/>
        <v>0</v>
      </c>
      <c r="AG260">
        <f t="shared" si="284"/>
        <v>0</v>
      </c>
      <c r="AH260">
        <f t="shared" si="285"/>
        <v>0</v>
      </c>
      <c r="AI260">
        <f t="shared" si="286"/>
        <v>0</v>
      </c>
      <c r="AJ260">
        <f t="shared" si="287"/>
        <v>0</v>
      </c>
      <c r="AK260">
        <f t="shared" si="288"/>
        <v>0</v>
      </c>
      <c r="AL260">
        <f t="shared" si="289"/>
        <v>0</v>
      </c>
      <c r="AM260">
        <f t="shared" si="290"/>
        <v>0</v>
      </c>
      <c r="AN260">
        <f t="shared" si="291"/>
        <v>0</v>
      </c>
      <c r="AO260">
        <f t="shared" si="292"/>
        <v>0</v>
      </c>
      <c r="AP260">
        <f t="shared" si="293"/>
        <v>0</v>
      </c>
      <c r="AQ260">
        <f t="shared" si="294"/>
        <v>0</v>
      </c>
      <c r="AR260">
        <f t="shared" si="295"/>
        <v>0</v>
      </c>
      <c r="AS260">
        <f t="shared" si="296"/>
        <v>0</v>
      </c>
      <c r="AT260">
        <f t="shared" si="297"/>
        <v>0</v>
      </c>
      <c r="AU260">
        <f t="shared" si="298"/>
        <v>0</v>
      </c>
      <c r="AV260">
        <f t="shared" si="299"/>
        <v>0</v>
      </c>
      <c r="AW260">
        <f t="shared" si="300"/>
        <v>0</v>
      </c>
      <c r="AX260">
        <f t="shared" si="301"/>
        <v>0</v>
      </c>
      <c r="AY260">
        <f t="shared" si="302"/>
        <v>0</v>
      </c>
      <c r="AZ260">
        <f t="shared" si="303"/>
        <v>0</v>
      </c>
    </row>
    <row r="261" spans="10:52" hidden="1" x14ac:dyDescent="0.25">
      <c r="J261">
        <f t="shared" si="304"/>
        <v>0</v>
      </c>
      <c r="L261">
        <f t="shared" si="305"/>
        <v>0</v>
      </c>
      <c r="M261">
        <f t="shared" si="264"/>
        <v>0</v>
      </c>
      <c r="N261">
        <f t="shared" si="265"/>
        <v>0</v>
      </c>
      <c r="O261">
        <f t="shared" si="266"/>
        <v>0</v>
      </c>
      <c r="P261">
        <f t="shared" si="267"/>
        <v>0</v>
      </c>
      <c r="Q261">
        <f t="shared" si="268"/>
        <v>0</v>
      </c>
      <c r="R261">
        <f t="shared" si="269"/>
        <v>0</v>
      </c>
      <c r="S261">
        <f t="shared" si="270"/>
        <v>0</v>
      </c>
      <c r="T261">
        <f t="shared" si="271"/>
        <v>0</v>
      </c>
      <c r="U261">
        <f t="shared" si="272"/>
        <v>0</v>
      </c>
      <c r="V261">
        <f t="shared" si="273"/>
        <v>0</v>
      </c>
      <c r="W261">
        <f t="shared" si="274"/>
        <v>0</v>
      </c>
      <c r="X261">
        <f t="shared" si="275"/>
        <v>0</v>
      </c>
      <c r="Y261">
        <f t="shared" si="276"/>
        <v>0</v>
      </c>
      <c r="Z261">
        <f t="shared" si="277"/>
        <v>0</v>
      </c>
      <c r="AA261">
        <f t="shared" si="278"/>
        <v>0</v>
      </c>
      <c r="AB261">
        <f t="shared" si="279"/>
        <v>0</v>
      </c>
      <c r="AC261">
        <f t="shared" si="280"/>
        <v>0</v>
      </c>
      <c r="AD261">
        <f t="shared" si="281"/>
        <v>0</v>
      </c>
      <c r="AE261">
        <f t="shared" si="282"/>
        <v>0</v>
      </c>
      <c r="AF261">
        <f t="shared" si="283"/>
        <v>0</v>
      </c>
      <c r="AG261">
        <f t="shared" si="284"/>
        <v>0</v>
      </c>
      <c r="AH261">
        <f t="shared" si="285"/>
        <v>0</v>
      </c>
      <c r="AI261">
        <f t="shared" si="286"/>
        <v>0</v>
      </c>
      <c r="AJ261">
        <f t="shared" si="287"/>
        <v>0</v>
      </c>
      <c r="AK261">
        <f t="shared" si="288"/>
        <v>0</v>
      </c>
      <c r="AL261">
        <f t="shared" si="289"/>
        <v>0</v>
      </c>
      <c r="AM261">
        <f t="shared" si="290"/>
        <v>0</v>
      </c>
      <c r="AN261">
        <f t="shared" si="291"/>
        <v>0</v>
      </c>
      <c r="AO261">
        <f t="shared" si="292"/>
        <v>0</v>
      </c>
      <c r="AP261">
        <f t="shared" si="293"/>
        <v>0</v>
      </c>
      <c r="AQ261">
        <f t="shared" si="294"/>
        <v>0</v>
      </c>
      <c r="AR261">
        <f t="shared" si="295"/>
        <v>0</v>
      </c>
      <c r="AS261">
        <f t="shared" si="296"/>
        <v>0</v>
      </c>
      <c r="AT261">
        <f t="shared" si="297"/>
        <v>0</v>
      </c>
      <c r="AU261">
        <f t="shared" si="298"/>
        <v>0</v>
      </c>
      <c r="AV261">
        <f t="shared" si="299"/>
        <v>0</v>
      </c>
      <c r="AW261">
        <f t="shared" si="300"/>
        <v>0</v>
      </c>
      <c r="AX261">
        <f t="shared" si="301"/>
        <v>0</v>
      </c>
      <c r="AY261">
        <f t="shared" si="302"/>
        <v>0</v>
      </c>
      <c r="AZ261">
        <f t="shared" si="303"/>
        <v>0</v>
      </c>
    </row>
    <row r="262" spans="10:52" hidden="1" x14ac:dyDescent="0.25">
      <c r="J262">
        <f t="shared" si="304"/>
        <v>0</v>
      </c>
      <c r="L262">
        <f t="shared" si="305"/>
        <v>0</v>
      </c>
      <c r="M262">
        <f t="shared" si="264"/>
        <v>0</v>
      </c>
      <c r="N262">
        <f t="shared" si="265"/>
        <v>0</v>
      </c>
      <c r="O262">
        <f t="shared" si="266"/>
        <v>0</v>
      </c>
      <c r="P262">
        <f t="shared" si="267"/>
        <v>0</v>
      </c>
      <c r="Q262">
        <f t="shared" si="268"/>
        <v>0</v>
      </c>
      <c r="R262">
        <f t="shared" si="269"/>
        <v>0</v>
      </c>
      <c r="S262">
        <f t="shared" si="270"/>
        <v>0</v>
      </c>
      <c r="T262">
        <f t="shared" si="271"/>
        <v>0</v>
      </c>
      <c r="U262">
        <f t="shared" si="272"/>
        <v>0</v>
      </c>
      <c r="V262">
        <f t="shared" si="273"/>
        <v>0</v>
      </c>
      <c r="W262">
        <f t="shared" si="274"/>
        <v>0</v>
      </c>
      <c r="X262">
        <f t="shared" si="275"/>
        <v>0</v>
      </c>
      <c r="Y262">
        <f t="shared" si="276"/>
        <v>0</v>
      </c>
      <c r="Z262">
        <f t="shared" si="277"/>
        <v>0</v>
      </c>
      <c r="AA262">
        <f t="shared" si="278"/>
        <v>0</v>
      </c>
      <c r="AB262">
        <f t="shared" si="279"/>
        <v>0</v>
      </c>
      <c r="AC262">
        <f t="shared" si="280"/>
        <v>0</v>
      </c>
      <c r="AD262">
        <f t="shared" si="281"/>
        <v>0</v>
      </c>
      <c r="AE262">
        <f t="shared" si="282"/>
        <v>0</v>
      </c>
      <c r="AF262">
        <f t="shared" si="283"/>
        <v>0</v>
      </c>
      <c r="AG262">
        <f t="shared" si="284"/>
        <v>0</v>
      </c>
      <c r="AH262">
        <f t="shared" si="285"/>
        <v>0</v>
      </c>
      <c r="AI262">
        <f t="shared" si="286"/>
        <v>0</v>
      </c>
      <c r="AJ262">
        <f t="shared" si="287"/>
        <v>0</v>
      </c>
      <c r="AK262">
        <f t="shared" si="288"/>
        <v>0</v>
      </c>
      <c r="AL262">
        <f t="shared" si="289"/>
        <v>0</v>
      </c>
      <c r="AM262">
        <f t="shared" si="290"/>
        <v>0</v>
      </c>
      <c r="AN262">
        <f t="shared" si="291"/>
        <v>0</v>
      </c>
      <c r="AO262">
        <f t="shared" si="292"/>
        <v>0</v>
      </c>
      <c r="AP262">
        <f t="shared" si="293"/>
        <v>0</v>
      </c>
      <c r="AQ262">
        <f t="shared" si="294"/>
        <v>0</v>
      </c>
      <c r="AR262">
        <f t="shared" si="295"/>
        <v>0</v>
      </c>
      <c r="AS262">
        <f t="shared" si="296"/>
        <v>0</v>
      </c>
      <c r="AT262">
        <f t="shared" si="297"/>
        <v>0</v>
      </c>
      <c r="AU262">
        <f t="shared" si="298"/>
        <v>0</v>
      </c>
      <c r="AV262">
        <f t="shared" si="299"/>
        <v>0</v>
      </c>
      <c r="AW262">
        <f t="shared" si="300"/>
        <v>0</v>
      </c>
      <c r="AX262">
        <f t="shared" si="301"/>
        <v>0</v>
      </c>
      <c r="AY262">
        <f t="shared" si="302"/>
        <v>0</v>
      </c>
      <c r="AZ262">
        <f t="shared" si="303"/>
        <v>0</v>
      </c>
    </row>
    <row r="263" spans="10:52" hidden="1" x14ac:dyDescent="0.25">
      <c r="J263">
        <f t="shared" si="304"/>
        <v>0</v>
      </c>
      <c r="L263">
        <f t="shared" si="305"/>
        <v>0</v>
      </c>
      <c r="M263">
        <f t="shared" si="264"/>
        <v>0</v>
      </c>
      <c r="N263">
        <f t="shared" si="265"/>
        <v>0</v>
      </c>
      <c r="O263">
        <f t="shared" si="266"/>
        <v>0</v>
      </c>
      <c r="P263">
        <f t="shared" si="267"/>
        <v>0</v>
      </c>
      <c r="Q263">
        <f t="shared" si="268"/>
        <v>0</v>
      </c>
      <c r="R263">
        <f t="shared" si="269"/>
        <v>0</v>
      </c>
      <c r="S263">
        <f t="shared" si="270"/>
        <v>0</v>
      </c>
      <c r="T263">
        <f t="shared" si="271"/>
        <v>0</v>
      </c>
      <c r="U263">
        <f t="shared" si="272"/>
        <v>0</v>
      </c>
      <c r="V263">
        <f t="shared" si="273"/>
        <v>0</v>
      </c>
      <c r="W263">
        <f t="shared" si="274"/>
        <v>0</v>
      </c>
      <c r="X263">
        <f t="shared" si="275"/>
        <v>0</v>
      </c>
      <c r="Y263">
        <f t="shared" si="276"/>
        <v>0</v>
      </c>
      <c r="Z263">
        <f t="shared" si="277"/>
        <v>0</v>
      </c>
      <c r="AA263">
        <f t="shared" si="278"/>
        <v>0</v>
      </c>
      <c r="AB263">
        <f t="shared" si="279"/>
        <v>0</v>
      </c>
      <c r="AC263">
        <f t="shared" si="280"/>
        <v>0</v>
      </c>
      <c r="AD263">
        <f t="shared" si="281"/>
        <v>0</v>
      </c>
      <c r="AE263">
        <f t="shared" si="282"/>
        <v>0</v>
      </c>
      <c r="AF263">
        <f t="shared" si="283"/>
        <v>0</v>
      </c>
      <c r="AG263">
        <f t="shared" si="284"/>
        <v>0</v>
      </c>
      <c r="AH263">
        <f t="shared" si="285"/>
        <v>0</v>
      </c>
      <c r="AI263">
        <f t="shared" si="286"/>
        <v>0</v>
      </c>
      <c r="AJ263">
        <f t="shared" si="287"/>
        <v>0</v>
      </c>
      <c r="AK263">
        <f t="shared" si="288"/>
        <v>0</v>
      </c>
      <c r="AL263">
        <f t="shared" si="289"/>
        <v>0</v>
      </c>
      <c r="AM263">
        <f t="shared" si="290"/>
        <v>0</v>
      </c>
      <c r="AN263">
        <f t="shared" si="291"/>
        <v>0</v>
      </c>
      <c r="AO263">
        <f t="shared" si="292"/>
        <v>0</v>
      </c>
      <c r="AP263">
        <f t="shared" si="293"/>
        <v>0</v>
      </c>
      <c r="AQ263">
        <f t="shared" si="294"/>
        <v>0</v>
      </c>
      <c r="AR263">
        <f t="shared" si="295"/>
        <v>0</v>
      </c>
      <c r="AS263">
        <f t="shared" si="296"/>
        <v>0</v>
      </c>
      <c r="AT263">
        <f t="shared" si="297"/>
        <v>0</v>
      </c>
      <c r="AU263">
        <f t="shared" si="298"/>
        <v>0</v>
      </c>
      <c r="AV263">
        <f t="shared" si="299"/>
        <v>0</v>
      </c>
      <c r="AW263">
        <f t="shared" si="300"/>
        <v>0</v>
      </c>
      <c r="AX263">
        <f t="shared" si="301"/>
        <v>0</v>
      </c>
      <c r="AY263">
        <f t="shared" si="302"/>
        <v>0</v>
      </c>
      <c r="AZ263">
        <f t="shared" si="303"/>
        <v>0</v>
      </c>
    </row>
    <row r="264" spans="10:52" hidden="1" x14ac:dyDescent="0.25">
      <c r="J264">
        <f t="shared" si="304"/>
        <v>0</v>
      </c>
      <c r="L264">
        <f t="shared" si="305"/>
        <v>0</v>
      </c>
      <c r="M264">
        <f t="shared" si="264"/>
        <v>0</v>
      </c>
      <c r="N264">
        <f t="shared" si="265"/>
        <v>0</v>
      </c>
      <c r="O264">
        <f t="shared" si="266"/>
        <v>0</v>
      </c>
      <c r="P264">
        <f t="shared" si="267"/>
        <v>0</v>
      </c>
      <c r="Q264">
        <f t="shared" si="268"/>
        <v>0</v>
      </c>
      <c r="R264">
        <f t="shared" si="269"/>
        <v>0</v>
      </c>
      <c r="S264">
        <f t="shared" si="270"/>
        <v>0</v>
      </c>
      <c r="T264">
        <f t="shared" si="271"/>
        <v>0</v>
      </c>
      <c r="U264">
        <f t="shared" si="272"/>
        <v>0</v>
      </c>
      <c r="V264">
        <f t="shared" si="273"/>
        <v>0</v>
      </c>
      <c r="W264">
        <f t="shared" si="274"/>
        <v>0</v>
      </c>
      <c r="X264">
        <f t="shared" si="275"/>
        <v>0</v>
      </c>
      <c r="Y264">
        <f t="shared" si="276"/>
        <v>0</v>
      </c>
      <c r="Z264">
        <f t="shared" si="277"/>
        <v>0</v>
      </c>
      <c r="AA264">
        <f t="shared" si="278"/>
        <v>0</v>
      </c>
      <c r="AB264">
        <f t="shared" si="279"/>
        <v>0</v>
      </c>
      <c r="AC264">
        <f t="shared" si="280"/>
        <v>0</v>
      </c>
      <c r="AD264">
        <f t="shared" si="281"/>
        <v>0</v>
      </c>
      <c r="AE264">
        <f t="shared" si="282"/>
        <v>0</v>
      </c>
      <c r="AF264">
        <f t="shared" si="283"/>
        <v>0</v>
      </c>
      <c r="AG264">
        <f t="shared" si="284"/>
        <v>0</v>
      </c>
      <c r="AH264">
        <f t="shared" si="285"/>
        <v>0</v>
      </c>
      <c r="AI264">
        <f t="shared" si="286"/>
        <v>0</v>
      </c>
      <c r="AJ264">
        <f t="shared" si="287"/>
        <v>0</v>
      </c>
      <c r="AK264">
        <f t="shared" si="288"/>
        <v>0</v>
      </c>
      <c r="AL264">
        <f t="shared" si="289"/>
        <v>0</v>
      </c>
      <c r="AM264">
        <f t="shared" si="290"/>
        <v>0</v>
      </c>
      <c r="AN264">
        <f t="shared" si="291"/>
        <v>0</v>
      </c>
      <c r="AO264">
        <f t="shared" si="292"/>
        <v>0</v>
      </c>
      <c r="AP264">
        <f t="shared" si="293"/>
        <v>0</v>
      </c>
      <c r="AQ264">
        <f t="shared" si="294"/>
        <v>0</v>
      </c>
      <c r="AR264">
        <f t="shared" si="295"/>
        <v>0</v>
      </c>
      <c r="AS264">
        <f t="shared" si="296"/>
        <v>0</v>
      </c>
      <c r="AT264">
        <f t="shared" si="297"/>
        <v>0</v>
      </c>
      <c r="AU264">
        <f t="shared" si="298"/>
        <v>0</v>
      </c>
      <c r="AV264">
        <f t="shared" si="299"/>
        <v>0</v>
      </c>
      <c r="AW264">
        <f t="shared" si="300"/>
        <v>0</v>
      </c>
      <c r="AX264">
        <f t="shared" si="301"/>
        <v>0</v>
      </c>
      <c r="AY264">
        <f t="shared" si="302"/>
        <v>0</v>
      </c>
      <c r="AZ264">
        <f t="shared" si="303"/>
        <v>0</v>
      </c>
    </row>
    <row r="265" spans="10:52" hidden="1" x14ac:dyDescent="0.25">
      <c r="J265">
        <f t="shared" si="304"/>
        <v>0</v>
      </c>
      <c r="L265">
        <f t="shared" si="305"/>
        <v>0</v>
      </c>
      <c r="M265">
        <f t="shared" si="264"/>
        <v>0</v>
      </c>
      <c r="N265">
        <f t="shared" si="265"/>
        <v>0</v>
      </c>
      <c r="O265">
        <f t="shared" si="266"/>
        <v>0</v>
      </c>
      <c r="P265">
        <f t="shared" si="267"/>
        <v>0</v>
      </c>
      <c r="Q265">
        <f t="shared" si="268"/>
        <v>0</v>
      </c>
      <c r="R265">
        <f t="shared" si="269"/>
        <v>0</v>
      </c>
      <c r="S265">
        <f t="shared" si="270"/>
        <v>0</v>
      </c>
      <c r="T265">
        <f t="shared" si="271"/>
        <v>0</v>
      </c>
      <c r="U265">
        <f t="shared" si="272"/>
        <v>0</v>
      </c>
      <c r="V265">
        <f t="shared" si="273"/>
        <v>0</v>
      </c>
      <c r="W265">
        <f t="shared" si="274"/>
        <v>0</v>
      </c>
      <c r="X265">
        <f t="shared" si="275"/>
        <v>0</v>
      </c>
      <c r="Y265">
        <f t="shared" si="276"/>
        <v>0</v>
      </c>
      <c r="Z265">
        <f t="shared" si="277"/>
        <v>0</v>
      </c>
      <c r="AA265">
        <f t="shared" si="278"/>
        <v>0</v>
      </c>
      <c r="AB265">
        <f t="shared" si="279"/>
        <v>0</v>
      </c>
      <c r="AC265">
        <f t="shared" si="280"/>
        <v>0</v>
      </c>
      <c r="AD265">
        <f t="shared" si="281"/>
        <v>0</v>
      </c>
      <c r="AE265">
        <f t="shared" si="282"/>
        <v>0</v>
      </c>
      <c r="AF265">
        <f t="shared" si="283"/>
        <v>0</v>
      </c>
      <c r="AG265">
        <f t="shared" si="284"/>
        <v>0</v>
      </c>
      <c r="AH265">
        <f t="shared" si="285"/>
        <v>0</v>
      </c>
      <c r="AI265">
        <f t="shared" si="286"/>
        <v>0</v>
      </c>
      <c r="AJ265">
        <f t="shared" si="287"/>
        <v>0</v>
      </c>
      <c r="AK265">
        <f t="shared" si="288"/>
        <v>0</v>
      </c>
      <c r="AL265">
        <f t="shared" si="289"/>
        <v>0</v>
      </c>
      <c r="AM265">
        <f t="shared" si="290"/>
        <v>0</v>
      </c>
      <c r="AN265">
        <f t="shared" si="291"/>
        <v>0</v>
      </c>
      <c r="AO265">
        <f t="shared" si="292"/>
        <v>0</v>
      </c>
      <c r="AP265">
        <f t="shared" si="293"/>
        <v>0</v>
      </c>
      <c r="AQ265">
        <f t="shared" si="294"/>
        <v>0</v>
      </c>
      <c r="AR265">
        <f t="shared" si="295"/>
        <v>0</v>
      </c>
      <c r="AS265">
        <f t="shared" si="296"/>
        <v>0</v>
      </c>
      <c r="AT265">
        <f t="shared" si="297"/>
        <v>0</v>
      </c>
      <c r="AU265">
        <f t="shared" si="298"/>
        <v>0</v>
      </c>
      <c r="AV265">
        <f t="shared" si="299"/>
        <v>0</v>
      </c>
      <c r="AW265">
        <f t="shared" si="300"/>
        <v>0</v>
      </c>
      <c r="AX265">
        <f t="shared" si="301"/>
        <v>0</v>
      </c>
      <c r="AY265">
        <f t="shared" si="302"/>
        <v>0</v>
      </c>
      <c r="AZ265">
        <f t="shared" si="303"/>
        <v>0</v>
      </c>
    </row>
    <row r="266" spans="10:52" hidden="1" x14ac:dyDescent="0.25">
      <c r="J266">
        <f t="shared" si="304"/>
        <v>0</v>
      </c>
      <c r="L266">
        <f t="shared" si="305"/>
        <v>0</v>
      </c>
      <c r="M266">
        <f t="shared" si="264"/>
        <v>0</v>
      </c>
      <c r="N266">
        <f t="shared" si="265"/>
        <v>0</v>
      </c>
      <c r="O266">
        <f t="shared" si="266"/>
        <v>0</v>
      </c>
      <c r="P266">
        <f t="shared" si="267"/>
        <v>0</v>
      </c>
      <c r="Q266">
        <f t="shared" si="268"/>
        <v>0</v>
      </c>
      <c r="R266">
        <f t="shared" si="269"/>
        <v>0</v>
      </c>
      <c r="S266">
        <f t="shared" si="270"/>
        <v>0</v>
      </c>
      <c r="T266">
        <f t="shared" si="271"/>
        <v>0</v>
      </c>
      <c r="U266">
        <f t="shared" si="272"/>
        <v>0</v>
      </c>
      <c r="V266">
        <f t="shared" si="273"/>
        <v>0</v>
      </c>
      <c r="W266">
        <f t="shared" si="274"/>
        <v>0</v>
      </c>
      <c r="X266">
        <f t="shared" si="275"/>
        <v>0</v>
      </c>
      <c r="Y266">
        <f t="shared" si="276"/>
        <v>0</v>
      </c>
      <c r="Z266">
        <f t="shared" si="277"/>
        <v>0</v>
      </c>
      <c r="AA266">
        <f t="shared" si="278"/>
        <v>0</v>
      </c>
      <c r="AB266">
        <f t="shared" si="279"/>
        <v>0</v>
      </c>
      <c r="AC266">
        <f t="shared" si="280"/>
        <v>0</v>
      </c>
      <c r="AD266">
        <f t="shared" si="281"/>
        <v>0</v>
      </c>
      <c r="AE266">
        <f t="shared" si="282"/>
        <v>0</v>
      </c>
      <c r="AF266">
        <f t="shared" si="283"/>
        <v>0</v>
      </c>
      <c r="AG266">
        <f t="shared" si="284"/>
        <v>0</v>
      </c>
      <c r="AH266">
        <f t="shared" si="285"/>
        <v>0</v>
      </c>
      <c r="AI266">
        <f t="shared" si="286"/>
        <v>0</v>
      </c>
      <c r="AJ266">
        <f t="shared" si="287"/>
        <v>0</v>
      </c>
      <c r="AK266">
        <f t="shared" si="288"/>
        <v>0</v>
      </c>
      <c r="AL266">
        <f t="shared" si="289"/>
        <v>0</v>
      </c>
      <c r="AM266">
        <f t="shared" si="290"/>
        <v>0</v>
      </c>
      <c r="AN266">
        <f t="shared" si="291"/>
        <v>0</v>
      </c>
      <c r="AO266">
        <f t="shared" si="292"/>
        <v>0</v>
      </c>
      <c r="AP266">
        <f t="shared" si="293"/>
        <v>0</v>
      </c>
      <c r="AQ266">
        <f t="shared" si="294"/>
        <v>0</v>
      </c>
      <c r="AR266">
        <f t="shared" si="295"/>
        <v>0</v>
      </c>
      <c r="AS266">
        <f t="shared" si="296"/>
        <v>0</v>
      </c>
      <c r="AT266">
        <f t="shared" si="297"/>
        <v>0</v>
      </c>
      <c r="AU266">
        <f t="shared" si="298"/>
        <v>0</v>
      </c>
      <c r="AV266">
        <f t="shared" si="299"/>
        <v>0</v>
      </c>
      <c r="AW266">
        <f t="shared" si="300"/>
        <v>0</v>
      </c>
      <c r="AX266">
        <f t="shared" si="301"/>
        <v>0</v>
      </c>
      <c r="AY266">
        <f t="shared" si="302"/>
        <v>0</v>
      </c>
      <c r="AZ266">
        <f t="shared" si="303"/>
        <v>0</v>
      </c>
    </row>
    <row r="267" spans="10:52" hidden="1" x14ac:dyDescent="0.25">
      <c r="J267">
        <f t="shared" si="304"/>
        <v>0</v>
      </c>
      <c r="L267">
        <f t="shared" si="305"/>
        <v>0</v>
      </c>
      <c r="M267">
        <f t="shared" si="264"/>
        <v>0</v>
      </c>
      <c r="N267">
        <f t="shared" si="265"/>
        <v>0</v>
      </c>
      <c r="O267">
        <f t="shared" si="266"/>
        <v>0</v>
      </c>
      <c r="P267">
        <f t="shared" si="267"/>
        <v>0</v>
      </c>
      <c r="Q267">
        <f t="shared" si="268"/>
        <v>0</v>
      </c>
      <c r="R267">
        <f t="shared" si="269"/>
        <v>0</v>
      </c>
      <c r="S267">
        <f t="shared" si="270"/>
        <v>0</v>
      </c>
      <c r="T267">
        <f t="shared" si="271"/>
        <v>0</v>
      </c>
      <c r="U267">
        <f t="shared" si="272"/>
        <v>0</v>
      </c>
      <c r="V267">
        <f t="shared" si="273"/>
        <v>0</v>
      </c>
      <c r="W267">
        <f t="shared" si="274"/>
        <v>0</v>
      </c>
      <c r="X267">
        <f t="shared" si="275"/>
        <v>0</v>
      </c>
      <c r="Y267">
        <f t="shared" si="276"/>
        <v>0</v>
      </c>
      <c r="Z267">
        <f t="shared" si="277"/>
        <v>0</v>
      </c>
      <c r="AA267">
        <f t="shared" si="278"/>
        <v>0</v>
      </c>
      <c r="AB267">
        <f t="shared" si="279"/>
        <v>0</v>
      </c>
      <c r="AC267">
        <f t="shared" si="280"/>
        <v>0</v>
      </c>
      <c r="AD267">
        <f t="shared" si="281"/>
        <v>0</v>
      </c>
      <c r="AE267">
        <f t="shared" si="282"/>
        <v>0</v>
      </c>
      <c r="AF267">
        <f t="shared" si="283"/>
        <v>0</v>
      </c>
      <c r="AG267">
        <f t="shared" si="284"/>
        <v>0</v>
      </c>
      <c r="AH267">
        <f t="shared" si="285"/>
        <v>0</v>
      </c>
      <c r="AI267">
        <f t="shared" si="286"/>
        <v>0</v>
      </c>
      <c r="AJ267">
        <f t="shared" si="287"/>
        <v>0</v>
      </c>
      <c r="AK267">
        <f t="shared" si="288"/>
        <v>0</v>
      </c>
      <c r="AL267">
        <f t="shared" si="289"/>
        <v>0</v>
      </c>
      <c r="AM267">
        <f t="shared" si="290"/>
        <v>0</v>
      </c>
      <c r="AN267">
        <f t="shared" si="291"/>
        <v>0</v>
      </c>
      <c r="AO267">
        <f t="shared" si="292"/>
        <v>0</v>
      </c>
      <c r="AP267">
        <f t="shared" si="293"/>
        <v>0</v>
      </c>
      <c r="AQ267">
        <f t="shared" si="294"/>
        <v>0</v>
      </c>
      <c r="AR267">
        <f t="shared" si="295"/>
        <v>0</v>
      </c>
      <c r="AS267">
        <f t="shared" si="296"/>
        <v>0</v>
      </c>
      <c r="AT267">
        <f t="shared" si="297"/>
        <v>0</v>
      </c>
      <c r="AU267">
        <f t="shared" si="298"/>
        <v>0</v>
      </c>
      <c r="AV267">
        <f t="shared" si="299"/>
        <v>0</v>
      </c>
      <c r="AW267">
        <f t="shared" si="300"/>
        <v>0</v>
      </c>
      <c r="AX267">
        <f t="shared" si="301"/>
        <v>0</v>
      </c>
      <c r="AY267">
        <f t="shared" si="302"/>
        <v>0</v>
      </c>
      <c r="AZ267">
        <f t="shared" si="303"/>
        <v>0</v>
      </c>
    </row>
    <row r="268" spans="10:52" hidden="1" x14ac:dyDescent="0.25">
      <c r="J268">
        <f t="shared" si="304"/>
        <v>0</v>
      </c>
      <c r="L268">
        <f t="shared" si="305"/>
        <v>0</v>
      </c>
      <c r="M268">
        <f t="shared" si="264"/>
        <v>0</v>
      </c>
      <c r="N268">
        <f t="shared" si="265"/>
        <v>0</v>
      </c>
      <c r="O268">
        <f t="shared" si="266"/>
        <v>0</v>
      </c>
      <c r="P268">
        <f t="shared" si="267"/>
        <v>0</v>
      </c>
      <c r="Q268">
        <f t="shared" si="268"/>
        <v>0</v>
      </c>
      <c r="R268">
        <f t="shared" si="269"/>
        <v>0</v>
      </c>
      <c r="S268">
        <f t="shared" si="270"/>
        <v>0</v>
      </c>
      <c r="T268">
        <f t="shared" si="271"/>
        <v>0</v>
      </c>
      <c r="U268">
        <f t="shared" si="272"/>
        <v>0</v>
      </c>
      <c r="V268">
        <f t="shared" si="273"/>
        <v>0</v>
      </c>
      <c r="W268">
        <f t="shared" si="274"/>
        <v>0</v>
      </c>
      <c r="X268">
        <f t="shared" si="275"/>
        <v>0</v>
      </c>
      <c r="Y268">
        <f t="shared" si="276"/>
        <v>0</v>
      </c>
      <c r="Z268">
        <f t="shared" si="277"/>
        <v>0</v>
      </c>
      <c r="AA268">
        <f t="shared" si="278"/>
        <v>0</v>
      </c>
      <c r="AB268">
        <f t="shared" si="279"/>
        <v>0</v>
      </c>
      <c r="AC268">
        <f t="shared" si="280"/>
        <v>0</v>
      </c>
      <c r="AD268">
        <f t="shared" si="281"/>
        <v>0</v>
      </c>
      <c r="AE268">
        <f t="shared" si="282"/>
        <v>0</v>
      </c>
      <c r="AF268">
        <f t="shared" si="283"/>
        <v>0</v>
      </c>
      <c r="AG268">
        <f t="shared" si="284"/>
        <v>0</v>
      </c>
      <c r="AH268">
        <f t="shared" si="285"/>
        <v>0</v>
      </c>
      <c r="AI268">
        <f t="shared" si="286"/>
        <v>0</v>
      </c>
      <c r="AJ268">
        <f t="shared" si="287"/>
        <v>0</v>
      </c>
      <c r="AK268">
        <f t="shared" si="288"/>
        <v>0</v>
      </c>
      <c r="AL268">
        <f t="shared" si="289"/>
        <v>0</v>
      </c>
      <c r="AM268">
        <f t="shared" si="290"/>
        <v>0</v>
      </c>
      <c r="AN268">
        <f t="shared" si="291"/>
        <v>0</v>
      </c>
      <c r="AO268">
        <f t="shared" si="292"/>
        <v>0</v>
      </c>
      <c r="AP268">
        <f t="shared" si="293"/>
        <v>0</v>
      </c>
      <c r="AQ268">
        <f t="shared" si="294"/>
        <v>0</v>
      </c>
      <c r="AR268">
        <f t="shared" si="295"/>
        <v>0</v>
      </c>
      <c r="AS268">
        <f t="shared" si="296"/>
        <v>0</v>
      </c>
      <c r="AT268">
        <f t="shared" si="297"/>
        <v>0</v>
      </c>
      <c r="AU268">
        <f t="shared" si="298"/>
        <v>0</v>
      </c>
      <c r="AV268">
        <f t="shared" si="299"/>
        <v>0</v>
      </c>
      <c r="AW268">
        <f t="shared" si="300"/>
        <v>0</v>
      </c>
      <c r="AX268">
        <f t="shared" si="301"/>
        <v>0</v>
      </c>
      <c r="AY268">
        <f t="shared" si="302"/>
        <v>0</v>
      </c>
      <c r="AZ268">
        <f t="shared" si="303"/>
        <v>0</v>
      </c>
    </row>
    <row r="269" spans="10:52" hidden="1" x14ac:dyDescent="0.25">
      <c r="J269">
        <f t="shared" si="304"/>
        <v>0</v>
      </c>
      <c r="L269">
        <f t="shared" si="305"/>
        <v>0</v>
      </c>
      <c r="M269">
        <f t="shared" si="264"/>
        <v>0</v>
      </c>
      <c r="N269">
        <f t="shared" si="265"/>
        <v>0</v>
      </c>
      <c r="O269">
        <f t="shared" si="266"/>
        <v>0</v>
      </c>
      <c r="P269">
        <f t="shared" si="267"/>
        <v>0</v>
      </c>
      <c r="Q269">
        <f t="shared" si="268"/>
        <v>0</v>
      </c>
      <c r="R269">
        <f t="shared" si="269"/>
        <v>0</v>
      </c>
      <c r="S269">
        <f t="shared" si="270"/>
        <v>0</v>
      </c>
      <c r="T269">
        <f t="shared" si="271"/>
        <v>0</v>
      </c>
      <c r="U269">
        <f t="shared" si="272"/>
        <v>0</v>
      </c>
      <c r="V269">
        <f t="shared" si="273"/>
        <v>0</v>
      </c>
      <c r="W269">
        <f t="shared" si="274"/>
        <v>0</v>
      </c>
      <c r="X269">
        <f t="shared" si="275"/>
        <v>0</v>
      </c>
      <c r="Y269">
        <f t="shared" si="276"/>
        <v>0</v>
      </c>
      <c r="Z269">
        <f t="shared" si="277"/>
        <v>0</v>
      </c>
      <c r="AA269">
        <f t="shared" si="278"/>
        <v>0</v>
      </c>
      <c r="AB269">
        <f t="shared" si="279"/>
        <v>0</v>
      </c>
      <c r="AC269">
        <f t="shared" si="280"/>
        <v>0</v>
      </c>
      <c r="AD269">
        <f t="shared" si="281"/>
        <v>0</v>
      </c>
      <c r="AE269">
        <f t="shared" si="282"/>
        <v>0</v>
      </c>
      <c r="AF269">
        <f t="shared" si="283"/>
        <v>0</v>
      </c>
      <c r="AG269">
        <f t="shared" si="284"/>
        <v>0</v>
      </c>
      <c r="AH269">
        <f t="shared" si="285"/>
        <v>0</v>
      </c>
      <c r="AI269">
        <f t="shared" si="286"/>
        <v>0</v>
      </c>
      <c r="AJ269">
        <f t="shared" si="287"/>
        <v>0</v>
      </c>
      <c r="AK269">
        <f t="shared" si="288"/>
        <v>0</v>
      </c>
      <c r="AL269">
        <f t="shared" si="289"/>
        <v>0</v>
      </c>
      <c r="AM269">
        <f t="shared" si="290"/>
        <v>0</v>
      </c>
      <c r="AN269">
        <f t="shared" si="291"/>
        <v>0</v>
      </c>
      <c r="AO269">
        <f t="shared" si="292"/>
        <v>0</v>
      </c>
      <c r="AP269">
        <f t="shared" si="293"/>
        <v>0</v>
      </c>
      <c r="AQ269">
        <f t="shared" si="294"/>
        <v>0</v>
      </c>
      <c r="AR269">
        <f t="shared" si="295"/>
        <v>0</v>
      </c>
      <c r="AS269">
        <f t="shared" si="296"/>
        <v>0</v>
      </c>
      <c r="AT269">
        <f t="shared" si="297"/>
        <v>0</v>
      </c>
      <c r="AU269">
        <f t="shared" si="298"/>
        <v>0</v>
      </c>
      <c r="AV269">
        <f t="shared" si="299"/>
        <v>0</v>
      </c>
      <c r="AW269">
        <f t="shared" si="300"/>
        <v>0</v>
      </c>
      <c r="AX269">
        <f t="shared" si="301"/>
        <v>0</v>
      </c>
      <c r="AY269">
        <f t="shared" si="302"/>
        <v>0</v>
      </c>
      <c r="AZ269">
        <f t="shared" si="303"/>
        <v>0</v>
      </c>
    </row>
    <row r="270" spans="10:52" hidden="1" x14ac:dyDescent="0.25">
      <c r="J270">
        <f t="shared" si="304"/>
        <v>0</v>
      </c>
      <c r="L270">
        <f t="shared" si="305"/>
        <v>0</v>
      </c>
      <c r="M270">
        <f t="shared" si="264"/>
        <v>0</v>
      </c>
      <c r="N270">
        <f t="shared" si="265"/>
        <v>0</v>
      </c>
      <c r="O270">
        <f t="shared" si="266"/>
        <v>0</v>
      </c>
      <c r="P270">
        <f t="shared" si="267"/>
        <v>0</v>
      </c>
      <c r="Q270">
        <f t="shared" si="268"/>
        <v>0</v>
      </c>
      <c r="R270">
        <f t="shared" si="269"/>
        <v>0</v>
      </c>
      <c r="S270">
        <f t="shared" si="270"/>
        <v>0</v>
      </c>
      <c r="T270">
        <f t="shared" si="271"/>
        <v>0</v>
      </c>
      <c r="U270">
        <f t="shared" si="272"/>
        <v>0</v>
      </c>
      <c r="V270">
        <f t="shared" si="273"/>
        <v>0</v>
      </c>
      <c r="W270">
        <f t="shared" si="274"/>
        <v>0</v>
      </c>
      <c r="X270">
        <f t="shared" si="275"/>
        <v>0</v>
      </c>
      <c r="Y270">
        <f t="shared" si="276"/>
        <v>0</v>
      </c>
      <c r="Z270">
        <f t="shared" si="277"/>
        <v>0</v>
      </c>
      <c r="AA270">
        <f t="shared" si="278"/>
        <v>0</v>
      </c>
      <c r="AB270">
        <f t="shared" si="279"/>
        <v>0</v>
      </c>
      <c r="AC270">
        <f t="shared" si="280"/>
        <v>0</v>
      </c>
      <c r="AD270">
        <f t="shared" si="281"/>
        <v>0</v>
      </c>
      <c r="AE270">
        <f t="shared" si="282"/>
        <v>0</v>
      </c>
      <c r="AF270">
        <f t="shared" si="283"/>
        <v>0</v>
      </c>
      <c r="AG270">
        <f t="shared" si="284"/>
        <v>0</v>
      </c>
      <c r="AH270">
        <f t="shared" si="285"/>
        <v>0</v>
      </c>
      <c r="AI270">
        <f t="shared" si="286"/>
        <v>0</v>
      </c>
      <c r="AJ270">
        <f t="shared" si="287"/>
        <v>0</v>
      </c>
      <c r="AK270">
        <f t="shared" si="288"/>
        <v>0</v>
      </c>
      <c r="AL270">
        <f t="shared" si="289"/>
        <v>0</v>
      </c>
      <c r="AM270">
        <f t="shared" si="290"/>
        <v>0</v>
      </c>
      <c r="AN270">
        <f t="shared" si="291"/>
        <v>0</v>
      </c>
      <c r="AO270">
        <f t="shared" si="292"/>
        <v>0</v>
      </c>
      <c r="AP270">
        <f t="shared" si="293"/>
        <v>0</v>
      </c>
      <c r="AQ270">
        <f t="shared" si="294"/>
        <v>0</v>
      </c>
      <c r="AR270">
        <f t="shared" si="295"/>
        <v>0</v>
      </c>
      <c r="AS270">
        <f t="shared" si="296"/>
        <v>0</v>
      </c>
      <c r="AT270">
        <f t="shared" si="297"/>
        <v>0</v>
      </c>
      <c r="AU270">
        <f t="shared" si="298"/>
        <v>0</v>
      </c>
      <c r="AV270">
        <f t="shared" si="299"/>
        <v>0</v>
      </c>
      <c r="AW270">
        <f t="shared" si="300"/>
        <v>0</v>
      </c>
      <c r="AX270">
        <f t="shared" si="301"/>
        <v>0</v>
      </c>
      <c r="AY270">
        <f t="shared" si="302"/>
        <v>0</v>
      </c>
      <c r="AZ270">
        <f t="shared" si="303"/>
        <v>0</v>
      </c>
    </row>
    <row r="271" spans="10:52" hidden="1" x14ac:dyDescent="0.25">
      <c r="J271">
        <f t="shared" si="304"/>
        <v>0</v>
      </c>
      <c r="L271">
        <f t="shared" si="305"/>
        <v>0</v>
      </c>
      <c r="M271">
        <f t="shared" si="264"/>
        <v>0</v>
      </c>
      <c r="N271">
        <f t="shared" si="265"/>
        <v>0</v>
      </c>
      <c r="O271">
        <f t="shared" si="266"/>
        <v>0</v>
      </c>
      <c r="P271">
        <f t="shared" si="267"/>
        <v>0</v>
      </c>
      <c r="Q271">
        <f t="shared" si="268"/>
        <v>0</v>
      </c>
      <c r="R271">
        <f t="shared" si="269"/>
        <v>0</v>
      </c>
      <c r="S271">
        <f t="shared" si="270"/>
        <v>0</v>
      </c>
      <c r="T271">
        <f t="shared" si="271"/>
        <v>0</v>
      </c>
      <c r="U271">
        <f t="shared" si="272"/>
        <v>0</v>
      </c>
      <c r="V271">
        <f t="shared" si="273"/>
        <v>0</v>
      </c>
      <c r="W271">
        <f t="shared" si="274"/>
        <v>0</v>
      </c>
      <c r="X271">
        <f t="shared" si="275"/>
        <v>0</v>
      </c>
      <c r="Y271">
        <f t="shared" si="276"/>
        <v>0</v>
      </c>
      <c r="Z271">
        <f t="shared" si="277"/>
        <v>0</v>
      </c>
      <c r="AA271">
        <f t="shared" si="278"/>
        <v>0</v>
      </c>
      <c r="AB271">
        <f t="shared" si="279"/>
        <v>0</v>
      </c>
      <c r="AC271">
        <f t="shared" si="280"/>
        <v>0</v>
      </c>
      <c r="AD271">
        <f t="shared" si="281"/>
        <v>0</v>
      </c>
      <c r="AE271">
        <f t="shared" si="282"/>
        <v>0</v>
      </c>
      <c r="AF271">
        <f t="shared" si="283"/>
        <v>0</v>
      </c>
      <c r="AG271">
        <f t="shared" si="284"/>
        <v>0</v>
      </c>
      <c r="AH271">
        <f t="shared" si="285"/>
        <v>0</v>
      </c>
      <c r="AI271">
        <f t="shared" si="286"/>
        <v>0</v>
      </c>
      <c r="AJ271">
        <f t="shared" si="287"/>
        <v>0</v>
      </c>
      <c r="AK271">
        <f t="shared" si="288"/>
        <v>0</v>
      </c>
      <c r="AL271">
        <f t="shared" si="289"/>
        <v>0</v>
      </c>
      <c r="AM271">
        <f t="shared" si="290"/>
        <v>0</v>
      </c>
      <c r="AN271">
        <f t="shared" si="291"/>
        <v>0</v>
      </c>
      <c r="AO271">
        <f t="shared" si="292"/>
        <v>0</v>
      </c>
      <c r="AP271">
        <f t="shared" si="293"/>
        <v>0</v>
      </c>
      <c r="AQ271">
        <f t="shared" si="294"/>
        <v>0</v>
      </c>
      <c r="AR271">
        <f t="shared" si="295"/>
        <v>0</v>
      </c>
      <c r="AS271">
        <f t="shared" si="296"/>
        <v>0</v>
      </c>
      <c r="AT271">
        <f t="shared" si="297"/>
        <v>0</v>
      </c>
      <c r="AU271">
        <f t="shared" si="298"/>
        <v>0</v>
      </c>
      <c r="AV271">
        <f t="shared" si="299"/>
        <v>0</v>
      </c>
      <c r="AW271">
        <f t="shared" si="300"/>
        <v>0</v>
      </c>
      <c r="AX271">
        <f t="shared" si="301"/>
        <v>0</v>
      </c>
      <c r="AY271">
        <f t="shared" si="302"/>
        <v>0</v>
      </c>
      <c r="AZ271">
        <f t="shared" si="303"/>
        <v>0</v>
      </c>
    </row>
    <row r="272" spans="10:52" hidden="1" x14ac:dyDescent="0.25">
      <c r="J272">
        <f t="shared" si="304"/>
        <v>0</v>
      </c>
      <c r="L272">
        <f t="shared" si="305"/>
        <v>0</v>
      </c>
      <c r="M272">
        <f t="shared" si="264"/>
        <v>0</v>
      </c>
      <c r="N272">
        <f t="shared" si="265"/>
        <v>0</v>
      </c>
      <c r="O272">
        <f t="shared" si="266"/>
        <v>0</v>
      </c>
      <c r="P272">
        <f t="shared" si="267"/>
        <v>0</v>
      </c>
      <c r="Q272">
        <f t="shared" si="268"/>
        <v>0</v>
      </c>
      <c r="R272">
        <f t="shared" si="269"/>
        <v>0</v>
      </c>
      <c r="S272">
        <f t="shared" si="270"/>
        <v>0</v>
      </c>
      <c r="T272">
        <f t="shared" si="271"/>
        <v>0</v>
      </c>
      <c r="U272">
        <f t="shared" si="272"/>
        <v>0</v>
      </c>
      <c r="V272">
        <f t="shared" si="273"/>
        <v>0</v>
      </c>
      <c r="W272">
        <f t="shared" si="274"/>
        <v>0</v>
      </c>
      <c r="X272">
        <f t="shared" si="275"/>
        <v>0</v>
      </c>
      <c r="Y272">
        <f t="shared" si="276"/>
        <v>0</v>
      </c>
      <c r="Z272">
        <f t="shared" si="277"/>
        <v>0</v>
      </c>
      <c r="AA272">
        <f t="shared" si="278"/>
        <v>0</v>
      </c>
      <c r="AB272">
        <f t="shared" si="279"/>
        <v>0</v>
      </c>
      <c r="AC272">
        <f t="shared" si="280"/>
        <v>0</v>
      </c>
      <c r="AD272">
        <f t="shared" si="281"/>
        <v>0</v>
      </c>
      <c r="AE272">
        <f t="shared" si="282"/>
        <v>0</v>
      </c>
      <c r="AF272">
        <f t="shared" si="283"/>
        <v>0</v>
      </c>
      <c r="AG272">
        <f t="shared" si="284"/>
        <v>0</v>
      </c>
      <c r="AH272">
        <f t="shared" si="285"/>
        <v>0</v>
      </c>
      <c r="AI272">
        <f t="shared" si="286"/>
        <v>0</v>
      </c>
      <c r="AJ272">
        <f t="shared" si="287"/>
        <v>0</v>
      </c>
      <c r="AK272">
        <f t="shared" si="288"/>
        <v>0</v>
      </c>
      <c r="AL272">
        <f t="shared" si="289"/>
        <v>0</v>
      </c>
      <c r="AM272">
        <f t="shared" si="290"/>
        <v>0</v>
      </c>
      <c r="AN272">
        <f t="shared" si="291"/>
        <v>0</v>
      </c>
      <c r="AO272">
        <f t="shared" si="292"/>
        <v>0</v>
      </c>
      <c r="AP272">
        <f t="shared" si="293"/>
        <v>0</v>
      </c>
      <c r="AQ272">
        <f t="shared" si="294"/>
        <v>0</v>
      </c>
      <c r="AR272">
        <f t="shared" si="295"/>
        <v>0</v>
      </c>
      <c r="AS272">
        <f t="shared" si="296"/>
        <v>0</v>
      </c>
      <c r="AT272">
        <f t="shared" si="297"/>
        <v>0</v>
      </c>
      <c r="AU272">
        <f t="shared" si="298"/>
        <v>0</v>
      </c>
      <c r="AV272">
        <f t="shared" si="299"/>
        <v>0</v>
      </c>
      <c r="AW272">
        <f t="shared" si="300"/>
        <v>0</v>
      </c>
      <c r="AX272">
        <f t="shared" si="301"/>
        <v>0</v>
      </c>
      <c r="AY272">
        <f t="shared" si="302"/>
        <v>0</v>
      </c>
      <c r="AZ272">
        <f t="shared" si="303"/>
        <v>0</v>
      </c>
    </row>
    <row r="273" spans="10:52" hidden="1" x14ac:dyDescent="0.25">
      <c r="J273">
        <f t="shared" si="304"/>
        <v>0</v>
      </c>
      <c r="L273">
        <f t="shared" si="305"/>
        <v>0</v>
      </c>
      <c r="M273">
        <f t="shared" si="264"/>
        <v>0</v>
      </c>
      <c r="N273">
        <f t="shared" si="265"/>
        <v>0</v>
      </c>
      <c r="O273">
        <f t="shared" si="266"/>
        <v>0</v>
      </c>
      <c r="P273">
        <f t="shared" si="267"/>
        <v>0</v>
      </c>
      <c r="Q273">
        <f t="shared" si="268"/>
        <v>0</v>
      </c>
      <c r="R273">
        <f t="shared" si="269"/>
        <v>0</v>
      </c>
      <c r="S273">
        <f t="shared" si="270"/>
        <v>0</v>
      </c>
      <c r="T273">
        <f t="shared" si="271"/>
        <v>0</v>
      </c>
      <c r="U273">
        <f t="shared" si="272"/>
        <v>0</v>
      </c>
      <c r="V273">
        <f t="shared" si="273"/>
        <v>0</v>
      </c>
      <c r="W273">
        <f t="shared" si="274"/>
        <v>0</v>
      </c>
      <c r="X273">
        <f t="shared" si="275"/>
        <v>0</v>
      </c>
      <c r="Y273">
        <f t="shared" si="276"/>
        <v>0</v>
      </c>
      <c r="Z273">
        <f t="shared" si="277"/>
        <v>0</v>
      </c>
      <c r="AA273">
        <f t="shared" si="278"/>
        <v>0</v>
      </c>
      <c r="AB273">
        <f t="shared" si="279"/>
        <v>0</v>
      </c>
      <c r="AC273">
        <f t="shared" si="280"/>
        <v>0</v>
      </c>
      <c r="AD273">
        <f t="shared" si="281"/>
        <v>0</v>
      </c>
      <c r="AE273">
        <f t="shared" si="282"/>
        <v>0</v>
      </c>
      <c r="AF273">
        <f t="shared" si="283"/>
        <v>0</v>
      </c>
      <c r="AG273">
        <f t="shared" si="284"/>
        <v>0</v>
      </c>
      <c r="AH273">
        <f t="shared" si="285"/>
        <v>0</v>
      </c>
      <c r="AI273">
        <f t="shared" si="286"/>
        <v>0</v>
      </c>
      <c r="AJ273">
        <f t="shared" si="287"/>
        <v>0</v>
      </c>
      <c r="AK273">
        <f t="shared" si="288"/>
        <v>0</v>
      </c>
      <c r="AL273">
        <f t="shared" si="289"/>
        <v>0</v>
      </c>
      <c r="AM273">
        <f t="shared" si="290"/>
        <v>0</v>
      </c>
      <c r="AN273">
        <f t="shared" si="291"/>
        <v>0</v>
      </c>
      <c r="AO273">
        <f t="shared" si="292"/>
        <v>0</v>
      </c>
      <c r="AP273">
        <f t="shared" si="293"/>
        <v>0</v>
      </c>
      <c r="AQ273">
        <f t="shared" si="294"/>
        <v>0</v>
      </c>
      <c r="AR273">
        <f t="shared" si="295"/>
        <v>0</v>
      </c>
      <c r="AS273">
        <f t="shared" si="296"/>
        <v>0</v>
      </c>
      <c r="AT273">
        <f t="shared" si="297"/>
        <v>0</v>
      </c>
      <c r="AU273">
        <f t="shared" si="298"/>
        <v>0</v>
      </c>
      <c r="AV273">
        <f t="shared" si="299"/>
        <v>0</v>
      </c>
      <c r="AW273">
        <f t="shared" si="300"/>
        <v>0</v>
      </c>
      <c r="AX273">
        <f t="shared" si="301"/>
        <v>0</v>
      </c>
      <c r="AY273">
        <f t="shared" si="302"/>
        <v>0</v>
      </c>
      <c r="AZ273">
        <f t="shared" si="303"/>
        <v>0</v>
      </c>
    </row>
    <row r="274" spans="10:52" hidden="1" x14ac:dyDescent="0.25">
      <c r="J274">
        <f t="shared" si="304"/>
        <v>0</v>
      </c>
      <c r="L274">
        <f t="shared" si="305"/>
        <v>0</v>
      </c>
      <c r="M274">
        <f t="shared" si="264"/>
        <v>0</v>
      </c>
      <c r="N274">
        <f t="shared" si="265"/>
        <v>0</v>
      </c>
      <c r="O274">
        <f t="shared" si="266"/>
        <v>0</v>
      </c>
      <c r="P274">
        <f t="shared" si="267"/>
        <v>0</v>
      </c>
      <c r="Q274">
        <f t="shared" si="268"/>
        <v>0</v>
      </c>
      <c r="R274">
        <f t="shared" si="269"/>
        <v>0</v>
      </c>
      <c r="S274">
        <f t="shared" si="270"/>
        <v>0</v>
      </c>
      <c r="T274">
        <f t="shared" si="271"/>
        <v>0</v>
      </c>
      <c r="U274">
        <f t="shared" si="272"/>
        <v>0</v>
      </c>
      <c r="V274">
        <f t="shared" si="273"/>
        <v>0</v>
      </c>
      <c r="W274">
        <f t="shared" si="274"/>
        <v>0</v>
      </c>
      <c r="X274">
        <f t="shared" si="275"/>
        <v>0</v>
      </c>
      <c r="Y274">
        <f t="shared" si="276"/>
        <v>0</v>
      </c>
      <c r="Z274">
        <f t="shared" si="277"/>
        <v>0</v>
      </c>
      <c r="AA274">
        <f t="shared" si="278"/>
        <v>0</v>
      </c>
      <c r="AB274">
        <f t="shared" si="279"/>
        <v>0</v>
      </c>
      <c r="AC274">
        <f t="shared" si="280"/>
        <v>0</v>
      </c>
      <c r="AD274">
        <f t="shared" si="281"/>
        <v>0</v>
      </c>
      <c r="AE274">
        <f t="shared" si="282"/>
        <v>0</v>
      </c>
      <c r="AF274">
        <f t="shared" si="283"/>
        <v>0</v>
      </c>
      <c r="AG274">
        <f t="shared" si="284"/>
        <v>0</v>
      </c>
      <c r="AH274">
        <f t="shared" si="285"/>
        <v>0</v>
      </c>
      <c r="AI274">
        <f t="shared" si="286"/>
        <v>0</v>
      </c>
      <c r="AJ274">
        <f t="shared" si="287"/>
        <v>0</v>
      </c>
      <c r="AK274">
        <f t="shared" si="288"/>
        <v>0</v>
      </c>
      <c r="AL274">
        <f t="shared" si="289"/>
        <v>0</v>
      </c>
      <c r="AM274">
        <f t="shared" si="290"/>
        <v>0</v>
      </c>
      <c r="AN274">
        <f t="shared" si="291"/>
        <v>0</v>
      </c>
      <c r="AO274">
        <f t="shared" si="292"/>
        <v>0</v>
      </c>
      <c r="AP274">
        <f t="shared" si="293"/>
        <v>0</v>
      </c>
      <c r="AQ274">
        <f t="shared" si="294"/>
        <v>0</v>
      </c>
      <c r="AR274">
        <f t="shared" si="295"/>
        <v>0</v>
      </c>
      <c r="AS274">
        <f t="shared" si="296"/>
        <v>0</v>
      </c>
      <c r="AT274">
        <f t="shared" si="297"/>
        <v>0</v>
      </c>
      <c r="AU274">
        <f t="shared" si="298"/>
        <v>0</v>
      </c>
      <c r="AV274">
        <f t="shared" si="299"/>
        <v>0</v>
      </c>
      <c r="AW274">
        <f t="shared" si="300"/>
        <v>0</v>
      </c>
      <c r="AX274">
        <f t="shared" si="301"/>
        <v>0</v>
      </c>
      <c r="AY274">
        <f t="shared" si="302"/>
        <v>0</v>
      </c>
      <c r="AZ274">
        <f t="shared" si="303"/>
        <v>0</v>
      </c>
    </row>
    <row r="275" spans="10:52" hidden="1" x14ac:dyDescent="0.25">
      <c r="J275">
        <f t="shared" si="304"/>
        <v>0</v>
      </c>
      <c r="L275">
        <f t="shared" si="305"/>
        <v>0</v>
      </c>
      <c r="M275">
        <f t="shared" si="264"/>
        <v>0</v>
      </c>
      <c r="N275">
        <f t="shared" si="265"/>
        <v>0</v>
      </c>
      <c r="O275">
        <f t="shared" si="266"/>
        <v>0</v>
      </c>
      <c r="P275">
        <f t="shared" si="267"/>
        <v>0</v>
      </c>
      <c r="Q275">
        <f t="shared" si="268"/>
        <v>0</v>
      </c>
      <c r="R275">
        <f t="shared" si="269"/>
        <v>0</v>
      </c>
      <c r="S275">
        <f t="shared" si="270"/>
        <v>0</v>
      </c>
      <c r="T275">
        <f t="shared" si="271"/>
        <v>0</v>
      </c>
      <c r="U275">
        <f t="shared" si="272"/>
        <v>0</v>
      </c>
      <c r="V275">
        <f t="shared" si="273"/>
        <v>0</v>
      </c>
      <c r="W275">
        <f t="shared" si="274"/>
        <v>0</v>
      </c>
      <c r="X275">
        <f t="shared" si="275"/>
        <v>0</v>
      </c>
      <c r="Y275">
        <f t="shared" si="276"/>
        <v>0</v>
      </c>
      <c r="Z275">
        <f t="shared" si="277"/>
        <v>0</v>
      </c>
      <c r="AA275">
        <f t="shared" si="278"/>
        <v>0</v>
      </c>
      <c r="AB275">
        <f t="shared" si="279"/>
        <v>0</v>
      </c>
      <c r="AC275">
        <f t="shared" si="280"/>
        <v>0</v>
      </c>
      <c r="AD275">
        <f t="shared" si="281"/>
        <v>0</v>
      </c>
      <c r="AE275">
        <f t="shared" si="282"/>
        <v>0</v>
      </c>
      <c r="AF275">
        <f t="shared" si="283"/>
        <v>0</v>
      </c>
      <c r="AG275">
        <f t="shared" si="284"/>
        <v>0</v>
      </c>
      <c r="AH275">
        <f t="shared" si="285"/>
        <v>0</v>
      </c>
      <c r="AI275">
        <f t="shared" si="286"/>
        <v>0</v>
      </c>
      <c r="AJ275">
        <f t="shared" si="287"/>
        <v>0</v>
      </c>
      <c r="AK275">
        <f t="shared" si="288"/>
        <v>0</v>
      </c>
      <c r="AL275">
        <f t="shared" si="289"/>
        <v>0</v>
      </c>
      <c r="AM275">
        <f t="shared" si="290"/>
        <v>0</v>
      </c>
      <c r="AN275">
        <f t="shared" si="291"/>
        <v>0</v>
      </c>
      <c r="AO275">
        <f t="shared" si="292"/>
        <v>0</v>
      </c>
      <c r="AP275">
        <f t="shared" si="293"/>
        <v>0</v>
      </c>
      <c r="AQ275">
        <f t="shared" si="294"/>
        <v>0</v>
      </c>
      <c r="AR275">
        <f t="shared" si="295"/>
        <v>0</v>
      </c>
      <c r="AS275">
        <f t="shared" si="296"/>
        <v>0</v>
      </c>
      <c r="AT275">
        <f t="shared" si="297"/>
        <v>0</v>
      </c>
      <c r="AU275">
        <f t="shared" si="298"/>
        <v>0</v>
      </c>
      <c r="AV275">
        <f t="shared" si="299"/>
        <v>0</v>
      </c>
      <c r="AW275">
        <f t="shared" si="300"/>
        <v>0</v>
      </c>
      <c r="AX275">
        <f t="shared" si="301"/>
        <v>0</v>
      </c>
      <c r="AY275">
        <f t="shared" si="302"/>
        <v>0</v>
      </c>
      <c r="AZ275">
        <f t="shared" si="303"/>
        <v>0</v>
      </c>
    </row>
    <row r="276" spans="10:52" hidden="1" x14ac:dyDescent="0.25">
      <c r="J276">
        <f t="shared" si="304"/>
        <v>0</v>
      </c>
      <c r="L276">
        <f t="shared" si="305"/>
        <v>0</v>
      </c>
      <c r="M276">
        <f t="shared" si="264"/>
        <v>0</v>
      </c>
      <c r="N276">
        <f t="shared" si="265"/>
        <v>0</v>
      </c>
      <c r="O276">
        <f t="shared" si="266"/>
        <v>0</v>
      </c>
      <c r="P276">
        <f t="shared" si="267"/>
        <v>0</v>
      </c>
      <c r="Q276">
        <f t="shared" si="268"/>
        <v>0</v>
      </c>
      <c r="R276">
        <f t="shared" si="269"/>
        <v>0</v>
      </c>
      <c r="S276">
        <f t="shared" si="270"/>
        <v>0</v>
      </c>
      <c r="T276">
        <f t="shared" si="271"/>
        <v>0</v>
      </c>
      <c r="U276">
        <f t="shared" si="272"/>
        <v>0</v>
      </c>
      <c r="V276">
        <f t="shared" si="273"/>
        <v>0</v>
      </c>
      <c r="W276">
        <f t="shared" si="274"/>
        <v>0</v>
      </c>
      <c r="X276">
        <f t="shared" si="275"/>
        <v>0</v>
      </c>
      <c r="Y276">
        <f t="shared" si="276"/>
        <v>0</v>
      </c>
      <c r="Z276">
        <f t="shared" si="277"/>
        <v>0</v>
      </c>
      <c r="AA276">
        <f t="shared" si="278"/>
        <v>0</v>
      </c>
      <c r="AB276">
        <f t="shared" si="279"/>
        <v>0</v>
      </c>
      <c r="AC276">
        <f t="shared" si="280"/>
        <v>0</v>
      </c>
      <c r="AD276">
        <f t="shared" si="281"/>
        <v>0</v>
      </c>
      <c r="AE276">
        <f t="shared" si="282"/>
        <v>0</v>
      </c>
      <c r="AF276">
        <f t="shared" si="283"/>
        <v>0</v>
      </c>
      <c r="AG276">
        <f t="shared" si="284"/>
        <v>0</v>
      </c>
      <c r="AH276">
        <f t="shared" si="285"/>
        <v>0</v>
      </c>
      <c r="AI276">
        <f t="shared" si="286"/>
        <v>0</v>
      </c>
      <c r="AJ276">
        <f t="shared" si="287"/>
        <v>0</v>
      </c>
      <c r="AK276">
        <f t="shared" si="288"/>
        <v>0</v>
      </c>
      <c r="AL276">
        <f t="shared" si="289"/>
        <v>0</v>
      </c>
      <c r="AM276">
        <f t="shared" si="290"/>
        <v>0</v>
      </c>
      <c r="AN276">
        <f t="shared" si="291"/>
        <v>0</v>
      </c>
      <c r="AO276">
        <f t="shared" si="292"/>
        <v>0</v>
      </c>
      <c r="AP276">
        <f t="shared" si="293"/>
        <v>0</v>
      </c>
      <c r="AQ276">
        <f t="shared" si="294"/>
        <v>0</v>
      </c>
      <c r="AR276">
        <f t="shared" si="295"/>
        <v>0</v>
      </c>
      <c r="AS276">
        <f t="shared" si="296"/>
        <v>0</v>
      </c>
      <c r="AT276">
        <f t="shared" si="297"/>
        <v>0</v>
      </c>
      <c r="AU276">
        <f t="shared" si="298"/>
        <v>0</v>
      </c>
      <c r="AV276">
        <f t="shared" si="299"/>
        <v>0</v>
      </c>
      <c r="AW276">
        <f t="shared" si="300"/>
        <v>0</v>
      </c>
      <c r="AX276">
        <f t="shared" si="301"/>
        <v>0</v>
      </c>
      <c r="AY276">
        <f t="shared" si="302"/>
        <v>0</v>
      </c>
      <c r="AZ276">
        <f t="shared" si="303"/>
        <v>0</v>
      </c>
    </row>
    <row r="277" spans="10:52" hidden="1" x14ac:dyDescent="0.25">
      <c r="J277">
        <f t="shared" si="304"/>
        <v>0</v>
      </c>
      <c r="L277">
        <f t="shared" si="305"/>
        <v>0</v>
      </c>
      <c r="M277">
        <f t="shared" si="264"/>
        <v>0</v>
      </c>
      <c r="N277">
        <f t="shared" si="265"/>
        <v>0</v>
      </c>
      <c r="O277">
        <f t="shared" si="266"/>
        <v>0</v>
      </c>
      <c r="P277">
        <f t="shared" si="267"/>
        <v>0</v>
      </c>
      <c r="Q277">
        <f t="shared" si="268"/>
        <v>0</v>
      </c>
      <c r="R277">
        <f t="shared" si="269"/>
        <v>0</v>
      </c>
      <c r="S277">
        <f t="shared" si="270"/>
        <v>0</v>
      </c>
      <c r="T277">
        <f t="shared" si="271"/>
        <v>0</v>
      </c>
      <c r="U277">
        <f t="shared" si="272"/>
        <v>0</v>
      </c>
      <c r="V277">
        <f t="shared" si="273"/>
        <v>0</v>
      </c>
      <c r="W277">
        <f t="shared" si="274"/>
        <v>0</v>
      </c>
      <c r="X277">
        <f t="shared" si="275"/>
        <v>0</v>
      </c>
      <c r="Y277">
        <f t="shared" si="276"/>
        <v>0</v>
      </c>
      <c r="Z277">
        <f t="shared" si="277"/>
        <v>0</v>
      </c>
      <c r="AA277">
        <f t="shared" si="278"/>
        <v>0</v>
      </c>
      <c r="AB277">
        <f t="shared" si="279"/>
        <v>0</v>
      </c>
      <c r="AC277">
        <f t="shared" si="280"/>
        <v>0</v>
      </c>
      <c r="AD277">
        <f t="shared" si="281"/>
        <v>0</v>
      </c>
      <c r="AE277">
        <f t="shared" si="282"/>
        <v>0</v>
      </c>
      <c r="AF277">
        <f t="shared" si="283"/>
        <v>0</v>
      </c>
      <c r="AG277">
        <f t="shared" si="284"/>
        <v>0</v>
      </c>
      <c r="AH277">
        <f t="shared" si="285"/>
        <v>0</v>
      </c>
      <c r="AI277">
        <f t="shared" si="286"/>
        <v>0</v>
      </c>
      <c r="AJ277">
        <f t="shared" si="287"/>
        <v>0</v>
      </c>
      <c r="AK277">
        <f t="shared" si="288"/>
        <v>0</v>
      </c>
      <c r="AL277">
        <f t="shared" si="289"/>
        <v>0</v>
      </c>
      <c r="AM277">
        <f t="shared" si="290"/>
        <v>0</v>
      </c>
      <c r="AN277">
        <f t="shared" si="291"/>
        <v>0</v>
      </c>
      <c r="AO277">
        <f t="shared" si="292"/>
        <v>0</v>
      </c>
      <c r="AP277">
        <f t="shared" si="293"/>
        <v>0</v>
      </c>
      <c r="AQ277">
        <f t="shared" si="294"/>
        <v>0</v>
      </c>
      <c r="AR277">
        <f t="shared" si="295"/>
        <v>0</v>
      </c>
      <c r="AS277">
        <f t="shared" si="296"/>
        <v>0</v>
      </c>
      <c r="AT277">
        <f t="shared" si="297"/>
        <v>0</v>
      </c>
      <c r="AU277">
        <f t="shared" si="298"/>
        <v>0</v>
      </c>
      <c r="AV277">
        <f t="shared" si="299"/>
        <v>0</v>
      </c>
      <c r="AW277">
        <f t="shared" si="300"/>
        <v>0</v>
      </c>
      <c r="AX277">
        <f t="shared" si="301"/>
        <v>0</v>
      </c>
      <c r="AY277">
        <f t="shared" si="302"/>
        <v>0</v>
      </c>
      <c r="AZ277">
        <f t="shared" si="303"/>
        <v>0</v>
      </c>
    </row>
    <row r="278" spans="10:52" hidden="1" x14ac:dyDescent="0.25">
      <c r="J278">
        <f t="shared" si="304"/>
        <v>0</v>
      </c>
      <c r="L278">
        <f t="shared" si="305"/>
        <v>0</v>
      </c>
      <c r="M278">
        <f t="shared" si="264"/>
        <v>0</v>
      </c>
      <c r="N278">
        <f t="shared" si="265"/>
        <v>0</v>
      </c>
      <c r="O278">
        <f t="shared" si="266"/>
        <v>0</v>
      </c>
      <c r="P278">
        <f t="shared" si="267"/>
        <v>0</v>
      </c>
      <c r="Q278">
        <f t="shared" si="268"/>
        <v>0</v>
      </c>
      <c r="R278">
        <f t="shared" si="269"/>
        <v>0</v>
      </c>
      <c r="S278">
        <f t="shared" si="270"/>
        <v>0</v>
      </c>
      <c r="T278">
        <f t="shared" si="271"/>
        <v>0</v>
      </c>
      <c r="U278">
        <f t="shared" si="272"/>
        <v>0</v>
      </c>
      <c r="V278">
        <f t="shared" si="273"/>
        <v>0</v>
      </c>
      <c r="W278">
        <f t="shared" si="274"/>
        <v>0</v>
      </c>
      <c r="X278">
        <f t="shared" si="275"/>
        <v>0</v>
      </c>
      <c r="Y278">
        <f t="shared" si="276"/>
        <v>0</v>
      </c>
      <c r="Z278">
        <f t="shared" si="277"/>
        <v>0</v>
      </c>
      <c r="AA278">
        <f t="shared" si="278"/>
        <v>0</v>
      </c>
      <c r="AB278">
        <f t="shared" si="279"/>
        <v>0</v>
      </c>
      <c r="AC278">
        <f t="shared" si="280"/>
        <v>0</v>
      </c>
      <c r="AD278">
        <f t="shared" si="281"/>
        <v>0</v>
      </c>
      <c r="AE278">
        <f t="shared" si="282"/>
        <v>0</v>
      </c>
      <c r="AF278">
        <f t="shared" si="283"/>
        <v>0</v>
      </c>
      <c r="AG278">
        <f t="shared" si="284"/>
        <v>0</v>
      </c>
      <c r="AH278">
        <f t="shared" si="285"/>
        <v>0</v>
      </c>
      <c r="AI278">
        <f t="shared" si="286"/>
        <v>0</v>
      </c>
      <c r="AJ278">
        <f t="shared" si="287"/>
        <v>0</v>
      </c>
      <c r="AK278">
        <f t="shared" si="288"/>
        <v>0</v>
      </c>
      <c r="AL278">
        <f t="shared" si="289"/>
        <v>0</v>
      </c>
      <c r="AM278">
        <f t="shared" si="290"/>
        <v>0</v>
      </c>
      <c r="AN278">
        <f t="shared" si="291"/>
        <v>0</v>
      </c>
      <c r="AO278">
        <f t="shared" si="292"/>
        <v>0</v>
      </c>
      <c r="AP278">
        <f t="shared" si="293"/>
        <v>0</v>
      </c>
      <c r="AQ278">
        <f t="shared" si="294"/>
        <v>0</v>
      </c>
      <c r="AR278">
        <f t="shared" si="295"/>
        <v>0</v>
      </c>
      <c r="AS278">
        <f t="shared" si="296"/>
        <v>0</v>
      </c>
      <c r="AT278">
        <f t="shared" si="297"/>
        <v>0</v>
      </c>
      <c r="AU278">
        <f t="shared" si="298"/>
        <v>0</v>
      </c>
      <c r="AV278">
        <f t="shared" si="299"/>
        <v>0</v>
      </c>
      <c r="AW278">
        <f t="shared" si="300"/>
        <v>0</v>
      </c>
      <c r="AX278">
        <f t="shared" si="301"/>
        <v>0</v>
      </c>
      <c r="AY278">
        <f t="shared" si="302"/>
        <v>0</v>
      </c>
      <c r="AZ278">
        <f t="shared" si="303"/>
        <v>0</v>
      </c>
    </row>
    <row r="279" spans="10:52" hidden="1" x14ac:dyDescent="0.25">
      <c r="J279">
        <f t="shared" si="304"/>
        <v>0</v>
      </c>
      <c r="L279">
        <f t="shared" si="305"/>
        <v>0</v>
      </c>
      <c r="M279">
        <f t="shared" si="264"/>
        <v>0</v>
      </c>
      <c r="N279">
        <f t="shared" si="265"/>
        <v>0</v>
      </c>
      <c r="O279">
        <f t="shared" si="266"/>
        <v>0</v>
      </c>
      <c r="P279">
        <f t="shared" si="267"/>
        <v>0</v>
      </c>
      <c r="Q279">
        <f t="shared" si="268"/>
        <v>0</v>
      </c>
      <c r="R279">
        <f t="shared" si="269"/>
        <v>0</v>
      </c>
      <c r="S279">
        <f t="shared" si="270"/>
        <v>0</v>
      </c>
      <c r="T279">
        <f t="shared" si="271"/>
        <v>0</v>
      </c>
      <c r="U279">
        <f t="shared" si="272"/>
        <v>0</v>
      </c>
      <c r="V279">
        <f t="shared" si="273"/>
        <v>0</v>
      </c>
      <c r="W279">
        <f t="shared" si="274"/>
        <v>0</v>
      </c>
      <c r="X279">
        <f t="shared" si="275"/>
        <v>0</v>
      </c>
      <c r="Y279">
        <f t="shared" si="276"/>
        <v>0</v>
      </c>
      <c r="Z279">
        <f t="shared" si="277"/>
        <v>0</v>
      </c>
      <c r="AA279">
        <f t="shared" si="278"/>
        <v>0</v>
      </c>
      <c r="AB279">
        <f t="shared" si="279"/>
        <v>0</v>
      </c>
      <c r="AC279">
        <f t="shared" si="280"/>
        <v>0</v>
      </c>
      <c r="AD279">
        <f t="shared" si="281"/>
        <v>0</v>
      </c>
      <c r="AE279">
        <f t="shared" si="282"/>
        <v>0</v>
      </c>
      <c r="AF279">
        <f t="shared" si="283"/>
        <v>0</v>
      </c>
      <c r="AG279">
        <f t="shared" si="284"/>
        <v>0</v>
      </c>
      <c r="AH279">
        <f t="shared" si="285"/>
        <v>0</v>
      </c>
      <c r="AI279">
        <f t="shared" si="286"/>
        <v>0</v>
      </c>
      <c r="AJ279">
        <f t="shared" si="287"/>
        <v>0</v>
      </c>
      <c r="AK279">
        <f t="shared" si="288"/>
        <v>0</v>
      </c>
      <c r="AL279">
        <f t="shared" si="289"/>
        <v>0</v>
      </c>
      <c r="AM279">
        <f t="shared" si="290"/>
        <v>0</v>
      </c>
      <c r="AN279">
        <f t="shared" si="291"/>
        <v>0</v>
      </c>
      <c r="AO279">
        <f t="shared" si="292"/>
        <v>0</v>
      </c>
      <c r="AP279">
        <f t="shared" si="293"/>
        <v>0</v>
      </c>
      <c r="AQ279">
        <f t="shared" si="294"/>
        <v>0</v>
      </c>
      <c r="AR279">
        <f t="shared" si="295"/>
        <v>0</v>
      </c>
      <c r="AS279">
        <f t="shared" si="296"/>
        <v>0</v>
      </c>
      <c r="AT279">
        <f t="shared" si="297"/>
        <v>0</v>
      </c>
      <c r="AU279">
        <f t="shared" si="298"/>
        <v>0</v>
      </c>
      <c r="AV279">
        <f t="shared" si="299"/>
        <v>0</v>
      </c>
      <c r="AW279">
        <f t="shared" si="300"/>
        <v>0</v>
      </c>
      <c r="AX279">
        <f t="shared" si="301"/>
        <v>0</v>
      </c>
      <c r="AY279">
        <f t="shared" si="302"/>
        <v>0</v>
      </c>
      <c r="AZ279">
        <f t="shared" si="303"/>
        <v>0</v>
      </c>
    </row>
    <row r="280" spans="10:52" hidden="1" x14ac:dyDescent="0.25">
      <c r="J280">
        <f t="shared" si="304"/>
        <v>0</v>
      </c>
      <c r="L280">
        <f t="shared" si="305"/>
        <v>0</v>
      </c>
      <c r="M280">
        <f t="shared" si="264"/>
        <v>0</v>
      </c>
      <c r="N280">
        <f t="shared" si="265"/>
        <v>0</v>
      </c>
      <c r="O280">
        <f t="shared" si="266"/>
        <v>0</v>
      </c>
      <c r="P280">
        <f t="shared" si="267"/>
        <v>0</v>
      </c>
      <c r="Q280">
        <f t="shared" si="268"/>
        <v>0</v>
      </c>
      <c r="R280">
        <f t="shared" si="269"/>
        <v>0</v>
      </c>
      <c r="S280">
        <f t="shared" si="270"/>
        <v>0</v>
      </c>
      <c r="T280">
        <f t="shared" si="271"/>
        <v>0</v>
      </c>
      <c r="U280">
        <f t="shared" si="272"/>
        <v>0</v>
      </c>
      <c r="V280">
        <f t="shared" si="273"/>
        <v>0</v>
      </c>
      <c r="W280">
        <f t="shared" si="274"/>
        <v>0</v>
      </c>
      <c r="X280">
        <f t="shared" si="275"/>
        <v>0</v>
      </c>
      <c r="Y280">
        <f t="shared" si="276"/>
        <v>0</v>
      </c>
      <c r="Z280">
        <f t="shared" si="277"/>
        <v>0</v>
      </c>
      <c r="AA280">
        <f t="shared" si="278"/>
        <v>0</v>
      </c>
      <c r="AB280">
        <f t="shared" si="279"/>
        <v>0</v>
      </c>
      <c r="AC280">
        <f t="shared" si="280"/>
        <v>0</v>
      </c>
      <c r="AD280">
        <f t="shared" si="281"/>
        <v>0</v>
      </c>
      <c r="AE280">
        <f t="shared" si="282"/>
        <v>0</v>
      </c>
      <c r="AF280">
        <f t="shared" si="283"/>
        <v>0</v>
      </c>
      <c r="AG280">
        <f t="shared" si="284"/>
        <v>0</v>
      </c>
      <c r="AH280">
        <f t="shared" si="285"/>
        <v>0</v>
      </c>
      <c r="AI280">
        <f t="shared" si="286"/>
        <v>0</v>
      </c>
      <c r="AJ280">
        <f t="shared" si="287"/>
        <v>0</v>
      </c>
      <c r="AK280">
        <f t="shared" si="288"/>
        <v>0</v>
      </c>
      <c r="AL280">
        <f t="shared" si="289"/>
        <v>0</v>
      </c>
      <c r="AM280">
        <f t="shared" si="290"/>
        <v>0</v>
      </c>
      <c r="AN280">
        <f t="shared" si="291"/>
        <v>0</v>
      </c>
      <c r="AO280">
        <f t="shared" si="292"/>
        <v>0</v>
      </c>
      <c r="AP280">
        <f t="shared" si="293"/>
        <v>0</v>
      </c>
      <c r="AQ280">
        <f t="shared" si="294"/>
        <v>0</v>
      </c>
      <c r="AR280">
        <f t="shared" si="295"/>
        <v>0</v>
      </c>
      <c r="AS280">
        <f t="shared" si="296"/>
        <v>0</v>
      </c>
      <c r="AT280">
        <f t="shared" si="297"/>
        <v>0</v>
      </c>
      <c r="AU280">
        <f t="shared" si="298"/>
        <v>0</v>
      </c>
      <c r="AV280">
        <f t="shared" si="299"/>
        <v>0</v>
      </c>
      <c r="AW280">
        <f t="shared" si="300"/>
        <v>0</v>
      </c>
      <c r="AX280">
        <f t="shared" si="301"/>
        <v>0</v>
      </c>
      <c r="AY280">
        <f t="shared" si="302"/>
        <v>0</v>
      </c>
      <c r="AZ280">
        <f t="shared" si="303"/>
        <v>0</v>
      </c>
    </row>
    <row r="281" spans="10:52" hidden="1" x14ac:dyDescent="0.25">
      <c r="J281">
        <f t="shared" si="304"/>
        <v>0</v>
      </c>
      <c r="L281">
        <f t="shared" si="305"/>
        <v>0</v>
      </c>
      <c r="M281">
        <f t="shared" si="264"/>
        <v>0</v>
      </c>
      <c r="N281">
        <f t="shared" si="265"/>
        <v>0</v>
      </c>
      <c r="O281">
        <f t="shared" si="266"/>
        <v>0</v>
      </c>
      <c r="P281">
        <f t="shared" si="267"/>
        <v>0</v>
      </c>
      <c r="Q281">
        <f t="shared" si="268"/>
        <v>0</v>
      </c>
      <c r="R281">
        <f t="shared" si="269"/>
        <v>0</v>
      </c>
      <c r="S281">
        <f t="shared" si="270"/>
        <v>0</v>
      </c>
      <c r="T281">
        <f t="shared" si="271"/>
        <v>0</v>
      </c>
      <c r="U281">
        <f t="shared" si="272"/>
        <v>0</v>
      </c>
      <c r="V281">
        <f t="shared" si="273"/>
        <v>0</v>
      </c>
      <c r="W281">
        <f t="shared" si="274"/>
        <v>0</v>
      </c>
      <c r="X281">
        <f t="shared" si="275"/>
        <v>0</v>
      </c>
      <c r="Y281">
        <f t="shared" si="276"/>
        <v>0</v>
      </c>
      <c r="Z281">
        <f t="shared" si="277"/>
        <v>0</v>
      </c>
      <c r="AA281">
        <f t="shared" si="278"/>
        <v>0</v>
      </c>
      <c r="AB281">
        <f t="shared" si="279"/>
        <v>0</v>
      </c>
      <c r="AC281">
        <f t="shared" si="280"/>
        <v>0</v>
      </c>
      <c r="AD281">
        <f t="shared" si="281"/>
        <v>0</v>
      </c>
      <c r="AE281">
        <f t="shared" si="282"/>
        <v>0</v>
      </c>
      <c r="AF281">
        <f t="shared" si="283"/>
        <v>0</v>
      </c>
      <c r="AG281">
        <f t="shared" si="284"/>
        <v>0</v>
      </c>
      <c r="AH281">
        <f t="shared" si="285"/>
        <v>0</v>
      </c>
      <c r="AI281">
        <f t="shared" si="286"/>
        <v>0</v>
      </c>
      <c r="AJ281">
        <f t="shared" si="287"/>
        <v>0</v>
      </c>
      <c r="AK281">
        <f t="shared" si="288"/>
        <v>0</v>
      </c>
      <c r="AL281">
        <f t="shared" si="289"/>
        <v>0</v>
      </c>
      <c r="AM281">
        <f t="shared" si="290"/>
        <v>0</v>
      </c>
      <c r="AN281">
        <f t="shared" si="291"/>
        <v>0</v>
      </c>
      <c r="AO281">
        <f t="shared" si="292"/>
        <v>0</v>
      </c>
      <c r="AP281">
        <f t="shared" si="293"/>
        <v>0</v>
      </c>
      <c r="AQ281">
        <f t="shared" si="294"/>
        <v>0</v>
      </c>
      <c r="AR281">
        <f t="shared" si="295"/>
        <v>0</v>
      </c>
      <c r="AS281">
        <f t="shared" si="296"/>
        <v>0</v>
      </c>
      <c r="AT281">
        <f t="shared" si="297"/>
        <v>0</v>
      </c>
      <c r="AU281">
        <f t="shared" si="298"/>
        <v>0</v>
      </c>
      <c r="AV281">
        <f t="shared" si="299"/>
        <v>0</v>
      </c>
      <c r="AW281">
        <f t="shared" si="300"/>
        <v>0</v>
      </c>
      <c r="AX281">
        <f t="shared" si="301"/>
        <v>0</v>
      </c>
      <c r="AY281">
        <f t="shared" si="302"/>
        <v>0</v>
      </c>
      <c r="AZ281">
        <f t="shared" si="303"/>
        <v>0</v>
      </c>
    </row>
    <row r="282" spans="10:52" hidden="1" x14ac:dyDescent="0.25">
      <c r="J282">
        <f t="shared" si="304"/>
        <v>0</v>
      </c>
      <c r="L282">
        <f t="shared" si="305"/>
        <v>0</v>
      </c>
      <c r="M282">
        <f t="shared" si="264"/>
        <v>0</v>
      </c>
      <c r="N282">
        <f t="shared" si="265"/>
        <v>0</v>
      </c>
      <c r="O282">
        <f t="shared" si="266"/>
        <v>0</v>
      </c>
      <c r="P282">
        <f t="shared" si="267"/>
        <v>0</v>
      </c>
      <c r="Q282">
        <f t="shared" si="268"/>
        <v>0</v>
      </c>
      <c r="R282">
        <f t="shared" si="269"/>
        <v>0</v>
      </c>
      <c r="S282">
        <f t="shared" si="270"/>
        <v>0</v>
      </c>
      <c r="T282">
        <f t="shared" si="271"/>
        <v>0</v>
      </c>
      <c r="U282">
        <f t="shared" si="272"/>
        <v>0</v>
      </c>
      <c r="V282">
        <f t="shared" si="273"/>
        <v>0</v>
      </c>
      <c r="W282">
        <f t="shared" si="274"/>
        <v>0</v>
      </c>
      <c r="X282">
        <f t="shared" si="275"/>
        <v>0</v>
      </c>
      <c r="Y282">
        <f t="shared" si="276"/>
        <v>0</v>
      </c>
      <c r="Z282">
        <f t="shared" si="277"/>
        <v>0</v>
      </c>
      <c r="AA282">
        <f t="shared" si="278"/>
        <v>0</v>
      </c>
      <c r="AB282">
        <f t="shared" si="279"/>
        <v>0</v>
      </c>
      <c r="AC282">
        <f t="shared" si="280"/>
        <v>0</v>
      </c>
      <c r="AD282">
        <f t="shared" si="281"/>
        <v>0</v>
      </c>
      <c r="AE282">
        <f t="shared" si="282"/>
        <v>0</v>
      </c>
      <c r="AF282">
        <f t="shared" si="283"/>
        <v>0</v>
      </c>
      <c r="AG282">
        <f t="shared" si="284"/>
        <v>0</v>
      </c>
      <c r="AH282">
        <f t="shared" si="285"/>
        <v>0</v>
      </c>
      <c r="AI282">
        <f t="shared" si="286"/>
        <v>0</v>
      </c>
      <c r="AJ282">
        <f t="shared" si="287"/>
        <v>0</v>
      </c>
      <c r="AK282">
        <f t="shared" si="288"/>
        <v>0</v>
      </c>
      <c r="AL282">
        <f t="shared" si="289"/>
        <v>0</v>
      </c>
      <c r="AM282">
        <f t="shared" si="290"/>
        <v>0</v>
      </c>
      <c r="AN282">
        <f t="shared" si="291"/>
        <v>0</v>
      </c>
      <c r="AO282">
        <f t="shared" si="292"/>
        <v>0</v>
      </c>
      <c r="AP282">
        <f t="shared" si="293"/>
        <v>0</v>
      </c>
      <c r="AQ282">
        <f t="shared" si="294"/>
        <v>0</v>
      </c>
      <c r="AR282">
        <f t="shared" si="295"/>
        <v>0</v>
      </c>
      <c r="AS282">
        <f t="shared" si="296"/>
        <v>0</v>
      </c>
      <c r="AT282">
        <f t="shared" si="297"/>
        <v>0</v>
      </c>
      <c r="AU282">
        <f t="shared" si="298"/>
        <v>0</v>
      </c>
      <c r="AV282">
        <f t="shared" si="299"/>
        <v>0</v>
      </c>
      <c r="AW282">
        <f t="shared" si="300"/>
        <v>0</v>
      </c>
      <c r="AX282">
        <f t="shared" si="301"/>
        <v>0</v>
      </c>
      <c r="AY282">
        <f t="shared" si="302"/>
        <v>0</v>
      </c>
      <c r="AZ282">
        <f t="shared" si="303"/>
        <v>0</v>
      </c>
    </row>
    <row r="283" spans="10:52" hidden="1" x14ac:dyDescent="0.25">
      <c r="J283">
        <f t="shared" si="304"/>
        <v>0</v>
      </c>
      <c r="L283">
        <f t="shared" si="305"/>
        <v>0</v>
      </c>
      <c r="M283">
        <f t="shared" si="264"/>
        <v>0</v>
      </c>
      <c r="N283">
        <f t="shared" si="265"/>
        <v>0</v>
      </c>
      <c r="O283">
        <f t="shared" si="266"/>
        <v>0</v>
      </c>
      <c r="P283">
        <f t="shared" si="267"/>
        <v>0</v>
      </c>
      <c r="Q283">
        <f t="shared" si="268"/>
        <v>0</v>
      </c>
      <c r="R283">
        <f t="shared" si="269"/>
        <v>0</v>
      </c>
      <c r="S283">
        <f t="shared" si="270"/>
        <v>0</v>
      </c>
      <c r="T283">
        <f t="shared" si="271"/>
        <v>0</v>
      </c>
      <c r="U283">
        <f t="shared" si="272"/>
        <v>0</v>
      </c>
      <c r="V283">
        <f t="shared" si="273"/>
        <v>0</v>
      </c>
      <c r="W283">
        <f t="shared" si="274"/>
        <v>0</v>
      </c>
      <c r="X283">
        <f t="shared" si="275"/>
        <v>0</v>
      </c>
      <c r="Y283">
        <f t="shared" si="276"/>
        <v>0</v>
      </c>
      <c r="Z283">
        <f t="shared" si="277"/>
        <v>0</v>
      </c>
      <c r="AA283">
        <f t="shared" si="278"/>
        <v>0</v>
      </c>
      <c r="AB283">
        <f t="shared" si="279"/>
        <v>0</v>
      </c>
      <c r="AC283">
        <f t="shared" si="280"/>
        <v>0</v>
      </c>
      <c r="AD283">
        <f t="shared" si="281"/>
        <v>0</v>
      </c>
      <c r="AE283">
        <f t="shared" si="282"/>
        <v>0</v>
      </c>
      <c r="AF283">
        <f t="shared" si="283"/>
        <v>0</v>
      </c>
      <c r="AG283">
        <f t="shared" si="284"/>
        <v>0</v>
      </c>
      <c r="AH283">
        <f t="shared" si="285"/>
        <v>0</v>
      </c>
      <c r="AI283">
        <f t="shared" si="286"/>
        <v>0</v>
      </c>
      <c r="AJ283">
        <f t="shared" si="287"/>
        <v>0</v>
      </c>
      <c r="AK283">
        <f t="shared" si="288"/>
        <v>0</v>
      </c>
      <c r="AL283">
        <f t="shared" si="289"/>
        <v>0</v>
      </c>
      <c r="AM283">
        <f t="shared" si="290"/>
        <v>0</v>
      </c>
      <c r="AN283">
        <f t="shared" si="291"/>
        <v>0</v>
      </c>
      <c r="AO283">
        <f t="shared" si="292"/>
        <v>0</v>
      </c>
      <c r="AP283">
        <f t="shared" si="293"/>
        <v>0</v>
      </c>
      <c r="AQ283">
        <f t="shared" si="294"/>
        <v>0</v>
      </c>
      <c r="AR283">
        <f t="shared" si="295"/>
        <v>0</v>
      </c>
      <c r="AS283">
        <f t="shared" si="296"/>
        <v>0</v>
      </c>
      <c r="AT283">
        <f t="shared" si="297"/>
        <v>0</v>
      </c>
      <c r="AU283">
        <f t="shared" si="298"/>
        <v>0</v>
      </c>
      <c r="AV283">
        <f t="shared" si="299"/>
        <v>0</v>
      </c>
      <c r="AW283">
        <f t="shared" si="300"/>
        <v>0</v>
      </c>
      <c r="AX283">
        <f t="shared" si="301"/>
        <v>0</v>
      </c>
      <c r="AY283">
        <f t="shared" si="302"/>
        <v>0</v>
      </c>
      <c r="AZ283">
        <f t="shared" si="303"/>
        <v>0</v>
      </c>
    </row>
    <row r="284" spans="10:52" hidden="1" x14ac:dyDescent="0.25">
      <c r="J284">
        <f t="shared" si="304"/>
        <v>0</v>
      </c>
      <c r="L284">
        <f t="shared" si="305"/>
        <v>0</v>
      </c>
      <c r="M284">
        <f t="shared" si="264"/>
        <v>0</v>
      </c>
      <c r="N284">
        <f t="shared" si="265"/>
        <v>0</v>
      </c>
      <c r="O284">
        <f t="shared" si="266"/>
        <v>0</v>
      </c>
      <c r="P284">
        <f t="shared" si="267"/>
        <v>0</v>
      </c>
      <c r="Q284">
        <f t="shared" si="268"/>
        <v>0</v>
      </c>
      <c r="R284">
        <f t="shared" si="269"/>
        <v>0</v>
      </c>
      <c r="S284">
        <f t="shared" si="270"/>
        <v>0</v>
      </c>
      <c r="T284">
        <f t="shared" si="271"/>
        <v>0</v>
      </c>
      <c r="U284">
        <f t="shared" si="272"/>
        <v>0</v>
      </c>
      <c r="V284">
        <f t="shared" si="273"/>
        <v>0</v>
      </c>
      <c r="W284">
        <f t="shared" si="274"/>
        <v>0</v>
      </c>
      <c r="X284">
        <f t="shared" si="275"/>
        <v>0</v>
      </c>
      <c r="Y284">
        <f t="shared" si="276"/>
        <v>0</v>
      </c>
      <c r="Z284">
        <f t="shared" si="277"/>
        <v>0</v>
      </c>
      <c r="AA284">
        <f t="shared" si="278"/>
        <v>0</v>
      </c>
      <c r="AB284">
        <f t="shared" si="279"/>
        <v>0</v>
      </c>
      <c r="AC284">
        <f t="shared" si="280"/>
        <v>0</v>
      </c>
      <c r="AD284">
        <f t="shared" si="281"/>
        <v>0</v>
      </c>
      <c r="AE284">
        <f t="shared" si="282"/>
        <v>0</v>
      </c>
      <c r="AF284">
        <f t="shared" si="283"/>
        <v>0</v>
      </c>
      <c r="AG284">
        <f t="shared" si="284"/>
        <v>0</v>
      </c>
      <c r="AH284">
        <f t="shared" si="285"/>
        <v>0</v>
      </c>
      <c r="AI284">
        <f t="shared" si="286"/>
        <v>0</v>
      </c>
      <c r="AJ284">
        <f t="shared" si="287"/>
        <v>0</v>
      </c>
      <c r="AK284">
        <f t="shared" si="288"/>
        <v>0</v>
      </c>
      <c r="AL284">
        <f t="shared" si="289"/>
        <v>0</v>
      </c>
      <c r="AM284">
        <f t="shared" si="290"/>
        <v>0</v>
      </c>
      <c r="AN284">
        <f t="shared" si="291"/>
        <v>0</v>
      </c>
      <c r="AO284">
        <f t="shared" si="292"/>
        <v>0</v>
      </c>
      <c r="AP284">
        <f t="shared" si="293"/>
        <v>0</v>
      </c>
      <c r="AQ284">
        <f t="shared" si="294"/>
        <v>0</v>
      </c>
      <c r="AR284">
        <f t="shared" si="295"/>
        <v>0</v>
      </c>
      <c r="AS284">
        <f t="shared" si="296"/>
        <v>0</v>
      </c>
      <c r="AT284">
        <f t="shared" si="297"/>
        <v>0</v>
      </c>
      <c r="AU284">
        <f t="shared" si="298"/>
        <v>0</v>
      </c>
      <c r="AV284">
        <f t="shared" si="299"/>
        <v>0</v>
      </c>
      <c r="AW284">
        <f t="shared" si="300"/>
        <v>0</v>
      </c>
      <c r="AX284">
        <f t="shared" si="301"/>
        <v>0</v>
      </c>
      <c r="AY284">
        <f t="shared" si="302"/>
        <v>0</v>
      </c>
      <c r="AZ284">
        <f t="shared" si="303"/>
        <v>0</v>
      </c>
    </row>
    <row r="285" spans="10:52" hidden="1" x14ac:dyDescent="0.25">
      <c r="J285">
        <f t="shared" si="304"/>
        <v>0</v>
      </c>
      <c r="L285">
        <f t="shared" si="305"/>
        <v>0</v>
      </c>
      <c r="M285">
        <f t="shared" si="264"/>
        <v>0</v>
      </c>
      <c r="N285">
        <f t="shared" si="265"/>
        <v>0</v>
      </c>
      <c r="O285">
        <f t="shared" si="266"/>
        <v>0</v>
      </c>
      <c r="P285">
        <f t="shared" si="267"/>
        <v>0</v>
      </c>
      <c r="Q285">
        <f t="shared" si="268"/>
        <v>0</v>
      </c>
      <c r="R285">
        <f t="shared" si="269"/>
        <v>0</v>
      </c>
      <c r="S285">
        <f t="shared" si="270"/>
        <v>0</v>
      </c>
      <c r="T285">
        <f t="shared" si="271"/>
        <v>0</v>
      </c>
      <c r="U285">
        <f t="shared" si="272"/>
        <v>0</v>
      </c>
      <c r="V285">
        <f t="shared" si="273"/>
        <v>0</v>
      </c>
      <c r="W285">
        <f t="shared" si="274"/>
        <v>0</v>
      </c>
      <c r="X285">
        <f t="shared" si="275"/>
        <v>0</v>
      </c>
      <c r="Y285">
        <f t="shared" si="276"/>
        <v>0</v>
      </c>
      <c r="Z285">
        <f t="shared" si="277"/>
        <v>0</v>
      </c>
      <c r="AA285">
        <f t="shared" si="278"/>
        <v>0</v>
      </c>
      <c r="AB285">
        <f t="shared" si="279"/>
        <v>0</v>
      </c>
      <c r="AC285">
        <f t="shared" si="280"/>
        <v>0</v>
      </c>
      <c r="AD285">
        <f t="shared" si="281"/>
        <v>0</v>
      </c>
      <c r="AE285">
        <f t="shared" si="282"/>
        <v>0</v>
      </c>
      <c r="AF285">
        <f t="shared" si="283"/>
        <v>0</v>
      </c>
      <c r="AG285">
        <f t="shared" si="284"/>
        <v>0</v>
      </c>
      <c r="AH285">
        <f t="shared" si="285"/>
        <v>0</v>
      </c>
      <c r="AI285">
        <f t="shared" si="286"/>
        <v>0</v>
      </c>
      <c r="AJ285">
        <f t="shared" si="287"/>
        <v>0</v>
      </c>
      <c r="AK285">
        <f t="shared" si="288"/>
        <v>0</v>
      </c>
      <c r="AL285">
        <f t="shared" si="289"/>
        <v>0</v>
      </c>
      <c r="AM285">
        <f t="shared" si="290"/>
        <v>0</v>
      </c>
      <c r="AN285">
        <f t="shared" si="291"/>
        <v>0</v>
      </c>
      <c r="AO285">
        <f t="shared" si="292"/>
        <v>0</v>
      </c>
      <c r="AP285">
        <f t="shared" si="293"/>
        <v>0</v>
      </c>
      <c r="AQ285">
        <f t="shared" si="294"/>
        <v>0</v>
      </c>
      <c r="AR285">
        <f t="shared" si="295"/>
        <v>0</v>
      </c>
      <c r="AS285">
        <f t="shared" si="296"/>
        <v>0</v>
      </c>
      <c r="AT285">
        <f t="shared" si="297"/>
        <v>0</v>
      </c>
      <c r="AU285">
        <f t="shared" si="298"/>
        <v>0</v>
      </c>
      <c r="AV285">
        <f t="shared" si="299"/>
        <v>0</v>
      </c>
      <c r="AW285">
        <f t="shared" si="300"/>
        <v>0</v>
      </c>
      <c r="AX285">
        <f t="shared" si="301"/>
        <v>0</v>
      </c>
      <c r="AY285">
        <f t="shared" si="302"/>
        <v>0</v>
      </c>
      <c r="AZ285">
        <f t="shared" si="303"/>
        <v>0</v>
      </c>
    </row>
    <row r="286" spans="10:52" hidden="1" x14ac:dyDescent="0.25">
      <c r="J286">
        <f t="shared" si="304"/>
        <v>0</v>
      </c>
      <c r="L286">
        <f t="shared" si="305"/>
        <v>0</v>
      </c>
      <c r="M286">
        <f t="shared" si="264"/>
        <v>0</v>
      </c>
      <c r="N286">
        <f t="shared" si="265"/>
        <v>0</v>
      </c>
      <c r="O286">
        <f t="shared" si="266"/>
        <v>0</v>
      </c>
      <c r="P286">
        <f t="shared" si="267"/>
        <v>0</v>
      </c>
      <c r="Q286">
        <f t="shared" si="268"/>
        <v>0</v>
      </c>
      <c r="R286">
        <f t="shared" si="269"/>
        <v>0</v>
      </c>
      <c r="S286">
        <f t="shared" si="270"/>
        <v>0</v>
      </c>
      <c r="T286">
        <f t="shared" si="271"/>
        <v>0</v>
      </c>
      <c r="U286">
        <f t="shared" si="272"/>
        <v>0</v>
      </c>
      <c r="V286">
        <f t="shared" si="273"/>
        <v>0</v>
      </c>
      <c r="W286">
        <f t="shared" si="274"/>
        <v>0</v>
      </c>
      <c r="X286">
        <f t="shared" si="275"/>
        <v>0</v>
      </c>
      <c r="Y286">
        <f t="shared" si="276"/>
        <v>0</v>
      </c>
      <c r="Z286">
        <f t="shared" si="277"/>
        <v>0</v>
      </c>
      <c r="AA286">
        <f t="shared" si="278"/>
        <v>0</v>
      </c>
      <c r="AB286">
        <f t="shared" si="279"/>
        <v>0</v>
      </c>
      <c r="AC286">
        <f t="shared" si="280"/>
        <v>0</v>
      </c>
      <c r="AD286">
        <f t="shared" si="281"/>
        <v>0</v>
      </c>
      <c r="AE286">
        <f t="shared" si="282"/>
        <v>0</v>
      </c>
      <c r="AF286">
        <f t="shared" si="283"/>
        <v>0</v>
      </c>
      <c r="AG286">
        <f t="shared" si="284"/>
        <v>0</v>
      </c>
      <c r="AH286">
        <f t="shared" si="285"/>
        <v>0</v>
      </c>
      <c r="AI286">
        <f t="shared" si="286"/>
        <v>0</v>
      </c>
      <c r="AJ286">
        <f t="shared" si="287"/>
        <v>0</v>
      </c>
      <c r="AK286">
        <f t="shared" si="288"/>
        <v>0</v>
      </c>
      <c r="AL286">
        <f t="shared" si="289"/>
        <v>0</v>
      </c>
      <c r="AM286">
        <f t="shared" si="290"/>
        <v>0</v>
      </c>
      <c r="AN286">
        <f t="shared" si="291"/>
        <v>0</v>
      </c>
      <c r="AO286">
        <f t="shared" si="292"/>
        <v>0</v>
      </c>
      <c r="AP286">
        <f t="shared" si="293"/>
        <v>0</v>
      </c>
      <c r="AQ286">
        <f t="shared" si="294"/>
        <v>0</v>
      </c>
      <c r="AR286">
        <f t="shared" si="295"/>
        <v>0</v>
      </c>
      <c r="AS286">
        <f t="shared" si="296"/>
        <v>0</v>
      </c>
      <c r="AT286">
        <f t="shared" si="297"/>
        <v>0</v>
      </c>
      <c r="AU286">
        <f t="shared" si="298"/>
        <v>0</v>
      </c>
      <c r="AV286">
        <f t="shared" si="299"/>
        <v>0</v>
      </c>
      <c r="AW286">
        <f t="shared" si="300"/>
        <v>0</v>
      </c>
      <c r="AX286">
        <f t="shared" si="301"/>
        <v>0</v>
      </c>
      <c r="AY286">
        <f t="shared" si="302"/>
        <v>0</v>
      </c>
      <c r="AZ286">
        <f t="shared" si="303"/>
        <v>0</v>
      </c>
    </row>
    <row r="287" spans="10:52" hidden="1" x14ac:dyDescent="0.25">
      <c r="J287">
        <f t="shared" si="304"/>
        <v>0</v>
      </c>
      <c r="L287">
        <f t="shared" si="305"/>
        <v>0</v>
      </c>
      <c r="M287">
        <f t="shared" si="264"/>
        <v>0</v>
      </c>
      <c r="N287">
        <f t="shared" si="265"/>
        <v>0</v>
      </c>
      <c r="O287">
        <f t="shared" si="266"/>
        <v>0</v>
      </c>
      <c r="P287">
        <f t="shared" si="267"/>
        <v>0</v>
      </c>
      <c r="Q287">
        <f t="shared" si="268"/>
        <v>0</v>
      </c>
      <c r="R287">
        <f t="shared" si="269"/>
        <v>0</v>
      </c>
      <c r="S287">
        <f t="shared" si="270"/>
        <v>0</v>
      </c>
      <c r="T287">
        <f t="shared" si="271"/>
        <v>0</v>
      </c>
      <c r="U287">
        <f t="shared" si="272"/>
        <v>0</v>
      </c>
      <c r="V287">
        <f t="shared" si="273"/>
        <v>0</v>
      </c>
      <c r="W287">
        <f t="shared" si="274"/>
        <v>0</v>
      </c>
      <c r="X287">
        <f t="shared" si="275"/>
        <v>0</v>
      </c>
      <c r="Y287">
        <f t="shared" si="276"/>
        <v>0</v>
      </c>
      <c r="Z287">
        <f t="shared" si="277"/>
        <v>0</v>
      </c>
      <c r="AA287">
        <f t="shared" si="278"/>
        <v>0</v>
      </c>
      <c r="AB287">
        <f t="shared" si="279"/>
        <v>0</v>
      </c>
      <c r="AC287">
        <f t="shared" si="280"/>
        <v>0</v>
      </c>
      <c r="AD287">
        <f t="shared" si="281"/>
        <v>0</v>
      </c>
      <c r="AE287">
        <f t="shared" si="282"/>
        <v>0</v>
      </c>
      <c r="AF287">
        <f t="shared" si="283"/>
        <v>0</v>
      </c>
      <c r="AG287">
        <f t="shared" si="284"/>
        <v>0</v>
      </c>
      <c r="AH287">
        <f t="shared" si="285"/>
        <v>0</v>
      </c>
      <c r="AI287">
        <f t="shared" si="286"/>
        <v>0</v>
      </c>
      <c r="AJ287">
        <f t="shared" si="287"/>
        <v>0</v>
      </c>
      <c r="AK287">
        <f t="shared" si="288"/>
        <v>0</v>
      </c>
      <c r="AL287">
        <f t="shared" si="289"/>
        <v>0</v>
      </c>
      <c r="AM287">
        <f t="shared" si="290"/>
        <v>0</v>
      </c>
      <c r="AN287">
        <f t="shared" si="291"/>
        <v>0</v>
      </c>
      <c r="AO287">
        <f t="shared" si="292"/>
        <v>0</v>
      </c>
      <c r="AP287">
        <f t="shared" si="293"/>
        <v>0</v>
      </c>
      <c r="AQ287">
        <f t="shared" si="294"/>
        <v>0</v>
      </c>
      <c r="AR287">
        <f t="shared" si="295"/>
        <v>0</v>
      </c>
      <c r="AS287">
        <f t="shared" si="296"/>
        <v>0</v>
      </c>
      <c r="AT287">
        <f t="shared" si="297"/>
        <v>0</v>
      </c>
      <c r="AU287">
        <f t="shared" si="298"/>
        <v>0</v>
      </c>
      <c r="AV287">
        <f t="shared" si="299"/>
        <v>0</v>
      </c>
      <c r="AW287">
        <f t="shared" si="300"/>
        <v>0</v>
      </c>
      <c r="AX287">
        <f t="shared" si="301"/>
        <v>0</v>
      </c>
      <c r="AY287">
        <f t="shared" si="302"/>
        <v>0</v>
      </c>
      <c r="AZ287">
        <f t="shared" si="303"/>
        <v>0</v>
      </c>
    </row>
    <row r="288" spans="10:52" hidden="1" x14ac:dyDescent="0.25">
      <c r="J288">
        <f t="shared" si="304"/>
        <v>0</v>
      </c>
      <c r="L288">
        <f t="shared" si="305"/>
        <v>0</v>
      </c>
      <c r="M288">
        <f t="shared" si="264"/>
        <v>0</v>
      </c>
      <c r="N288">
        <f t="shared" si="265"/>
        <v>0</v>
      </c>
      <c r="O288">
        <f t="shared" si="266"/>
        <v>0</v>
      </c>
      <c r="P288">
        <f t="shared" si="267"/>
        <v>0</v>
      </c>
      <c r="Q288">
        <f t="shared" si="268"/>
        <v>0</v>
      </c>
      <c r="R288">
        <f t="shared" si="269"/>
        <v>0</v>
      </c>
      <c r="S288">
        <f t="shared" si="270"/>
        <v>0</v>
      </c>
      <c r="T288">
        <f t="shared" si="271"/>
        <v>0</v>
      </c>
      <c r="U288">
        <f t="shared" si="272"/>
        <v>0</v>
      </c>
      <c r="V288">
        <f t="shared" si="273"/>
        <v>0</v>
      </c>
      <c r="W288">
        <f t="shared" si="274"/>
        <v>0</v>
      </c>
      <c r="X288">
        <f t="shared" si="275"/>
        <v>0</v>
      </c>
      <c r="Y288">
        <f t="shared" si="276"/>
        <v>0</v>
      </c>
      <c r="Z288">
        <f t="shared" si="277"/>
        <v>0</v>
      </c>
      <c r="AA288">
        <f t="shared" si="278"/>
        <v>0</v>
      </c>
      <c r="AB288">
        <f t="shared" si="279"/>
        <v>0</v>
      </c>
      <c r="AC288">
        <f t="shared" si="280"/>
        <v>0</v>
      </c>
      <c r="AD288">
        <f t="shared" si="281"/>
        <v>0</v>
      </c>
      <c r="AE288">
        <f t="shared" si="282"/>
        <v>0</v>
      </c>
      <c r="AF288">
        <f t="shared" si="283"/>
        <v>0</v>
      </c>
      <c r="AG288">
        <f t="shared" si="284"/>
        <v>0</v>
      </c>
      <c r="AH288">
        <f t="shared" si="285"/>
        <v>0</v>
      </c>
      <c r="AI288">
        <f t="shared" si="286"/>
        <v>0</v>
      </c>
      <c r="AJ288">
        <f t="shared" si="287"/>
        <v>0</v>
      </c>
      <c r="AK288">
        <f t="shared" si="288"/>
        <v>0</v>
      </c>
      <c r="AL288">
        <f t="shared" si="289"/>
        <v>0</v>
      </c>
      <c r="AM288">
        <f t="shared" si="290"/>
        <v>0</v>
      </c>
      <c r="AN288">
        <f t="shared" si="291"/>
        <v>0</v>
      </c>
      <c r="AO288">
        <f t="shared" si="292"/>
        <v>0</v>
      </c>
      <c r="AP288">
        <f t="shared" si="293"/>
        <v>0</v>
      </c>
      <c r="AQ288">
        <f t="shared" si="294"/>
        <v>0</v>
      </c>
      <c r="AR288">
        <f t="shared" si="295"/>
        <v>0</v>
      </c>
      <c r="AS288">
        <f t="shared" si="296"/>
        <v>0</v>
      </c>
      <c r="AT288">
        <f t="shared" si="297"/>
        <v>0</v>
      </c>
      <c r="AU288">
        <f t="shared" si="298"/>
        <v>0</v>
      </c>
      <c r="AV288">
        <f t="shared" si="299"/>
        <v>0</v>
      </c>
      <c r="AW288">
        <f t="shared" si="300"/>
        <v>0</v>
      </c>
      <c r="AX288">
        <f t="shared" si="301"/>
        <v>0</v>
      </c>
      <c r="AY288">
        <f t="shared" si="302"/>
        <v>0</v>
      </c>
      <c r="AZ288">
        <f t="shared" si="303"/>
        <v>0</v>
      </c>
    </row>
    <row r="289" spans="10:52" hidden="1" x14ac:dyDescent="0.25">
      <c r="J289">
        <f t="shared" si="304"/>
        <v>0</v>
      </c>
      <c r="L289">
        <f t="shared" si="305"/>
        <v>0</v>
      </c>
      <c r="M289">
        <f t="shared" si="264"/>
        <v>0</v>
      </c>
      <c r="N289">
        <f t="shared" si="265"/>
        <v>0</v>
      </c>
      <c r="O289">
        <f t="shared" si="266"/>
        <v>0</v>
      </c>
      <c r="P289">
        <f t="shared" si="267"/>
        <v>0</v>
      </c>
      <c r="Q289">
        <f t="shared" si="268"/>
        <v>0</v>
      </c>
      <c r="R289">
        <f t="shared" si="269"/>
        <v>0</v>
      </c>
      <c r="S289">
        <f t="shared" si="270"/>
        <v>0</v>
      </c>
      <c r="T289">
        <f t="shared" si="271"/>
        <v>0</v>
      </c>
      <c r="U289">
        <f t="shared" si="272"/>
        <v>0</v>
      </c>
      <c r="V289">
        <f t="shared" si="273"/>
        <v>0</v>
      </c>
      <c r="W289">
        <f t="shared" si="274"/>
        <v>0</v>
      </c>
      <c r="X289">
        <f t="shared" si="275"/>
        <v>0</v>
      </c>
      <c r="Y289">
        <f t="shared" si="276"/>
        <v>0</v>
      </c>
      <c r="Z289">
        <f t="shared" si="277"/>
        <v>0</v>
      </c>
      <c r="AA289">
        <f t="shared" si="278"/>
        <v>0</v>
      </c>
      <c r="AB289">
        <f t="shared" si="279"/>
        <v>0</v>
      </c>
      <c r="AC289">
        <f t="shared" si="280"/>
        <v>0</v>
      </c>
      <c r="AD289">
        <f t="shared" si="281"/>
        <v>0</v>
      </c>
      <c r="AE289">
        <f t="shared" si="282"/>
        <v>0</v>
      </c>
      <c r="AF289">
        <f t="shared" si="283"/>
        <v>0</v>
      </c>
      <c r="AG289">
        <f t="shared" si="284"/>
        <v>0</v>
      </c>
      <c r="AH289">
        <f t="shared" si="285"/>
        <v>0</v>
      </c>
      <c r="AI289">
        <f t="shared" si="286"/>
        <v>0</v>
      </c>
      <c r="AJ289">
        <f t="shared" si="287"/>
        <v>0</v>
      </c>
      <c r="AK289">
        <f t="shared" si="288"/>
        <v>0</v>
      </c>
      <c r="AL289">
        <f t="shared" si="289"/>
        <v>0</v>
      </c>
      <c r="AM289">
        <f t="shared" si="290"/>
        <v>0</v>
      </c>
      <c r="AN289">
        <f t="shared" si="291"/>
        <v>0</v>
      </c>
      <c r="AO289">
        <f t="shared" si="292"/>
        <v>0</v>
      </c>
      <c r="AP289">
        <f t="shared" si="293"/>
        <v>0</v>
      </c>
      <c r="AQ289">
        <f t="shared" si="294"/>
        <v>0</v>
      </c>
      <c r="AR289">
        <f t="shared" si="295"/>
        <v>0</v>
      </c>
      <c r="AS289">
        <f t="shared" si="296"/>
        <v>0</v>
      </c>
      <c r="AT289">
        <f t="shared" si="297"/>
        <v>0</v>
      </c>
      <c r="AU289">
        <f t="shared" si="298"/>
        <v>0</v>
      </c>
      <c r="AV289">
        <f t="shared" si="299"/>
        <v>0</v>
      </c>
      <c r="AW289">
        <f t="shared" si="300"/>
        <v>0</v>
      </c>
      <c r="AX289">
        <f t="shared" si="301"/>
        <v>0</v>
      </c>
      <c r="AY289">
        <f t="shared" si="302"/>
        <v>0</v>
      </c>
      <c r="AZ289">
        <f t="shared" si="303"/>
        <v>0</v>
      </c>
    </row>
    <row r="290" spans="10:52" hidden="1" x14ac:dyDescent="0.25"/>
    <row r="291" spans="10:52" hidden="1" x14ac:dyDescent="0.25"/>
    <row r="292" spans="10:52" hidden="1" x14ac:dyDescent="0.25">
      <c r="L292" s="6" t="str">
        <f>instellingen!A15</f>
        <v>leg uit</v>
      </c>
      <c r="M292" s="6">
        <v>1</v>
      </c>
      <c r="N292" s="6">
        <v>2</v>
      </c>
      <c r="O292" s="6">
        <v>3</v>
      </c>
      <c r="P292" s="6">
        <v>4</v>
      </c>
      <c r="Q292" s="6">
        <v>5</v>
      </c>
      <c r="R292" s="6">
        <v>6</v>
      </c>
      <c r="S292" s="6">
        <v>7</v>
      </c>
      <c r="T292" s="6">
        <v>8</v>
      </c>
      <c r="U292" s="6">
        <v>9</v>
      </c>
      <c r="V292" s="6">
        <v>10</v>
      </c>
      <c r="W292" s="6">
        <v>11</v>
      </c>
      <c r="X292" s="6">
        <v>12</v>
      </c>
      <c r="Y292" s="6">
        <v>13</v>
      </c>
      <c r="Z292" s="6">
        <v>14</v>
      </c>
      <c r="AA292" s="6">
        <v>15</v>
      </c>
      <c r="AB292" s="6">
        <v>16</v>
      </c>
      <c r="AC292" s="6">
        <v>17</v>
      </c>
      <c r="AD292" s="6">
        <v>18</v>
      </c>
      <c r="AE292" s="6">
        <v>19</v>
      </c>
      <c r="AF292" s="6">
        <v>20</v>
      </c>
      <c r="AG292" s="6">
        <v>21</v>
      </c>
      <c r="AH292" s="6">
        <v>22</v>
      </c>
      <c r="AI292" s="6">
        <v>23</v>
      </c>
      <c r="AJ292" s="6">
        <v>24</v>
      </c>
      <c r="AK292" s="6">
        <v>25</v>
      </c>
      <c r="AL292" s="6">
        <v>26</v>
      </c>
      <c r="AM292" s="6">
        <v>27</v>
      </c>
      <c r="AN292" s="6">
        <v>28</v>
      </c>
      <c r="AO292" s="6">
        <v>29</v>
      </c>
      <c r="AP292" s="6">
        <v>30</v>
      </c>
      <c r="AQ292" s="6">
        <v>31</v>
      </c>
      <c r="AR292" s="6">
        <v>32</v>
      </c>
      <c r="AS292" s="6">
        <v>33</v>
      </c>
      <c r="AT292" s="6">
        <v>34</v>
      </c>
      <c r="AU292" s="6">
        <v>35</v>
      </c>
      <c r="AV292" s="6">
        <v>36</v>
      </c>
      <c r="AW292" s="6">
        <v>37</v>
      </c>
      <c r="AX292" s="6">
        <v>38</v>
      </c>
      <c r="AY292" s="6">
        <v>39</v>
      </c>
      <c r="AZ292" s="6">
        <v>40</v>
      </c>
    </row>
    <row r="293" spans="10:52" hidden="1" x14ac:dyDescent="0.25">
      <c r="J293">
        <f>J256</f>
        <v>0</v>
      </c>
      <c r="L293">
        <f>SUM(M293:AZ293)</f>
        <v>0</v>
      </c>
      <c r="M293">
        <f t="shared" ref="M293:M326" si="306">$M$67*$M7</f>
        <v>0</v>
      </c>
      <c r="N293">
        <f t="shared" ref="N293:N326" si="307">$N$67*$N7</f>
        <v>0</v>
      </c>
      <c r="O293">
        <f t="shared" ref="O293:O326" si="308">$O$67*$O7</f>
        <v>0</v>
      </c>
      <c r="P293">
        <f t="shared" ref="P293:P326" si="309">$P$67*$P7</f>
        <v>0</v>
      </c>
      <c r="Q293">
        <f t="shared" ref="Q293:Q326" si="310">$Q$67*$Q7</f>
        <v>0</v>
      </c>
      <c r="R293">
        <f t="shared" ref="R293:R326" si="311">$R$67*$R7</f>
        <v>0</v>
      </c>
      <c r="S293">
        <f t="shared" ref="S293:S326" si="312">$S$67*$S7</f>
        <v>0</v>
      </c>
      <c r="T293">
        <f t="shared" ref="T293:T326" si="313">$T$67*$T7</f>
        <v>0</v>
      </c>
      <c r="U293">
        <f t="shared" ref="U293:U326" si="314">$U$67*$U7</f>
        <v>0</v>
      </c>
      <c r="V293">
        <f t="shared" ref="V293:V326" si="315">$V$67*$V7</f>
        <v>0</v>
      </c>
      <c r="W293">
        <f t="shared" ref="W293:W326" si="316">$W$67*$W7</f>
        <v>0</v>
      </c>
      <c r="X293">
        <f t="shared" ref="X293:X326" si="317">$X$67*$X7</f>
        <v>0</v>
      </c>
      <c r="Y293">
        <f t="shared" ref="Y293:Y326" si="318">$Y$67*$Y7</f>
        <v>0</v>
      </c>
      <c r="Z293">
        <f t="shared" ref="Z293:Z326" si="319">$Z$67*$Z7</f>
        <v>0</v>
      </c>
      <c r="AA293">
        <f t="shared" ref="AA293:AA326" si="320">$AA$67*$AA7</f>
        <v>0</v>
      </c>
      <c r="AB293">
        <f t="shared" ref="AB293:AB326" si="321">$AB$67*$AB7</f>
        <v>0</v>
      </c>
      <c r="AC293">
        <f t="shared" ref="AC293:AC326" si="322">$AC$67*$AC7</f>
        <v>0</v>
      </c>
      <c r="AD293">
        <f t="shared" ref="AD293:AD326" si="323">$AD$67*$AD7</f>
        <v>0</v>
      </c>
      <c r="AE293">
        <f t="shared" ref="AE293:AE326" si="324">$AE$67*$AE7</f>
        <v>0</v>
      </c>
      <c r="AF293">
        <f t="shared" ref="AF293:AF326" si="325">$AF$67*$AF7</f>
        <v>0</v>
      </c>
      <c r="AG293">
        <f t="shared" ref="AG293:AG326" si="326">$AG$67*$AG7</f>
        <v>0</v>
      </c>
      <c r="AH293">
        <f t="shared" ref="AH293:AH326" si="327">$AH$67*$AH7</f>
        <v>0</v>
      </c>
      <c r="AI293">
        <f t="shared" ref="AI293:AI326" si="328">$AI$67*$AI7</f>
        <v>0</v>
      </c>
      <c r="AJ293">
        <f t="shared" ref="AJ293:AJ326" si="329">$AJ$67*$AJ7</f>
        <v>0</v>
      </c>
      <c r="AK293">
        <f t="shared" ref="AK293:AK326" si="330">$AK$67*$AK7</f>
        <v>0</v>
      </c>
      <c r="AL293">
        <f t="shared" ref="AL293:AL326" si="331">$AL$67*$AL7</f>
        <v>0</v>
      </c>
      <c r="AM293">
        <f t="shared" ref="AM293:AM326" si="332">$AM$67*$AM7</f>
        <v>0</v>
      </c>
      <c r="AN293">
        <f t="shared" ref="AN293:AN326" si="333">$AN$67*$AN7</f>
        <v>0</v>
      </c>
      <c r="AO293">
        <f t="shared" ref="AO293:AO326" si="334">$AO$67*$AO7</f>
        <v>0</v>
      </c>
      <c r="AP293">
        <f t="shared" ref="AP293:AP326" si="335">$AP$67*$AP7</f>
        <v>0</v>
      </c>
      <c r="AQ293">
        <f t="shared" ref="AQ293:AQ326" si="336">$AQ$67*$AQ7</f>
        <v>0</v>
      </c>
      <c r="AR293">
        <f t="shared" ref="AR293:AR326" si="337">$AR$67*$AR7</f>
        <v>0</v>
      </c>
      <c r="AS293">
        <f t="shared" ref="AS293:AS326" si="338">$AS$67*$AS7</f>
        <v>0</v>
      </c>
      <c r="AT293">
        <f t="shared" ref="AT293:AT326" si="339">$AT$67*$AT7</f>
        <v>0</v>
      </c>
      <c r="AU293">
        <f t="shared" ref="AU293:AU326" si="340">$AU$67*$AU7</f>
        <v>0</v>
      </c>
      <c r="AV293">
        <f t="shared" ref="AV293:AV326" si="341">$AV$67*$AV7</f>
        <v>0</v>
      </c>
      <c r="AW293">
        <f t="shared" ref="AW293:AW326" si="342">$AW$67*$AW7</f>
        <v>0</v>
      </c>
      <c r="AX293">
        <f t="shared" ref="AX293:AX326" si="343">$AX$67*$AX7</f>
        <v>0</v>
      </c>
      <c r="AY293">
        <f t="shared" ref="AY293:AY326" si="344">$AY$67*$AY7</f>
        <v>0</v>
      </c>
      <c r="AZ293">
        <f t="shared" ref="AZ293:AZ326" si="345">$AZ$67*$AZ7</f>
        <v>0</v>
      </c>
    </row>
    <row r="294" spans="10:52" hidden="1" x14ac:dyDescent="0.25">
      <c r="J294">
        <f t="shared" ref="J294:J326" si="346">J257</f>
        <v>0</v>
      </c>
      <c r="L294">
        <f t="shared" ref="L294:L326" si="347">SUM(M294:AZ294)</f>
        <v>0</v>
      </c>
      <c r="M294">
        <f t="shared" si="306"/>
        <v>0</v>
      </c>
      <c r="N294">
        <f t="shared" si="307"/>
        <v>0</v>
      </c>
      <c r="O294">
        <f t="shared" si="308"/>
        <v>0</v>
      </c>
      <c r="P294">
        <f t="shared" si="309"/>
        <v>0</v>
      </c>
      <c r="Q294">
        <f t="shared" si="310"/>
        <v>0</v>
      </c>
      <c r="R294">
        <f t="shared" si="311"/>
        <v>0</v>
      </c>
      <c r="S294">
        <f t="shared" si="312"/>
        <v>0</v>
      </c>
      <c r="T294">
        <f t="shared" si="313"/>
        <v>0</v>
      </c>
      <c r="U294">
        <f t="shared" si="314"/>
        <v>0</v>
      </c>
      <c r="V294">
        <f t="shared" si="315"/>
        <v>0</v>
      </c>
      <c r="W294">
        <f t="shared" si="316"/>
        <v>0</v>
      </c>
      <c r="X294">
        <f t="shared" si="317"/>
        <v>0</v>
      </c>
      <c r="Y294">
        <f t="shared" si="318"/>
        <v>0</v>
      </c>
      <c r="Z294">
        <f t="shared" si="319"/>
        <v>0</v>
      </c>
      <c r="AA294">
        <f t="shared" si="320"/>
        <v>0</v>
      </c>
      <c r="AB294">
        <f t="shared" si="321"/>
        <v>0</v>
      </c>
      <c r="AC294">
        <f t="shared" si="322"/>
        <v>0</v>
      </c>
      <c r="AD294">
        <f t="shared" si="323"/>
        <v>0</v>
      </c>
      <c r="AE294">
        <f t="shared" si="324"/>
        <v>0</v>
      </c>
      <c r="AF294">
        <f t="shared" si="325"/>
        <v>0</v>
      </c>
      <c r="AG294">
        <f t="shared" si="326"/>
        <v>0</v>
      </c>
      <c r="AH294">
        <f t="shared" si="327"/>
        <v>0</v>
      </c>
      <c r="AI294">
        <f t="shared" si="328"/>
        <v>0</v>
      </c>
      <c r="AJ294">
        <f t="shared" si="329"/>
        <v>0</v>
      </c>
      <c r="AK294">
        <f t="shared" si="330"/>
        <v>0</v>
      </c>
      <c r="AL294">
        <f t="shared" si="331"/>
        <v>0</v>
      </c>
      <c r="AM294">
        <f t="shared" si="332"/>
        <v>0</v>
      </c>
      <c r="AN294">
        <f t="shared" si="333"/>
        <v>0</v>
      </c>
      <c r="AO294">
        <f t="shared" si="334"/>
        <v>0</v>
      </c>
      <c r="AP294">
        <f t="shared" si="335"/>
        <v>0</v>
      </c>
      <c r="AQ294">
        <f t="shared" si="336"/>
        <v>0</v>
      </c>
      <c r="AR294">
        <f t="shared" si="337"/>
        <v>0</v>
      </c>
      <c r="AS294">
        <f t="shared" si="338"/>
        <v>0</v>
      </c>
      <c r="AT294">
        <f t="shared" si="339"/>
        <v>0</v>
      </c>
      <c r="AU294">
        <f t="shared" si="340"/>
        <v>0</v>
      </c>
      <c r="AV294">
        <f t="shared" si="341"/>
        <v>0</v>
      </c>
      <c r="AW294">
        <f t="shared" si="342"/>
        <v>0</v>
      </c>
      <c r="AX294">
        <f t="shared" si="343"/>
        <v>0</v>
      </c>
      <c r="AY294">
        <f t="shared" si="344"/>
        <v>0</v>
      </c>
      <c r="AZ294">
        <f t="shared" si="345"/>
        <v>0</v>
      </c>
    </row>
    <row r="295" spans="10:52" hidden="1" x14ac:dyDescent="0.25">
      <c r="J295">
        <f t="shared" si="346"/>
        <v>0</v>
      </c>
      <c r="L295">
        <f t="shared" si="347"/>
        <v>0</v>
      </c>
      <c r="M295">
        <f t="shared" si="306"/>
        <v>0</v>
      </c>
      <c r="N295">
        <f t="shared" si="307"/>
        <v>0</v>
      </c>
      <c r="O295">
        <f t="shared" si="308"/>
        <v>0</v>
      </c>
      <c r="P295">
        <f t="shared" si="309"/>
        <v>0</v>
      </c>
      <c r="Q295">
        <f t="shared" si="310"/>
        <v>0</v>
      </c>
      <c r="R295">
        <f t="shared" si="311"/>
        <v>0</v>
      </c>
      <c r="S295">
        <f t="shared" si="312"/>
        <v>0</v>
      </c>
      <c r="T295">
        <f t="shared" si="313"/>
        <v>0</v>
      </c>
      <c r="U295">
        <f t="shared" si="314"/>
        <v>0</v>
      </c>
      <c r="V295">
        <f t="shared" si="315"/>
        <v>0</v>
      </c>
      <c r="W295">
        <f t="shared" si="316"/>
        <v>0</v>
      </c>
      <c r="X295">
        <f t="shared" si="317"/>
        <v>0</v>
      </c>
      <c r="Y295">
        <f t="shared" si="318"/>
        <v>0</v>
      </c>
      <c r="Z295">
        <f t="shared" si="319"/>
        <v>0</v>
      </c>
      <c r="AA295">
        <f t="shared" si="320"/>
        <v>0</v>
      </c>
      <c r="AB295">
        <f t="shared" si="321"/>
        <v>0</v>
      </c>
      <c r="AC295">
        <f t="shared" si="322"/>
        <v>0</v>
      </c>
      <c r="AD295">
        <f t="shared" si="323"/>
        <v>0</v>
      </c>
      <c r="AE295">
        <f t="shared" si="324"/>
        <v>0</v>
      </c>
      <c r="AF295">
        <f t="shared" si="325"/>
        <v>0</v>
      </c>
      <c r="AG295">
        <f t="shared" si="326"/>
        <v>0</v>
      </c>
      <c r="AH295">
        <f t="shared" si="327"/>
        <v>0</v>
      </c>
      <c r="AI295">
        <f t="shared" si="328"/>
        <v>0</v>
      </c>
      <c r="AJ295">
        <f t="shared" si="329"/>
        <v>0</v>
      </c>
      <c r="AK295">
        <f t="shared" si="330"/>
        <v>0</v>
      </c>
      <c r="AL295">
        <f t="shared" si="331"/>
        <v>0</v>
      </c>
      <c r="AM295">
        <f t="shared" si="332"/>
        <v>0</v>
      </c>
      <c r="AN295">
        <f t="shared" si="333"/>
        <v>0</v>
      </c>
      <c r="AO295">
        <f t="shared" si="334"/>
        <v>0</v>
      </c>
      <c r="AP295">
        <f t="shared" si="335"/>
        <v>0</v>
      </c>
      <c r="AQ295">
        <f t="shared" si="336"/>
        <v>0</v>
      </c>
      <c r="AR295">
        <f t="shared" si="337"/>
        <v>0</v>
      </c>
      <c r="AS295">
        <f t="shared" si="338"/>
        <v>0</v>
      </c>
      <c r="AT295">
        <f t="shared" si="339"/>
        <v>0</v>
      </c>
      <c r="AU295">
        <f t="shared" si="340"/>
        <v>0</v>
      </c>
      <c r="AV295">
        <f t="shared" si="341"/>
        <v>0</v>
      </c>
      <c r="AW295">
        <f t="shared" si="342"/>
        <v>0</v>
      </c>
      <c r="AX295">
        <f t="shared" si="343"/>
        <v>0</v>
      </c>
      <c r="AY295">
        <f t="shared" si="344"/>
        <v>0</v>
      </c>
      <c r="AZ295">
        <f t="shared" si="345"/>
        <v>0</v>
      </c>
    </row>
    <row r="296" spans="10:52" hidden="1" x14ac:dyDescent="0.25">
      <c r="J296">
        <f t="shared" si="346"/>
        <v>0</v>
      </c>
      <c r="L296">
        <f t="shared" si="347"/>
        <v>0</v>
      </c>
      <c r="M296">
        <f t="shared" si="306"/>
        <v>0</v>
      </c>
      <c r="N296">
        <f t="shared" si="307"/>
        <v>0</v>
      </c>
      <c r="O296">
        <f t="shared" si="308"/>
        <v>0</v>
      </c>
      <c r="P296">
        <f t="shared" si="309"/>
        <v>0</v>
      </c>
      <c r="Q296">
        <f t="shared" si="310"/>
        <v>0</v>
      </c>
      <c r="R296">
        <f t="shared" si="311"/>
        <v>0</v>
      </c>
      <c r="S296">
        <f t="shared" si="312"/>
        <v>0</v>
      </c>
      <c r="T296">
        <f t="shared" si="313"/>
        <v>0</v>
      </c>
      <c r="U296">
        <f t="shared" si="314"/>
        <v>0</v>
      </c>
      <c r="V296">
        <f t="shared" si="315"/>
        <v>0</v>
      </c>
      <c r="W296">
        <f t="shared" si="316"/>
        <v>0</v>
      </c>
      <c r="X296">
        <f t="shared" si="317"/>
        <v>0</v>
      </c>
      <c r="Y296">
        <f t="shared" si="318"/>
        <v>0</v>
      </c>
      <c r="Z296">
        <f t="shared" si="319"/>
        <v>0</v>
      </c>
      <c r="AA296">
        <f t="shared" si="320"/>
        <v>0</v>
      </c>
      <c r="AB296">
        <f t="shared" si="321"/>
        <v>0</v>
      </c>
      <c r="AC296">
        <f t="shared" si="322"/>
        <v>0</v>
      </c>
      <c r="AD296">
        <f t="shared" si="323"/>
        <v>0</v>
      </c>
      <c r="AE296">
        <f t="shared" si="324"/>
        <v>0</v>
      </c>
      <c r="AF296">
        <f t="shared" si="325"/>
        <v>0</v>
      </c>
      <c r="AG296">
        <f t="shared" si="326"/>
        <v>0</v>
      </c>
      <c r="AH296">
        <f t="shared" si="327"/>
        <v>0</v>
      </c>
      <c r="AI296">
        <f t="shared" si="328"/>
        <v>0</v>
      </c>
      <c r="AJ296">
        <f t="shared" si="329"/>
        <v>0</v>
      </c>
      <c r="AK296">
        <f t="shared" si="330"/>
        <v>0</v>
      </c>
      <c r="AL296">
        <f t="shared" si="331"/>
        <v>0</v>
      </c>
      <c r="AM296">
        <f t="shared" si="332"/>
        <v>0</v>
      </c>
      <c r="AN296">
        <f t="shared" si="333"/>
        <v>0</v>
      </c>
      <c r="AO296">
        <f t="shared" si="334"/>
        <v>0</v>
      </c>
      <c r="AP296">
        <f t="shared" si="335"/>
        <v>0</v>
      </c>
      <c r="AQ296">
        <f t="shared" si="336"/>
        <v>0</v>
      </c>
      <c r="AR296">
        <f t="shared" si="337"/>
        <v>0</v>
      </c>
      <c r="AS296">
        <f t="shared" si="338"/>
        <v>0</v>
      </c>
      <c r="AT296">
        <f t="shared" si="339"/>
        <v>0</v>
      </c>
      <c r="AU296">
        <f t="shared" si="340"/>
        <v>0</v>
      </c>
      <c r="AV296">
        <f t="shared" si="341"/>
        <v>0</v>
      </c>
      <c r="AW296">
        <f t="shared" si="342"/>
        <v>0</v>
      </c>
      <c r="AX296">
        <f t="shared" si="343"/>
        <v>0</v>
      </c>
      <c r="AY296">
        <f t="shared" si="344"/>
        <v>0</v>
      </c>
      <c r="AZ296">
        <f t="shared" si="345"/>
        <v>0</v>
      </c>
    </row>
    <row r="297" spans="10:52" hidden="1" x14ac:dyDescent="0.25">
      <c r="J297">
        <f t="shared" si="346"/>
        <v>0</v>
      </c>
      <c r="L297">
        <f t="shared" si="347"/>
        <v>0</v>
      </c>
      <c r="M297">
        <f t="shared" si="306"/>
        <v>0</v>
      </c>
      <c r="N297">
        <f t="shared" si="307"/>
        <v>0</v>
      </c>
      <c r="O297">
        <f t="shared" si="308"/>
        <v>0</v>
      </c>
      <c r="P297">
        <f t="shared" si="309"/>
        <v>0</v>
      </c>
      <c r="Q297">
        <f t="shared" si="310"/>
        <v>0</v>
      </c>
      <c r="R297">
        <f t="shared" si="311"/>
        <v>0</v>
      </c>
      <c r="S297">
        <f t="shared" si="312"/>
        <v>0</v>
      </c>
      <c r="T297">
        <f t="shared" si="313"/>
        <v>0</v>
      </c>
      <c r="U297">
        <f t="shared" si="314"/>
        <v>0</v>
      </c>
      <c r="V297">
        <f t="shared" si="315"/>
        <v>0</v>
      </c>
      <c r="W297">
        <f t="shared" si="316"/>
        <v>0</v>
      </c>
      <c r="X297">
        <f t="shared" si="317"/>
        <v>0</v>
      </c>
      <c r="Y297">
        <f t="shared" si="318"/>
        <v>0</v>
      </c>
      <c r="Z297">
        <f t="shared" si="319"/>
        <v>0</v>
      </c>
      <c r="AA297">
        <f t="shared" si="320"/>
        <v>0</v>
      </c>
      <c r="AB297">
        <f t="shared" si="321"/>
        <v>0</v>
      </c>
      <c r="AC297">
        <f t="shared" si="322"/>
        <v>0</v>
      </c>
      <c r="AD297">
        <f t="shared" si="323"/>
        <v>0</v>
      </c>
      <c r="AE297">
        <f t="shared" si="324"/>
        <v>0</v>
      </c>
      <c r="AF297">
        <f t="shared" si="325"/>
        <v>0</v>
      </c>
      <c r="AG297">
        <f t="shared" si="326"/>
        <v>0</v>
      </c>
      <c r="AH297">
        <f t="shared" si="327"/>
        <v>0</v>
      </c>
      <c r="AI297">
        <f t="shared" si="328"/>
        <v>0</v>
      </c>
      <c r="AJ297">
        <f t="shared" si="329"/>
        <v>0</v>
      </c>
      <c r="AK297">
        <f t="shared" si="330"/>
        <v>0</v>
      </c>
      <c r="AL297">
        <f t="shared" si="331"/>
        <v>0</v>
      </c>
      <c r="AM297">
        <f t="shared" si="332"/>
        <v>0</v>
      </c>
      <c r="AN297">
        <f t="shared" si="333"/>
        <v>0</v>
      </c>
      <c r="AO297">
        <f t="shared" si="334"/>
        <v>0</v>
      </c>
      <c r="AP297">
        <f t="shared" si="335"/>
        <v>0</v>
      </c>
      <c r="AQ297">
        <f t="shared" si="336"/>
        <v>0</v>
      </c>
      <c r="AR297">
        <f t="shared" si="337"/>
        <v>0</v>
      </c>
      <c r="AS297">
        <f t="shared" si="338"/>
        <v>0</v>
      </c>
      <c r="AT297">
        <f t="shared" si="339"/>
        <v>0</v>
      </c>
      <c r="AU297">
        <f t="shared" si="340"/>
        <v>0</v>
      </c>
      <c r="AV297">
        <f t="shared" si="341"/>
        <v>0</v>
      </c>
      <c r="AW297">
        <f t="shared" si="342"/>
        <v>0</v>
      </c>
      <c r="AX297">
        <f t="shared" si="343"/>
        <v>0</v>
      </c>
      <c r="AY297">
        <f t="shared" si="344"/>
        <v>0</v>
      </c>
      <c r="AZ297">
        <f t="shared" si="345"/>
        <v>0</v>
      </c>
    </row>
    <row r="298" spans="10:52" hidden="1" x14ac:dyDescent="0.25">
      <c r="J298">
        <f t="shared" si="346"/>
        <v>0</v>
      </c>
      <c r="L298">
        <f t="shared" si="347"/>
        <v>0</v>
      </c>
      <c r="M298">
        <f t="shared" si="306"/>
        <v>0</v>
      </c>
      <c r="N298">
        <f t="shared" si="307"/>
        <v>0</v>
      </c>
      <c r="O298">
        <f t="shared" si="308"/>
        <v>0</v>
      </c>
      <c r="P298">
        <f t="shared" si="309"/>
        <v>0</v>
      </c>
      <c r="Q298">
        <f t="shared" si="310"/>
        <v>0</v>
      </c>
      <c r="R298">
        <f t="shared" si="311"/>
        <v>0</v>
      </c>
      <c r="S298">
        <f t="shared" si="312"/>
        <v>0</v>
      </c>
      <c r="T298">
        <f t="shared" si="313"/>
        <v>0</v>
      </c>
      <c r="U298">
        <f t="shared" si="314"/>
        <v>0</v>
      </c>
      <c r="V298">
        <f t="shared" si="315"/>
        <v>0</v>
      </c>
      <c r="W298">
        <f t="shared" si="316"/>
        <v>0</v>
      </c>
      <c r="X298">
        <f t="shared" si="317"/>
        <v>0</v>
      </c>
      <c r="Y298">
        <f t="shared" si="318"/>
        <v>0</v>
      </c>
      <c r="Z298">
        <f t="shared" si="319"/>
        <v>0</v>
      </c>
      <c r="AA298">
        <f t="shared" si="320"/>
        <v>0</v>
      </c>
      <c r="AB298">
        <f t="shared" si="321"/>
        <v>0</v>
      </c>
      <c r="AC298">
        <f t="shared" si="322"/>
        <v>0</v>
      </c>
      <c r="AD298">
        <f t="shared" si="323"/>
        <v>0</v>
      </c>
      <c r="AE298">
        <f t="shared" si="324"/>
        <v>0</v>
      </c>
      <c r="AF298">
        <f t="shared" si="325"/>
        <v>0</v>
      </c>
      <c r="AG298">
        <f t="shared" si="326"/>
        <v>0</v>
      </c>
      <c r="AH298">
        <f t="shared" si="327"/>
        <v>0</v>
      </c>
      <c r="AI298">
        <f t="shared" si="328"/>
        <v>0</v>
      </c>
      <c r="AJ298">
        <f t="shared" si="329"/>
        <v>0</v>
      </c>
      <c r="AK298">
        <f t="shared" si="330"/>
        <v>0</v>
      </c>
      <c r="AL298">
        <f t="shared" si="331"/>
        <v>0</v>
      </c>
      <c r="AM298">
        <f t="shared" si="332"/>
        <v>0</v>
      </c>
      <c r="AN298">
        <f t="shared" si="333"/>
        <v>0</v>
      </c>
      <c r="AO298">
        <f t="shared" si="334"/>
        <v>0</v>
      </c>
      <c r="AP298">
        <f t="shared" si="335"/>
        <v>0</v>
      </c>
      <c r="AQ298">
        <f t="shared" si="336"/>
        <v>0</v>
      </c>
      <c r="AR298">
        <f t="shared" si="337"/>
        <v>0</v>
      </c>
      <c r="AS298">
        <f t="shared" si="338"/>
        <v>0</v>
      </c>
      <c r="AT298">
        <f t="shared" si="339"/>
        <v>0</v>
      </c>
      <c r="AU298">
        <f t="shared" si="340"/>
        <v>0</v>
      </c>
      <c r="AV298">
        <f t="shared" si="341"/>
        <v>0</v>
      </c>
      <c r="AW298">
        <f t="shared" si="342"/>
        <v>0</v>
      </c>
      <c r="AX298">
        <f t="shared" si="343"/>
        <v>0</v>
      </c>
      <c r="AY298">
        <f t="shared" si="344"/>
        <v>0</v>
      </c>
      <c r="AZ298">
        <f t="shared" si="345"/>
        <v>0</v>
      </c>
    </row>
    <row r="299" spans="10:52" hidden="1" x14ac:dyDescent="0.25">
      <c r="J299">
        <f t="shared" si="346"/>
        <v>0</v>
      </c>
      <c r="L299">
        <f t="shared" si="347"/>
        <v>0</v>
      </c>
      <c r="M299">
        <f t="shared" si="306"/>
        <v>0</v>
      </c>
      <c r="N299">
        <f t="shared" si="307"/>
        <v>0</v>
      </c>
      <c r="O299">
        <f t="shared" si="308"/>
        <v>0</v>
      </c>
      <c r="P299">
        <f t="shared" si="309"/>
        <v>0</v>
      </c>
      <c r="Q299">
        <f t="shared" si="310"/>
        <v>0</v>
      </c>
      <c r="R299">
        <f t="shared" si="311"/>
        <v>0</v>
      </c>
      <c r="S299">
        <f t="shared" si="312"/>
        <v>0</v>
      </c>
      <c r="T299">
        <f t="shared" si="313"/>
        <v>0</v>
      </c>
      <c r="U299">
        <f t="shared" si="314"/>
        <v>0</v>
      </c>
      <c r="V299">
        <f t="shared" si="315"/>
        <v>0</v>
      </c>
      <c r="W299">
        <f t="shared" si="316"/>
        <v>0</v>
      </c>
      <c r="X299">
        <f t="shared" si="317"/>
        <v>0</v>
      </c>
      <c r="Y299">
        <f t="shared" si="318"/>
        <v>0</v>
      </c>
      <c r="Z299">
        <f t="shared" si="319"/>
        <v>0</v>
      </c>
      <c r="AA299">
        <f t="shared" si="320"/>
        <v>0</v>
      </c>
      <c r="AB299">
        <f t="shared" si="321"/>
        <v>0</v>
      </c>
      <c r="AC299">
        <f t="shared" si="322"/>
        <v>0</v>
      </c>
      <c r="AD299">
        <f t="shared" si="323"/>
        <v>0</v>
      </c>
      <c r="AE299">
        <f t="shared" si="324"/>
        <v>0</v>
      </c>
      <c r="AF299">
        <f t="shared" si="325"/>
        <v>0</v>
      </c>
      <c r="AG299">
        <f t="shared" si="326"/>
        <v>0</v>
      </c>
      <c r="AH299">
        <f t="shared" si="327"/>
        <v>0</v>
      </c>
      <c r="AI299">
        <f t="shared" si="328"/>
        <v>0</v>
      </c>
      <c r="AJ299">
        <f t="shared" si="329"/>
        <v>0</v>
      </c>
      <c r="AK299">
        <f t="shared" si="330"/>
        <v>0</v>
      </c>
      <c r="AL299">
        <f t="shared" si="331"/>
        <v>0</v>
      </c>
      <c r="AM299">
        <f t="shared" si="332"/>
        <v>0</v>
      </c>
      <c r="AN299">
        <f t="shared" si="333"/>
        <v>0</v>
      </c>
      <c r="AO299">
        <f t="shared" si="334"/>
        <v>0</v>
      </c>
      <c r="AP299">
        <f t="shared" si="335"/>
        <v>0</v>
      </c>
      <c r="AQ299">
        <f t="shared" si="336"/>
        <v>0</v>
      </c>
      <c r="AR299">
        <f t="shared" si="337"/>
        <v>0</v>
      </c>
      <c r="AS299">
        <f t="shared" si="338"/>
        <v>0</v>
      </c>
      <c r="AT299">
        <f t="shared" si="339"/>
        <v>0</v>
      </c>
      <c r="AU299">
        <f t="shared" si="340"/>
        <v>0</v>
      </c>
      <c r="AV299">
        <f t="shared" si="341"/>
        <v>0</v>
      </c>
      <c r="AW299">
        <f t="shared" si="342"/>
        <v>0</v>
      </c>
      <c r="AX299">
        <f t="shared" si="343"/>
        <v>0</v>
      </c>
      <c r="AY299">
        <f t="shared" si="344"/>
        <v>0</v>
      </c>
      <c r="AZ299">
        <f t="shared" si="345"/>
        <v>0</v>
      </c>
    </row>
    <row r="300" spans="10:52" hidden="1" x14ac:dyDescent="0.25">
      <c r="J300">
        <f t="shared" si="346"/>
        <v>0</v>
      </c>
      <c r="L300">
        <f t="shared" si="347"/>
        <v>0</v>
      </c>
      <c r="M300">
        <f t="shared" si="306"/>
        <v>0</v>
      </c>
      <c r="N300">
        <f t="shared" si="307"/>
        <v>0</v>
      </c>
      <c r="O300">
        <f t="shared" si="308"/>
        <v>0</v>
      </c>
      <c r="P300">
        <f t="shared" si="309"/>
        <v>0</v>
      </c>
      <c r="Q300">
        <f t="shared" si="310"/>
        <v>0</v>
      </c>
      <c r="R300">
        <f t="shared" si="311"/>
        <v>0</v>
      </c>
      <c r="S300">
        <f t="shared" si="312"/>
        <v>0</v>
      </c>
      <c r="T300">
        <f t="shared" si="313"/>
        <v>0</v>
      </c>
      <c r="U300">
        <f t="shared" si="314"/>
        <v>0</v>
      </c>
      <c r="V300">
        <f t="shared" si="315"/>
        <v>0</v>
      </c>
      <c r="W300">
        <f t="shared" si="316"/>
        <v>0</v>
      </c>
      <c r="X300">
        <f t="shared" si="317"/>
        <v>0</v>
      </c>
      <c r="Y300">
        <f t="shared" si="318"/>
        <v>0</v>
      </c>
      <c r="Z300">
        <f t="shared" si="319"/>
        <v>0</v>
      </c>
      <c r="AA300">
        <f t="shared" si="320"/>
        <v>0</v>
      </c>
      <c r="AB300">
        <f t="shared" si="321"/>
        <v>0</v>
      </c>
      <c r="AC300">
        <f t="shared" si="322"/>
        <v>0</v>
      </c>
      <c r="AD300">
        <f t="shared" si="323"/>
        <v>0</v>
      </c>
      <c r="AE300">
        <f t="shared" si="324"/>
        <v>0</v>
      </c>
      <c r="AF300">
        <f t="shared" si="325"/>
        <v>0</v>
      </c>
      <c r="AG300">
        <f t="shared" si="326"/>
        <v>0</v>
      </c>
      <c r="AH300">
        <f t="shared" si="327"/>
        <v>0</v>
      </c>
      <c r="AI300">
        <f t="shared" si="328"/>
        <v>0</v>
      </c>
      <c r="AJ300">
        <f t="shared" si="329"/>
        <v>0</v>
      </c>
      <c r="AK300">
        <f t="shared" si="330"/>
        <v>0</v>
      </c>
      <c r="AL300">
        <f t="shared" si="331"/>
        <v>0</v>
      </c>
      <c r="AM300">
        <f t="shared" si="332"/>
        <v>0</v>
      </c>
      <c r="AN300">
        <f t="shared" si="333"/>
        <v>0</v>
      </c>
      <c r="AO300">
        <f t="shared" si="334"/>
        <v>0</v>
      </c>
      <c r="AP300">
        <f t="shared" si="335"/>
        <v>0</v>
      </c>
      <c r="AQ300">
        <f t="shared" si="336"/>
        <v>0</v>
      </c>
      <c r="AR300">
        <f t="shared" si="337"/>
        <v>0</v>
      </c>
      <c r="AS300">
        <f t="shared" si="338"/>
        <v>0</v>
      </c>
      <c r="AT300">
        <f t="shared" si="339"/>
        <v>0</v>
      </c>
      <c r="AU300">
        <f t="shared" si="340"/>
        <v>0</v>
      </c>
      <c r="AV300">
        <f t="shared" si="341"/>
        <v>0</v>
      </c>
      <c r="AW300">
        <f t="shared" si="342"/>
        <v>0</v>
      </c>
      <c r="AX300">
        <f t="shared" si="343"/>
        <v>0</v>
      </c>
      <c r="AY300">
        <f t="shared" si="344"/>
        <v>0</v>
      </c>
      <c r="AZ300">
        <f t="shared" si="345"/>
        <v>0</v>
      </c>
    </row>
    <row r="301" spans="10:52" hidden="1" x14ac:dyDescent="0.25">
      <c r="J301">
        <f t="shared" si="346"/>
        <v>0</v>
      </c>
      <c r="L301">
        <f t="shared" si="347"/>
        <v>0</v>
      </c>
      <c r="M301">
        <f t="shared" si="306"/>
        <v>0</v>
      </c>
      <c r="N301">
        <f t="shared" si="307"/>
        <v>0</v>
      </c>
      <c r="O301">
        <f t="shared" si="308"/>
        <v>0</v>
      </c>
      <c r="P301">
        <f t="shared" si="309"/>
        <v>0</v>
      </c>
      <c r="Q301">
        <f t="shared" si="310"/>
        <v>0</v>
      </c>
      <c r="R301">
        <f t="shared" si="311"/>
        <v>0</v>
      </c>
      <c r="S301">
        <f t="shared" si="312"/>
        <v>0</v>
      </c>
      <c r="T301">
        <f t="shared" si="313"/>
        <v>0</v>
      </c>
      <c r="U301">
        <f t="shared" si="314"/>
        <v>0</v>
      </c>
      <c r="V301">
        <f t="shared" si="315"/>
        <v>0</v>
      </c>
      <c r="W301">
        <f t="shared" si="316"/>
        <v>0</v>
      </c>
      <c r="X301">
        <f t="shared" si="317"/>
        <v>0</v>
      </c>
      <c r="Y301">
        <f t="shared" si="318"/>
        <v>0</v>
      </c>
      <c r="Z301">
        <f t="shared" si="319"/>
        <v>0</v>
      </c>
      <c r="AA301">
        <f t="shared" si="320"/>
        <v>0</v>
      </c>
      <c r="AB301">
        <f t="shared" si="321"/>
        <v>0</v>
      </c>
      <c r="AC301">
        <f t="shared" si="322"/>
        <v>0</v>
      </c>
      <c r="AD301">
        <f t="shared" si="323"/>
        <v>0</v>
      </c>
      <c r="AE301">
        <f t="shared" si="324"/>
        <v>0</v>
      </c>
      <c r="AF301">
        <f t="shared" si="325"/>
        <v>0</v>
      </c>
      <c r="AG301">
        <f t="shared" si="326"/>
        <v>0</v>
      </c>
      <c r="AH301">
        <f t="shared" si="327"/>
        <v>0</v>
      </c>
      <c r="AI301">
        <f t="shared" si="328"/>
        <v>0</v>
      </c>
      <c r="AJ301">
        <f t="shared" si="329"/>
        <v>0</v>
      </c>
      <c r="AK301">
        <f t="shared" si="330"/>
        <v>0</v>
      </c>
      <c r="AL301">
        <f t="shared" si="331"/>
        <v>0</v>
      </c>
      <c r="AM301">
        <f t="shared" si="332"/>
        <v>0</v>
      </c>
      <c r="AN301">
        <f t="shared" si="333"/>
        <v>0</v>
      </c>
      <c r="AO301">
        <f t="shared" si="334"/>
        <v>0</v>
      </c>
      <c r="AP301">
        <f t="shared" si="335"/>
        <v>0</v>
      </c>
      <c r="AQ301">
        <f t="shared" si="336"/>
        <v>0</v>
      </c>
      <c r="AR301">
        <f t="shared" si="337"/>
        <v>0</v>
      </c>
      <c r="AS301">
        <f t="shared" si="338"/>
        <v>0</v>
      </c>
      <c r="AT301">
        <f t="shared" si="339"/>
        <v>0</v>
      </c>
      <c r="AU301">
        <f t="shared" si="340"/>
        <v>0</v>
      </c>
      <c r="AV301">
        <f t="shared" si="341"/>
        <v>0</v>
      </c>
      <c r="AW301">
        <f t="shared" si="342"/>
        <v>0</v>
      </c>
      <c r="AX301">
        <f t="shared" si="343"/>
        <v>0</v>
      </c>
      <c r="AY301">
        <f t="shared" si="344"/>
        <v>0</v>
      </c>
      <c r="AZ301">
        <f t="shared" si="345"/>
        <v>0</v>
      </c>
    </row>
    <row r="302" spans="10:52" hidden="1" x14ac:dyDescent="0.25">
      <c r="J302">
        <f t="shared" si="346"/>
        <v>0</v>
      </c>
      <c r="L302">
        <f t="shared" si="347"/>
        <v>0</v>
      </c>
      <c r="M302">
        <f t="shared" si="306"/>
        <v>0</v>
      </c>
      <c r="N302">
        <f t="shared" si="307"/>
        <v>0</v>
      </c>
      <c r="O302">
        <f t="shared" si="308"/>
        <v>0</v>
      </c>
      <c r="P302">
        <f t="shared" si="309"/>
        <v>0</v>
      </c>
      <c r="Q302">
        <f t="shared" si="310"/>
        <v>0</v>
      </c>
      <c r="R302">
        <f t="shared" si="311"/>
        <v>0</v>
      </c>
      <c r="S302">
        <f t="shared" si="312"/>
        <v>0</v>
      </c>
      <c r="T302">
        <f t="shared" si="313"/>
        <v>0</v>
      </c>
      <c r="U302">
        <f t="shared" si="314"/>
        <v>0</v>
      </c>
      <c r="V302">
        <f t="shared" si="315"/>
        <v>0</v>
      </c>
      <c r="W302">
        <f t="shared" si="316"/>
        <v>0</v>
      </c>
      <c r="X302">
        <f t="shared" si="317"/>
        <v>0</v>
      </c>
      <c r="Y302">
        <f t="shared" si="318"/>
        <v>0</v>
      </c>
      <c r="Z302">
        <f t="shared" si="319"/>
        <v>0</v>
      </c>
      <c r="AA302">
        <f t="shared" si="320"/>
        <v>0</v>
      </c>
      <c r="AB302">
        <f t="shared" si="321"/>
        <v>0</v>
      </c>
      <c r="AC302">
        <f t="shared" si="322"/>
        <v>0</v>
      </c>
      <c r="AD302">
        <f t="shared" si="323"/>
        <v>0</v>
      </c>
      <c r="AE302">
        <f t="shared" si="324"/>
        <v>0</v>
      </c>
      <c r="AF302">
        <f t="shared" si="325"/>
        <v>0</v>
      </c>
      <c r="AG302">
        <f t="shared" si="326"/>
        <v>0</v>
      </c>
      <c r="AH302">
        <f t="shared" si="327"/>
        <v>0</v>
      </c>
      <c r="AI302">
        <f t="shared" si="328"/>
        <v>0</v>
      </c>
      <c r="AJ302">
        <f t="shared" si="329"/>
        <v>0</v>
      </c>
      <c r="AK302">
        <f t="shared" si="330"/>
        <v>0</v>
      </c>
      <c r="AL302">
        <f t="shared" si="331"/>
        <v>0</v>
      </c>
      <c r="AM302">
        <f t="shared" si="332"/>
        <v>0</v>
      </c>
      <c r="AN302">
        <f t="shared" si="333"/>
        <v>0</v>
      </c>
      <c r="AO302">
        <f t="shared" si="334"/>
        <v>0</v>
      </c>
      <c r="AP302">
        <f t="shared" si="335"/>
        <v>0</v>
      </c>
      <c r="AQ302">
        <f t="shared" si="336"/>
        <v>0</v>
      </c>
      <c r="AR302">
        <f t="shared" si="337"/>
        <v>0</v>
      </c>
      <c r="AS302">
        <f t="shared" si="338"/>
        <v>0</v>
      </c>
      <c r="AT302">
        <f t="shared" si="339"/>
        <v>0</v>
      </c>
      <c r="AU302">
        <f t="shared" si="340"/>
        <v>0</v>
      </c>
      <c r="AV302">
        <f t="shared" si="341"/>
        <v>0</v>
      </c>
      <c r="AW302">
        <f t="shared" si="342"/>
        <v>0</v>
      </c>
      <c r="AX302">
        <f t="shared" si="343"/>
        <v>0</v>
      </c>
      <c r="AY302">
        <f t="shared" si="344"/>
        <v>0</v>
      </c>
      <c r="AZ302">
        <f t="shared" si="345"/>
        <v>0</v>
      </c>
    </row>
    <row r="303" spans="10:52" hidden="1" x14ac:dyDescent="0.25">
      <c r="J303">
        <f t="shared" si="346"/>
        <v>0</v>
      </c>
      <c r="L303">
        <f t="shared" si="347"/>
        <v>0</v>
      </c>
      <c r="M303">
        <f t="shared" si="306"/>
        <v>0</v>
      </c>
      <c r="N303">
        <f t="shared" si="307"/>
        <v>0</v>
      </c>
      <c r="O303">
        <f t="shared" si="308"/>
        <v>0</v>
      </c>
      <c r="P303">
        <f t="shared" si="309"/>
        <v>0</v>
      </c>
      <c r="Q303">
        <f t="shared" si="310"/>
        <v>0</v>
      </c>
      <c r="R303">
        <f t="shared" si="311"/>
        <v>0</v>
      </c>
      <c r="S303">
        <f t="shared" si="312"/>
        <v>0</v>
      </c>
      <c r="T303">
        <f t="shared" si="313"/>
        <v>0</v>
      </c>
      <c r="U303">
        <f t="shared" si="314"/>
        <v>0</v>
      </c>
      <c r="V303">
        <f t="shared" si="315"/>
        <v>0</v>
      </c>
      <c r="W303">
        <f t="shared" si="316"/>
        <v>0</v>
      </c>
      <c r="X303">
        <f t="shared" si="317"/>
        <v>0</v>
      </c>
      <c r="Y303">
        <f t="shared" si="318"/>
        <v>0</v>
      </c>
      <c r="Z303">
        <f t="shared" si="319"/>
        <v>0</v>
      </c>
      <c r="AA303">
        <f t="shared" si="320"/>
        <v>0</v>
      </c>
      <c r="AB303">
        <f t="shared" si="321"/>
        <v>0</v>
      </c>
      <c r="AC303">
        <f t="shared" si="322"/>
        <v>0</v>
      </c>
      <c r="AD303">
        <f t="shared" si="323"/>
        <v>0</v>
      </c>
      <c r="AE303">
        <f t="shared" si="324"/>
        <v>0</v>
      </c>
      <c r="AF303">
        <f t="shared" si="325"/>
        <v>0</v>
      </c>
      <c r="AG303">
        <f t="shared" si="326"/>
        <v>0</v>
      </c>
      <c r="AH303">
        <f t="shared" si="327"/>
        <v>0</v>
      </c>
      <c r="AI303">
        <f t="shared" si="328"/>
        <v>0</v>
      </c>
      <c r="AJ303">
        <f t="shared" si="329"/>
        <v>0</v>
      </c>
      <c r="AK303">
        <f t="shared" si="330"/>
        <v>0</v>
      </c>
      <c r="AL303">
        <f t="shared" si="331"/>
        <v>0</v>
      </c>
      <c r="AM303">
        <f t="shared" si="332"/>
        <v>0</v>
      </c>
      <c r="AN303">
        <f t="shared" si="333"/>
        <v>0</v>
      </c>
      <c r="AO303">
        <f t="shared" si="334"/>
        <v>0</v>
      </c>
      <c r="AP303">
        <f t="shared" si="335"/>
        <v>0</v>
      </c>
      <c r="AQ303">
        <f t="shared" si="336"/>
        <v>0</v>
      </c>
      <c r="AR303">
        <f t="shared" si="337"/>
        <v>0</v>
      </c>
      <c r="AS303">
        <f t="shared" si="338"/>
        <v>0</v>
      </c>
      <c r="AT303">
        <f t="shared" si="339"/>
        <v>0</v>
      </c>
      <c r="AU303">
        <f t="shared" si="340"/>
        <v>0</v>
      </c>
      <c r="AV303">
        <f t="shared" si="341"/>
        <v>0</v>
      </c>
      <c r="AW303">
        <f t="shared" si="342"/>
        <v>0</v>
      </c>
      <c r="AX303">
        <f t="shared" si="343"/>
        <v>0</v>
      </c>
      <c r="AY303">
        <f t="shared" si="344"/>
        <v>0</v>
      </c>
      <c r="AZ303">
        <f t="shared" si="345"/>
        <v>0</v>
      </c>
    </row>
    <row r="304" spans="10:52" hidden="1" x14ac:dyDescent="0.25">
      <c r="J304">
        <f t="shared" si="346"/>
        <v>0</v>
      </c>
      <c r="L304">
        <f t="shared" si="347"/>
        <v>0</v>
      </c>
      <c r="M304">
        <f t="shared" si="306"/>
        <v>0</v>
      </c>
      <c r="N304">
        <f t="shared" si="307"/>
        <v>0</v>
      </c>
      <c r="O304">
        <f t="shared" si="308"/>
        <v>0</v>
      </c>
      <c r="P304">
        <f t="shared" si="309"/>
        <v>0</v>
      </c>
      <c r="Q304">
        <f t="shared" si="310"/>
        <v>0</v>
      </c>
      <c r="R304">
        <f t="shared" si="311"/>
        <v>0</v>
      </c>
      <c r="S304">
        <f t="shared" si="312"/>
        <v>0</v>
      </c>
      <c r="T304">
        <f t="shared" si="313"/>
        <v>0</v>
      </c>
      <c r="U304">
        <f t="shared" si="314"/>
        <v>0</v>
      </c>
      <c r="V304">
        <f t="shared" si="315"/>
        <v>0</v>
      </c>
      <c r="W304">
        <f t="shared" si="316"/>
        <v>0</v>
      </c>
      <c r="X304">
        <f t="shared" si="317"/>
        <v>0</v>
      </c>
      <c r="Y304">
        <f t="shared" si="318"/>
        <v>0</v>
      </c>
      <c r="Z304">
        <f t="shared" si="319"/>
        <v>0</v>
      </c>
      <c r="AA304">
        <f t="shared" si="320"/>
        <v>0</v>
      </c>
      <c r="AB304">
        <f t="shared" si="321"/>
        <v>0</v>
      </c>
      <c r="AC304">
        <f t="shared" si="322"/>
        <v>0</v>
      </c>
      <c r="AD304">
        <f t="shared" si="323"/>
        <v>0</v>
      </c>
      <c r="AE304">
        <f t="shared" si="324"/>
        <v>0</v>
      </c>
      <c r="AF304">
        <f t="shared" si="325"/>
        <v>0</v>
      </c>
      <c r="AG304">
        <f t="shared" si="326"/>
        <v>0</v>
      </c>
      <c r="AH304">
        <f t="shared" si="327"/>
        <v>0</v>
      </c>
      <c r="AI304">
        <f t="shared" si="328"/>
        <v>0</v>
      </c>
      <c r="AJ304">
        <f t="shared" si="329"/>
        <v>0</v>
      </c>
      <c r="AK304">
        <f t="shared" si="330"/>
        <v>0</v>
      </c>
      <c r="AL304">
        <f t="shared" si="331"/>
        <v>0</v>
      </c>
      <c r="AM304">
        <f t="shared" si="332"/>
        <v>0</v>
      </c>
      <c r="AN304">
        <f t="shared" si="333"/>
        <v>0</v>
      </c>
      <c r="AO304">
        <f t="shared" si="334"/>
        <v>0</v>
      </c>
      <c r="AP304">
        <f t="shared" si="335"/>
        <v>0</v>
      </c>
      <c r="AQ304">
        <f t="shared" si="336"/>
        <v>0</v>
      </c>
      <c r="AR304">
        <f t="shared" si="337"/>
        <v>0</v>
      </c>
      <c r="AS304">
        <f t="shared" si="338"/>
        <v>0</v>
      </c>
      <c r="AT304">
        <f t="shared" si="339"/>
        <v>0</v>
      </c>
      <c r="AU304">
        <f t="shared" si="340"/>
        <v>0</v>
      </c>
      <c r="AV304">
        <f t="shared" si="341"/>
        <v>0</v>
      </c>
      <c r="AW304">
        <f t="shared" si="342"/>
        <v>0</v>
      </c>
      <c r="AX304">
        <f t="shared" si="343"/>
        <v>0</v>
      </c>
      <c r="AY304">
        <f t="shared" si="344"/>
        <v>0</v>
      </c>
      <c r="AZ304">
        <f t="shared" si="345"/>
        <v>0</v>
      </c>
    </row>
    <row r="305" spans="10:52" hidden="1" x14ac:dyDescent="0.25">
      <c r="J305">
        <f t="shared" si="346"/>
        <v>0</v>
      </c>
      <c r="L305">
        <f t="shared" si="347"/>
        <v>0</v>
      </c>
      <c r="M305">
        <f t="shared" si="306"/>
        <v>0</v>
      </c>
      <c r="N305">
        <f t="shared" si="307"/>
        <v>0</v>
      </c>
      <c r="O305">
        <f t="shared" si="308"/>
        <v>0</v>
      </c>
      <c r="P305">
        <f t="shared" si="309"/>
        <v>0</v>
      </c>
      <c r="Q305">
        <f t="shared" si="310"/>
        <v>0</v>
      </c>
      <c r="R305">
        <f t="shared" si="311"/>
        <v>0</v>
      </c>
      <c r="S305">
        <f t="shared" si="312"/>
        <v>0</v>
      </c>
      <c r="T305">
        <f t="shared" si="313"/>
        <v>0</v>
      </c>
      <c r="U305">
        <f t="shared" si="314"/>
        <v>0</v>
      </c>
      <c r="V305">
        <f t="shared" si="315"/>
        <v>0</v>
      </c>
      <c r="W305">
        <f t="shared" si="316"/>
        <v>0</v>
      </c>
      <c r="X305">
        <f t="shared" si="317"/>
        <v>0</v>
      </c>
      <c r="Y305">
        <f t="shared" si="318"/>
        <v>0</v>
      </c>
      <c r="Z305">
        <f t="shared" si="319"/>
        <v>0</v>
      </c>
      <c r="AA305">
        <f t="shared" si="320"/>
        <v>0</v>
      </c>
      <c r="AB305">
        <f t="shared" si="321"/>
        <v>0</v>
      </c>
      <c r="AC305">
        <f t="shared" si="322"/>
        <v>0</v>
      </c>
      <c r="AD305">
        <f t="shared" si="323"/>
        <v>0</v>
      </c>
      <c r="AE305">
        <f t="shared" si="324"/>
        <v>0</v>
      </c>
      <c r="AF305">
        <f t="shared" si="325"/>
        <v>0</v>
      </c>
      <c r="AG305">
        <f t="shared" si="326"/>
        <v>0</v>
      </c>
      <c r="AH305">
        <f t="shared" si="327"/>
        <v>0</v>
      </c>
      <c r="AI305">
        <f t="shared" si="328"/>
        <v>0</v>
      </c>
      <c r="AJ305">
        <f t="shared" si="329"/>
        <v>0</v>
      </c>
      <c r="AK305">
        <f t="shared" si="330"/>
        <v>0</v>
      </c>
      <c r="AL305">
        <f t="shared" si="331"/>
        <v>0</v>
      </c>
      <c r="AM305">
        <f t="shared" si="332"/>
        <v>0</v>
      </c>
      <c r="AN305">
        <f t="shared" si="333"/>
        <v>0</v>
      </c>
      <c r="AO305">
        <f t="shared" si="334"/>
        <v>0</v>
      </c>
      <c r="AP305">
        <f t="shared" si="335"/>
        <v>0</v>
      </c>
      <c r="AQ305">
        <f t="shared" si="336"/>
        <v>0</v>
      </c>
      <c r="AR305">
        <f t="shared" si="337"/>
        <v>0</v>
      </c>
      <c r="AS305">
        <f t="shared" si="338"/>
        <v>0</v>
      </c>
      <c r="AT305">
        <f t="shared" si="339"/>
        <v>0</v>
      </c>
      <c r="AU305">
        <f t="shared" si="340"/>
        <v>0</v>
      </c>
      <c r="AV305">
        <f t="shared" si="341"/>
        <v>0</v>
      </c>
      <c r="AW305">
        <f t="shared" si="342"/>
        <v>0</v>
      </c>
      <c r="AX305">
        <f t="shared" si="343"/>
        <v>0</v>
      </c>
      <c r="AY305">
        <f t="shared" si="344"/>
        <v>0</v>
      </c>
      <c r="AZ305">
        <f t="shared" si="345"/>
        <v>0</v>
      </c>
    </row>
    <row r="306" spans="10:52" hidden="1" x14ac:dyDescent="0.25">
      <c r="J306">
        <f t="shared" si="346"/>
        <v>0</v>
      </c>
      <c r="L306">
        <f t="shared" si="347"/>
        <v>0</v>
      </c>
      <c r="M306">
        <f t="shared" si="306"/>
        <v>0</v>
      </c>
      <c r="N306">
        <f t="shared" si="307"/>
        <v>0</v>
      </c>
      <c r="O306">
        <f t="shared" si="308"/>
        <v>0</v>
      </c>
      <c r="P306">
        <f t="shared" si="309"/>
        <v>0</v>
      </c>
      <c r="Q306">
        <f t="shared" si="310"/>
        <v>0</v>
      </c>
      <c r="R306">
        <f t="shared" si="311"/>
        <v>0</v>
      </c>
      <c r="S306">
        <f t="shared" si="312"/>
        <v>0</v>
      </c>
      <c r="T306">
        <f t="shared" si="313"/>
        <v>0</v>
      </c>
      <c r="U306">
        <f t="shared" si="314"/>
        <v>0</v>
      </c>
      <c r="V306">
        <f t="shared" si="315"/>
        <v>0</v>
      </c>
      <c r="W306">
        <f t="shared" si="316"/>
        <v>0</v>
      </c>
      <c r="X306">
        <f t="shared" si="317"/>
        <v>0</v>
      </c>
      <c r="Y306">
        <f t="shared" si="318"/>
        <v>0</v>
      </c>
      <c r="Z306">
        <f t="shared" si="319"/>
        <v>0</v>
      </c>
      <c r="AA306">
        <f t="shared" si="320"/>
        <v>0</v>
      </c>
      <c r="AB306">
        <f t="shared" si="321"/>
        <v>0</v>
      </c>
      <c r="AC306">
        <f t="shared" si="322"/>
        <v>0</v>
      </c>
      <c r="AD306">
        <f t="shared" si="323"/>
        <v>0</v>
      </c>
      <c r="AE306">
        <f t="shared" si="324"/>
        <v>0</v>
      </c>
      <c r="AF306">
        <f t="shared" si="325"/>
        <v>0</v>
      </c>
      <c r="AG306">
        <f t="shared" si="326"/>
        <v>0</v>
      </c>
      <c r="AH306">
        <f t="shared" si="327"/>
        <v>0</v>
      </c>
      <c r="AI306">
        <f t="shared" si="328"/>
        <v>0</v>
      </c>
      <c r="AJ306">
        <f t="shared" si="329"/>
        <v>0</v>
      </c>
      <c r="AK306">
        <f t="shared" si="330"/>
        <v>0</v>
      </c>
      <c r="AL306">
        <f t="shared" si="331"/>
        <v>0</v>
      </c>
      <c r="AM306">
        <f t="shared" si="332"/>
        <v>0</v>
      </c>
      <c r="AN306">
        <f t="shared" si="333"/>
        <v>0</v>
      </c>
      <c r="AO306">
        <f t="shared" si="334"/>
        <v>0</v>
      </c>
      <c r="AP306">
        <f t="shared" si="335"/>
        <v>0</v>
      </c>
      <c r="AQ306">
        <f t="shared" si="336"/>
        <v>0</v>
      </c>
      <c r="AR306">
        <f t="shared" si="337"/>
        <v>0</v>
      </c>
      <c r="AS306">
        <f t="shared" si="338"/>
        <v>0</v>
      </c>
      <c r="AT306">
        <f t="shared" si="339"/>
        <v>0</v>
      </c>
      <c r="AU306">
        <f t="shared" si="340"/>
        <v>0</v>
      </c>
      <c r="AV306">
        <f t="shared" si="341"/>
        <v>0</v>
      </c>
      <c r="AW306">
        <f t="shared" si="342"/>
        <v>0</v>
      </c>
      <c r="AX306">
        <f t="shared" si="343"/>
        <v>0</v>
      </c>
      <c r="AY306">
        <f t="shared" si="344"/>
        <v>0</v>
      </c>
      <c r="AZ306">
        <f t="shared" si="345"/>
        <v>0</v>
      </c>
    </row>
    <row r="307" spans="10:52" hidden="1" x14ac:dyDescent="0.25">
      <c r="J307">
        <f t="shared" si="346"/>
        <v>0</v>
      </c>
      <c r="L307">
        <f t="shared" si="347"/>
        <v>0</v>
      </c>
      <c r="M307">
        <f t="shared" si="306"/>
        <v>0</v>
      </c>
      <c r="N307">
        <f t="shared" si="307"/>
        <v>0</v>
      </c>
      <c r="O307">
        <f t="shared" si="308"/>
        <v>0</v>
      </c>
      <c r="P307">
        <f t="shared" si="309"/>
        <v>0</v>
      </c>
      <c r="Q307">
        <f t="shared" si="310"/>
        <v>0</v>
      </c>
      <c r="R307">
        <f t="shared" si="311"/>
        <v>0</v>
      </c>
      <c r="S307">
        <f t="shared" si="312"/>
        <v>0</v>
      </c>
      <c r="T307">
        <f t="shared" si="313"/>
        <v>0</v>
      </c>
      <c r="U307">
        <f t="shared" si="314"/>
        <v>0</v>
      </c>
      <c r="V307">
        <f t="shared" si="315"/>
        <v>0</v>
      </c>
      <c r="W307">
        <f t="shared" si="316"/>
        <v>0</v>
      </c>
      <c r="X307">
        <f t="shared" si="317"/>
        <v>0</v>
      </c>
      <c r="Y307">
        <f t="shared" si="318"/>
        <v>0</v>
      </c>
      <c r="Z307">
        <f t="shared" si="319"/>
        <v>0</v>
      </c>
      <c r="AA307">
        <f t="shared" si="320"/>
        <v>0</v>
      </c>
      <c r="AB307">
        <f t="shared" si="321"/>
        <v>0</v>
      </c>
      <c r="AC307">
        <f t="shared" si="322"/>
        <v>0</v>
      </c>
      <c r="AD307">
        <f t="shared" si="323"/>
        <v>0</v>
      </c>
      <c r="AE307">
        <f t="shared" si="324"/>
        <v>0</v>
      </c>
      <c r="AF307">
        <f t="shared" si="325"/>
        <v>0</v>
      </c>
      <c r="AG307">
        <f t="shared" si="326"/>
        <v>0</v>
      </c>
      <c r="AH307">
        <f t="shared" si="327"/>
        <v>0</v>
      </c>
      <c r="AI307">
        <f t="shared" si="328"/>
        <v>0</v>
      </c>
      <c r="AJ307">
        <f t="shared" si="329"/>
        <v>0</v>
      </c>
      <c r="AK307">
        <f t="shared" si="330"/>
        <v>0</v>
      </c>
      <c r="AL307">
        <f t="shared" si="331"/>
        <v>0</v>
      </c>
      <c r="AM307">
        <f t="shared" si="332"/>
        <v>0</v>
      </c>
      <c r="AN307">
        <f t="shared" si="333"/>
        <v>0</v>
      </c>
      <c r="AO307">
        <f t="shared" si="334"/>
        <v>0</v>
      </c>
      <c r="AP307">
        <f t="shared" si="335"/>
        <v>0</v>
      </c>
      <c r="AQ307">
        <f t="shared" si="336"/>
        <v>0</v>
      </c>
      <c r="AR307">
        <f t="shared" si="337"/>
        <v>0</v>
      </c>
      <c r="AS307">
        <f t="shared" si="338"/>
        <v>0</v>
      </c>
      <c r="AT307">
        <f t="shared" si="339"/>
        <v>0</v>
      </c>
      <c r="AU307">
        <f t="shared" si="340"/>
        <v>0</v>
      </c>
      <c r="AV307">
        <f t="shared" si="341"/>
        <v>0</v>
      </c>
      <c r="AW307">
        <f t="shared" si="342"/>
        <v>0</v>
      </c>
      <c r="AX307">
        <f t="shared" si="343"/>
        <v>0</v>
      </c>
      <c r="AY307">
        <f t="shared" si="344"/>
        <v>0</v>
      </c>
      <c r="AZ307">
        <f t="shared" si="345"/>
        <v>0</v>
      </c>
    </row>
    <row r="308" spans="10:52" hidden="1" x14ac:dyDescent="0.25">
      <c r="J308">
        <f t="shared" si="346"/>
        <v>0</v>
      </c>
      <c r="L308">
        <f t="shared" si="347"/>
        <v>0</v>
      </c>
      <c r="M308">
        <f t="shared" si="306"/>
        <v>0</v>
      </c>
      <c r="N308">
        <f t="shared" si="307"/>
        <v>0</v>
      </c>
      <c r="O308">
        <f t="shared" si="308"/>
        <v>0</v>
      </c>
      <c r="P308">
        <f t="shared" si="309"/>
        <v>0</v>
      </c>
      <c r="Q308">
        <f t="shared" si="310"/>
        <v>0</v>
      </c>
      <c r="R308">
        <f t="shared" si="311"/>
        <v>0</v>
      </c>
      <c r="S308">
        <f t="shared" si="312"/>
        <v>0</v>
      </c>
      <c r="T308">
        <f t="shared" si="313"/>
        <v>0</v>
      </c>
      <c r="U308">
        <f t="shared" si="314"/>
        <v>0</v>
      </c>
      <c r="V308">
        <f t="shared" si="315"/>
        <v>0</v>
      </c>
      <c r="W308">
        <f t="shared" si="316"/>
        <v>0</v>
      </c>
      <c r="X308">
        <f t="shared" si="317"/>
        <v>0</v>
      </c>
      <c r="Y308">
        <f t="shared" si="318"/>
        <v>0</v>
      </c>
      <c r="Z308">
        <f t="shared" si="319"/>
        <v>0</v>
      </c>
      <c r="AA308">
        <f t="shared" si="320"/>
        <v>0</v>
      </c>
      <c r="AB308">
        <f t="shared" si="321"/>
        <v>0</v>
      </c>
      <c r="AC308">
        <f t="shared" si="322"/>
        <v>0</v>
      </c>
      <c r="AD308">
        <f t="shared" si="323"/>
        <v>0</v>
      </c>
      <c r="AE308">
        <f t="shared" si="324"/>
        <v>0</v>
      </c>
      <c r="AF308">
        <f t="shared" si="325"/>
        <v>0</v>
      </c>
      <c r="AG308">
        <f t="shared" si="326"/>
        <v>0</v>
      </c>
      <c r="AH308">
        <f t="shared" si="327"/>
        <v>0</v>
      </c>
      <c r="AI308">
        <f t="shared" si="328"/>
        <v>0</v>
      </c>
      <c r="AJ308">
        <f t="shared" si="329"/>
        <v>0</v>
      </c>
      <c r="AK308">
        <f t="shared" si="330"/>
        <v>0</v>
      </c>
      <c r="AL308">
        <f t="shared" si="331"/>
        <v>0</v>
      </c>
      <c r="AM308">
        <f t="shared" si="332"/>
        <v>0</v>
      </c>
      <c r="AN308">
        <f t="shared" si="333"/>
        <v>0</v>
      </c>
      <c r="AO308">
        <f t="shared" si="334"/>
        <v>0</v>
      </c>
      <c r="AP308">
        <f t="shared" si="335"/>
        <v>0</v>
      </c>
      <c r="AQ308">
        <f t="shared" si="336"/>
        <v>0</v>
      </c>
      <c r="AR308">
        <f t="shared" si="337"/>
        <v>0</v>
      </c>
      <c r="AS308">
        <f t="shared" si="338"/>
        <v>0</v>
      </c>
      <c r="AT308">
        <f t="shared" si="339"/>
        <v>0</v>
      </c>
      <c r="AU308">
        <f t="shared" si="340"/>
        <v>0</v>
      </c>
      <c r="AV308">
        <f t="shared" si="341"/>
        <v>0</v>
      </c>
      <c r="AW308">
        <f t="shared" si="342"/>
        <v>0</v>
      </c>
      <c r="AX308">
        <f t="shared" si="343"/>
        <v>0</v>
      </c>
      <c r="AY308">
        <f t="shared" si="344"/>
        <v>0</v>
      </c>
      <c r="AZ308">
        <f t="shared" si="345"/>
        <v>0</v>
      </c>
    </row>
    <row r="309" spans="10:52" hidden="1" x14ac:dyDescent="0.25">
      <c r="J309">
        <f t="shared" si="346"/>
        <v>0</v>
      </c>
      <c r="L309">
        <f t="shared" si="347"/>
        <v>0</v>
      </c>
      <c r="M309">
        <f t="shared" si="306"/>
        <v>0</v>
      </c>
      <c r="N309">
        <f t="shared" si="307"/>
        <v>0</v>
      </c>
      <c r="O309">
        <f t="shared" si="308"/>
        <v>0</v>
      </c>
      <c r="P309">
        <f t="shared" si="309"/>
        <v>0</v>
      </c>
      <c r="Q309">
        <f t="shared" si="310"/>
        <v>0</v>
      </c>
      <c r="R309">
        <f t="shared" si="311"/>
        <v>0</v>
      </c>
      <c r="S309">
        <f t="shared" si="312"/>
        <v>0</v>
      </c>
      <c r="T309">
        <f t="shared" si="313"/>
        <v>0</v>
      </c>
      <c r="U309">
        <f t="shared" si="314"/>
        <v>0</v>
      </c>
      <c r="V309">
        <f t="shared" si="315"/>
        <v>0</v>
      </c>
      <c r="W309">
        <f t="shared" si="316"/>
        <v>0</v>
      </c>
      <c r="X309">
        <f t="shared" si="317"/>
        <v>0</v>
      </c>
      <c r="Y309">
        <f t="shared" si="318"/>
        <v>0</v>
      </c>
      <c r="Z309">
        <f t="shared" si="319"/>
        <v>0</v>
      </c>
      <c r="AA309">
        <f t="shared" si="320"/>
        <v>0</v>
      </c>
      <c r="AB309">
        <f t="shared" si="321"/>
        <v>0</v>
      </c>
      <c r="AC309">
        <f t="shared" si="322"/>
        <v>0</v>
      </c>
      <c r="AD309">
        <f t="shared" si="323"/>
        <v>0</v>
      </c>
      <c r="AE309">
        <f t="shared" si="324"/>
        <v>0</v>
      </c>
      <c r="AF309">
        <f t="shared" si="325"/>
        <v>0</v>
      </c>
      <c r="AG309">
        <f t="shared" si="326"/>
        <v>0</v>
      </c>
      <c r="AH309">
        <f t="shared" si="327"/>
        <v>0</v>
      </c>
      <c r="AI309">
        <f t="shared" si="328"/>
        <v>0</v>
      </c>
      <c r="AJ309">
        <f t="shared" si="329"/>
        <v>0</v>
      </c>
      <c r="AK309">
        <f t="shared" si="330"/>
        <v>0</v>
      </c>
      <c r="AL309">
        <f t="shared" si="331"/>
        <v>0</v>
      </c>
      <c r="AM309">
        <f t="shared" si="332"/>
        <v>0</v>
      </c>
      <c r="AN309">
        <f t="shared" si="333"/>
        <v>0</v>
      </c>
      <c r="AO309">
        <f t="shared" si="334"/>
        <v>0</v>
      </c>
      <c r="AP309">
        <f t="shared" si="335"/>
        <v>0</v>
      </c>
      <c r="AQ309">
        <f t="shared" si="336"/>
        <v>0</v>
      </c>
      <c r="AR309">
        <f t="shared" si="337"/>
        <v>0</v>
      </c>
      <c r="AS309">
        <f t="shared" si="338"/>
        <v>0</v>
      </c>
      <c r="AT309">
        <f t="shared" si="339"/>
        <v>0</v>
      </c>
      <c r="AU309">
        <f t="shared" si="340"/>
        <v>0</v>
      </c>
      <c r="AV309">
        <f t="shared" si="341"/>
        <v>0</v>
      </c>
      <c r="AW309">
        <f t="shared" si="342"/>
        <v>0</v>
      </c>
      <c r="AX309">
        <f t="shared" si="343"/>
        <v>0</v>
      </c>
      <c r="AY309">
        <f t="shared" si="344"/>
        <v>0</v>
      </c>
      <c r="AZ309">
        <f t="shared" si="345"/>
        <v>0</v>
      </c>
    </row>
    <row r="310" spans="10:52" hidden="1" x14ac:dyDescent="0.25">
      <c r="J310">
        <f t="shared" si="346"/>
        <v>0</v>
      </c>
      <c r="L310">
        <f t="shared" si="347"/>
        <v>0</v>
      </c>
      <c r="M310">
        <f t="shared" si="306"/>
        <v>0</v>
      </c>
      <c r="N310">
        <f t="shared" si="307"/>
        <v>0</v>
      </c>
      <c r="O310">
        <f t="shared" si="308"/>
        <v>0</v>
      </c>
      <c r="P310">
        <f t="shared" si="309"/>
        <v>0</v>
      </c>
      <c r="Q310">
        <f t="shared" si="310"/>
        <v>0</v>
      </c>
      <c r="R310">
        <f t="shared" si="311"/>
        <v>0</v>
      </c>
      <c r="S310">
        <f t="shared" si="312"/>
        <v>0</v>
      </c>
      <c r="T310">
        <f t="shared" si="313"/>
        <v>0</v>
      </c>
      <c r="U310">
        <f t="shared" si="314"/>
        <v>0</v>
      </c>
      <c r="V310">
        <f t="shared" si="315"/>
        <v>0</v>
      </c>
      <c r="W310">
        <f t="shared" si="316"/>
        <v>0</v>
      </c>
      <c r="X310">
        <f t="shared" si="317"/>
        <v>0</v>
      </c>
      <c r="Y310">
        <f t="shared" si="318"/>
        <v>0</v>
      </c>
      <c r="Z310">
        <f t="shared" si="319"/>
        <v>0</v>
      </c>
      <c r="AA310">
        <f t="shared" si="320"/>
        <v>0</v>
      </c>
      <c r="AB310">
        <f t="shared" si="321"/>
        <v>0</v>
      </c>
      <c r="AC310">
        <f t="shared" si="322"/>
        <v>0</v>
      </c>
      <c r="AD310">
        <f t="shared" si="323"/>
        <v>0</v>
      </c>
      <c r="AE310">
        <f t="shared" si="324"/>
        <v>0</v>
      </c>
      <c r="AF310">
        <f t="shared" si="325"/>
        <v>0</v>
      </c>
      <c r="AG310">
        <f t="shared" si="326"/>
        <v>0</v>
      </c>
      <c r="AH310">
        <f t="shared" si="327"/>
        <v>0</v>
      </c>
      <c r="AI310">
        <f t="shared" si="328"/>
        <v>0</v>
      </c>
      <c r="AJ310">
        <f t="shared" si="329"/>
        <v>0</v>
      </c>
      <c r="AK310">
        <f t="shared" si="330"/>
        <v>0</v>
      </c>
      <c r="AL310">
        <f t="shared" si="331"/>
        <v>0</v>
      </c>
      <c r="AM310">
        <f t="shared" si="332"/>
        <v>0</v>
      </c>
      <c r="AN310">
        <f t="shared" si="333"/>
        <v>0</v>
      </c>
      <c r="AO310">
        <f t="shared" si="334"/>
        <v>0</v>
      </c>
      <c r="AP310">
        <f t="shared" si="335"/>
        <v>0</v>
      </c>
      <c r="AQ310">
        <f t="shared" si="336"/>
        <v>0</v>
      </c>
      <c r="AR310">
        <f t="shared" si="337"/>
        <v>0</v>
      </c>
      <c r="AS310">
        <f t="shared" si="338"/>
        <v>0</v>
      </c>
      <c r="AT310">
        <f t="shared" si="339"/>
        <v>0</v>
      </c>
      <c r="AU310">
        <f t="shared" si="340"/>
        <v>0</v>
      </c>
      <c r="AV310">
        <f t="shared" si="341"/>
        <v>0</v>
      </c>
      <c r="AW310">
        <f t="shared" si="342"/>
        <v>0</v>
      </c>
      <c r="AX310">
        <f t="shared" si="343"/>
        <v>0</v>
      </c>
      <c r="AY310">
        <f t="shared" si="344"/>
        <v>0</v>
      </c>
      <c r="AZ310">
        <f t="shared" si="345"/>
        <v>0</v>
      </c>
    </row>
    <row r="311" spans="10:52" hidden="1" x14ac:dyDescent="0.25">
      <c r="J311">
        <f t="shared" si="346"/>
        <v>0</v>
      </c>
      <c r="L311">
        <f t="shared" si="347"/>
        <v>0</v>
      </c>
      <c r="M311">
        <f t="shared" si="306"/>
        <v>0</v>
      </c>
      <c r="N311">
        <f t="shared" si="307"/>
        <v>0</v>
      </c>
      <c r="O311">
        <f t="shared" si="308"/>
        <v>0</v>
      </c>
      <c r="P311">
        <f t="shared" si="309"/>
        <v>0</v>
      </c>
      <c r="Q311">
        <f t="shared" si="310"/>
        <v>0</v>
      </c>
      <c r="R311">
        <f t="shared" si="311"/>
        <v>0</v>
      </c>
      <c r="S311">
        <f t="shared" si="312"/>
        <v>0</v>
      </c>
      <c r="T311">
        <f t="shared" si="313"/>
        <v>0</v>
      </c>
      <c r="U311">
        <f t="shared" si="314"/>
        <v>0</v>
      </c>
      <c r="V311">
        <f t="shared" si="315"/>
        <v>0</v>
      </c>
      <c r="W311">
        <f t="shared" si="316"/>
        <v>0</v>
      </c>
      <c r="X311">
        <f t="shared" si="317"/>
        <v>0</v>
      </c>
      <c r="Y311">
        <f t="shared" si="318"/>
        <v>0</v>
      </c>
      <c r="Z311">
        <f t="shared" si="319"/>
        <v>0</v>
      </c>
      <c r="AA311">
        <f t="shared" si="320"/>
        <v>0</v>
      </c>
      <c r="AB311">
        <f t="shared" si="321"/>
        <v>0</v>
      </c>
      <c r="AC311">
        <f t="shared" si="322"/>
        <v>0</v>
      </c>
      <c r="AD311">
        <f t="shared" si="323"/>
        <v>0</v>
      </c>
      <c r="AE311">
        <f t="shared" si="324"/>
        <v>0</v>
      </c>
      <c r="AF311">
        <f t="shared" si="325"/>
        <v>0</v>
      </c>
      <c r="AG311">
        <f t="shared" si="326"/>
        <v>0</v>
      </c>
      <c r="AH311">
        <f t="shared" si="327"/>
        <v>0</v>
      </c>
      <c r="AI311">
        <f t="shared" si="328"/>
        <v>0</v>
      </c>
      <c r="AJ311">
        <f t="shared" si="329"/>
        <v>0</v>
      </c>
      <c r="AK311">
        <f t="shared" si="330"/>
        <v>0</v>
      </c>
      <c r="AL311">
        <f t="shared" si="331"/>
        <v>0</v>
      </c>
      <c r="AM311">
        <f t="shared" si="332"/>
        <v>0</v>
      </c>
      <c r="AN311">
        <f t="shared" si="333"/>
        <v>0</v>
      </c>
      <c r="AO311">
        <f t="shared" si="334"/>
        <v>0</v>
      </c>
      <c r="AP311">
        <f t="shared" si="335"/>
        <v>0</v>
      </c>
      <c r="AQ311">
        <f t="shared" si="336"/>
        <v>0</v>
      </c>
      <c r="AR311">
        <f t="shared" si="337"/>
        <v>0</v>
      </c>
      <c r="AS311">
        <f t="shared" si="338"/>
        <v>0</v>
      </c>
      <c r="AT311">
        <f t="shared" si="339"/>
        <v>0</v>
      </c>
      <c r="AU311">
        <f t="shared" si="340"/>
        <v>0</v>
      </c>
      <c r="AV311">
        <f t="shared" si="341"/>
        <v>0</v>
      </c>
      <c r="AW311">
        <f t="shared" si="342"/>
        <v>0</v>
      </c>
      <c r="AX311">
        <f t="shared" si="343"/>
        <v>0</v>
      </c>
      <c r="AY311">
        <f t="shared" si="344"/>
        <v>0</v>
      </c>
      <c r="AZ311">
        <f t="shared" si="345"/>
        <v>0</v>
      </c>
    </row>
    <row r="312" spans="10:52" hidden="1" x14ac:dyDescent="0.25">
      <c r="J312">
        <f t="shared" si="346"/>
        <v>0</v>
      </c>
      <c r="L312">
        <f t="shared" si="347"/>
        <v>0</v>
      </c>
      <c r="M312">
        <f t="shared" si="306"/>
        <v>0</v>
      </c>
      <c r="N312">
        <f t="shared" si="307"/>
        <v>0</v>
      </c>
      <c r="O312">
        <f t="shared" si="308"/>
        <v>0</v>
      </c>
      <c r="P312">
        <f t="shared" si="309"/>
        <v>0</v>
      </c>
      <c r="Q312">
        <f t="shared" si="310"/>
        <v>0</v>
      </c>
      <c r="R312">
        <f t="shared" si="311"/>
        <v>0</v>
      </c>
      <c r="S312">
        <f t="shared" si="312"/>
        <v>0</v>
      </c>
      <c r="T312">
        <f t="shared" si="313"/>
        <v>0</v>
      </c>
      <c r="U312">
        <f t="shared" si="314"/>
        <v>0</v>
      </c>
      <c r="V312">
        <f t="shared" si="315"/>
        <v>0</v>
      </c>
      <c r="W312">
        <f t="shared" si="316"/>
        <v>0</v>
      </c>
      <c r="X312">
        <f t="shared" si="317"/>
        <v>0</v>
      </c>
      <c r="Y312">
        <f t="shared" si="318"/>
        <v>0</v>
      </c>
      <c r="Z312">
        <f t="shared" si="319"/>
        <v>0</v>
      </c>
      <c r="AA312">
        <f t="shared" si="320"/>
        <v>0</v>
      </c>
      <c r="AB312">
        <f t="shared" si="321"/>
        <v>0</v>
      </c>
      <c r="AC312">
        <f t="shared" si="322"/>
        <v>0</v>
      </c>
      <c r="AD312">
        <f t="shared" si="323"/>
        <v>0</v>
      </c>
      <c r="AE312">
        <f t="shared" si="324"/>
        <v>0</v>
      </c>
      <c r="AF312">
        <f t="shared" si="325"/>
        <v>0</v>
      </c>
      <c r="AG312">
        <f t="shared" si="326"/>
        <v>0</v>
      </c>
      <c r="AH312">
        <f t="shared" si="327"/>
        <v>0</v>
      </c>
      <c r="AI312">
        <f t="shared" si="328"/>
        <v>0</v>
      </c>
      <c r="AJ312">
        <f t="shared" si="329"/>
        <v>0</v>
      </c>
      <c r="AK312">
        <f t="shared" si="330"/>
        <v>0</v>
      </c>
      <c r="AL312">
        <f t="shared" si="331"/>
        <v>0</v>
      </c>
      <c r="AM312">
        <f t="shared" si="332"/>
        <v>0</v>
      </c>
      <c r="AN312">
        <f t="shared" si="333"/>
        <v>0</v>
      </c>
      <c r="AO312">
        <f t="shared" si="334"/>
        <v>0</v>
      </c>
      <c r="AP312">
        <f t="shared" si="335"/>
        <v>0</v>
      </c>
      <c r="AQ312">
        <f t="shared" si="336"/>
        <v>0</v>
      </c>
      <c r="AR312">
        <f t="shared" si="337"/>
        <v>0</v>
      </c>
      <c r="AS312">
        <f t="shared" si="338"/>
        <v>0</v>
      </c>
      <c r="AT312">
        <f t="shared" si="339"/>
        <v>0</v>
      </c>
      <c r="AU312">
        <f t="shared" si="340"/>
        <v>0</v>
      </c>
      <c r="AV312">
        <f t="shared" si="341"/>
        <v>0</v>
      </c>
      <c r="AW312">
        <f t="shared" si="342"/>
        <v>0</v>
      </c>
      <c r="AX312">
        <f t="shared" si="343"/>
        <v>0</v>
      </c>
      <c r="AY312">
        <f t="shared" si="344"/>
        <v>0</v>
      </c>
      <c r="AZ312">
        <f t="shared" si="345"/>
        <v>0</v>
      </c>
    </row>
    <row r="313" spans="10:52" hidden="1" x14ac:dyDescent="0.25">
      <c r="J313">
        <f t="shared" si="346"/>
        <v>0</v>
      </c>
      <c r="L313">
        <f t="shared" si="347"/>
        <v>0</v>
      </c>
      <c r="M313">
        <f t="shared" si="306"/>
        <v>0</v>
      </c>
      <c r="N313">
        <f t="shared" si="307"/>
        <v>0</v>
      </c>
      <c r="O313">
        <f t="shared" si="308"/>
        <v>0</v>
      </c>
      <c r="P313">
        <f t="shared" si="309"/>
        <v>0</v>
      </c>
      <c r="Q313">
        <f t="shared" si="310"/>
        <v>0</v>
      </c>
      <c r="R313">
        <f t="shared" si="311"/>
        <v>0</v>
      </c>
      <c r="S313">
        <f t="shared" si="312"/>
        <v>0</v>
      </c>
      <c r="T313">
        <f t="shared" si="313"/>
        <v>0</v>
      </c>
      <c r="U313">
        <f t="shared" si="314"/>
        <v>0</v>
      </c>
      <c r="V313">
        <f t="shared" si="315"/>
        <v>0</v>
      </c>
      <c r="W313">
        <f t="shared" si="316"/>
        <v>0</v>
      </c>
      <c r="X313">
        <f t="shared" si="317"/>
        <v>0</v>
      </c>
      <c r="Y313">
        <f t="shared" si="318"/>
        <v>0</v>
      </c>
      <c r="Z313">
        <f t="shared" si="319"/>
        <v>0</v>
      </c>
      <c r="AA313">
        <f t="shared" si="320"/>
        <v>0</v>
      </c>
      <c r="AB313">
        <f t="shared" si="321"/>
        <v>0</v>
      </c>
      <c r="AC313">
        <f t="shared" si="322"/>
        <v>0</v>
      </c>
      <c r="AD313">
        <f t="shared" si="323"/>
        <v>0</v>
      </c>
      <c r="AE313">
        <f t="shared" si="324"/>
        <v>0</v>
      </c>
      <c r="AF313">
        <f t="shared" si="325"/>
        <v>0</v>
      </c>
      <c r="AG313">
        <f t="shared" si="326"/>
        <v>0</v>
      </c>
      <c r="AH313">
        <f t="shared" si="327"/>
        <v>0</v>
      </c>
      <c r="AI313">
        <f t="shared" si="328"/>
        <v>0</v>
      </c>
      <c r="AJ313">
        <f t="shared" si="329"/>
        <v>0</v>
      </c>
      <c r="AK313">
        <f t="shared" si="330"/>
        <v>0</v>
      </c>
      <c r="AL313">
        <f t="shared" si="331"/>
        <v>0</v>
      </c>
      <c r="AM313">
        <f t="shared" si="332"/>
        <v>0</v>
      </c>
      <c r="AN313">
        <f t="shared" si="333"/>
        <v>0</v>
      </c>
      <c r="AO313">
        <f t="shared" si="334"/>
        <v>0</v>
      </c>
      <c r="AP313">
        <f t="shared" si="335"/>
        <v>0</v>
      </c>
      <c r="AQ313">
        <f t="shared" si="336"/>
        <v>0</v>
      </c>
      <c r="AR313">
        <f t="shared" si="337"/>
        <v>0</v>
      </c>
      <c r="AS313">
        <f t="shared" si="338"/>
        <v>0</v>
      </c>
      <c r="AT313">
        <f t="shared" si="339"/>
        <v>0</v>
      </c>
      <c r="AU313">
        <f t="shared" si="340"/>
        <v>0</v>
      </c>
      <c r="AV313">
        <f t="shared" si="341"/>
        <v>0</v>
      </c>
      <c r="AW313">
        <f t="shared" si="342"/>
        <v>0</v>
      </c>
      <c r="AX313">
        <f t="shared" si="343"/>
        <v>0</v>
      </c>
      <c r="AY313">
        <f t="shared" si="344"/>
        <v>0</v>
      </c>
      <c r="AZ313">
        <f t="shared" si="345"/>
        <v>0</v>
      </c>
    </row>
    <row r="314" spans="10:52" hidden="1" x14ac:dyDescent="0.25">
      <c r="J314">
        <f t="shared" si="346"/>
        <v>0</v>
      </c>
      <c r="L314">
        <f t="shared" si="347"/>
        <v>0</v>
      </c>
      <c r="M314">
        <f t="shared" si="306"/>
        <v>0</v>
      </c>
      <c r="N314">
        <f t="shared" si="307"/>
        <v>0</v>
      </c>
      <c r="O314">
        <f t="shared" si="308"/>
        <v>0</v>
      </c>
      <c r="P314">
        <f t="shared" si="309"/>
        <v>0</v>
      </c>
      <c r="Q314">
        <f t="shared" si="310"/>
        <v>0</v>
      </c>
      <c r="R314">
        <f t="shared" si="311"/>
        <v>0</v>
      </c>
      <c r="S314">
        <f t="shared" si="312"/>
        <v>0</v>
      </c>
      <c r="T314">
        <f t="shared" si="313"/>
        <v>0</v>
      </c>
      <c r="U314">
        <f t="shared" si="314"/>
        <v>0</v>
      </c>
      <c r="V314">
        <f t="shared" si="315"/>
        <v>0</v>
      </c>
      <c r="W314">
        <f t="shared" si="316"/>
        <v>0</v>
      </c>
      <c r="X314">
        <f t="shared" si="317"/>
        <v>0</v>
      </c>
      <c r="Y314">
        <f t="shared" si="318"/>
        <v>0</v>
      </c>
      <c r="Z314">
        <f t="shared" si="319"/>
        <v>0</v>
      </c>
      <c r="AA314">
        <f t="shared" si="320"/>
        <v>0</v>
      </c>
      <c r="AB314">
        <f t="shared" si="321"/>
        <v>0</v>
      </c>
      <c r="AC314">
        <f t="shared" si="322"/>
        <v>0</v>
      </c>
      <c r="AD314">
        <f t="shared" si="323"/>
        <v>0</v>
      </c>
      <c r="AE314">
        <f t="shared" si="324"/>
        <v>0</v>
      </c>
      <c r="AF314">
        <f t="shared" si="325"/>
        <v>0</v>
      </c>
      <c r="AG314">
        <f t="shared" si="326"/>
        <v>0</v>
      </c>
      <c r="AH314">
        <f t="shared" si="327"/>
        <v>0</v>
      </c>
      <c r="AI314">
        <f t="shared" si="328"/>
        <v>0</v>
      </c>
      <c r="AJ314">
        <f t="shared" si="329"/>
        <v>0</v>
      </c>
      <c r="AK314">
        <f t="shared" si="330"/>
        <v>0</v>
      </c>
      <c r="AL314">
        <f t="shared" si="331"/>
        <v>0</v>
      </c>
      <c r="AM314">
        <f t="shared" si="332"/>
        <v>0</v>
      </c>
      <c r="AN314">
        <f t="shared" si="333"/>
        <v>0</v>
      </c>
      <c r="AO314">
        <f t="shared" si="334"/>
        <v>0</v>
      </c>
      <c r="AP314">
        <f t="shared" si="335"/>
        <v>0</v>
      </c>
      <c r="AQ314">
        <f t="shared" si="336"/>
        <v>0</v>
      </c>
      <c r="AR314">
        <f t="shared" si="337"/>
        <v>0</v>
      </c>
      <c r="AS314">
        <f t="shared" si="338"/>
        <v>0</v>
      </c>
      <c r="AT314">
        <f t="shared" si="339"/>
        <v>0</v>
      </c>
      <c r="AU314">
        <f t="shared" si="340"/>
        <v>0</v>
      </c>
      <c r="AV314">
        <f t="shared" si="341"/>
        <v>0</v>
      </c>
      <c r="AW314">
        <f t="shared" si="342"/>
        <v>0</v>
      </c>
      <c r="AX314">
        <f t="shared" si="343"/>
        <v>0</v>
      </c>
      <c r="AY314">
        <f t="shared" si="344"/>
        <v>0</v>
      </c>
      <c r="AZ314">
        <f t="shared" si="345"/>
        <v>0</v>
      </c>
    </row>
    <row r="315" spans="10:52" hidden="1" x14ac:dyDescent="0.25">
      <c r="J315">
        <f t="shared" si="346"/>
        <v>0</v>
      </c>
      <c r="L315">
        <f t="shared" si="347"/>
        <v>0</v>
      </c>
      <c r="M315">
        <f t="shared" si="306"/>
        <v>0</v>
      </c>
      <c r="N315">
        <f t="shared" si="307"/>
        <v>0</v>
      </c>
      <c r="O315">
        <f t="shared" si="308"/>
        <v>0</v>
      </c>
      <c r="P315">
        <f t="shared" si="309"/>
        <v>0</v>
      </c>
      <c r="Q315">
        <f t="shared" si="310"/>
        <v>0</v>
      </c>
      <c r="R315">
        <f t="shared" si="311"/>
        <v>0</v>
      </c>
      <c r="S315">
        <f t="shared" si="312"/>
        <v>0</v>
      </c>
      <c r="T315">
        <f t="shared" si="313"/>
        <v>0</v>
      </c>
      <c r="U315">
        <f t="shared" si="314"/>
        <v>0</v>
      </c>
      <c r="V315">
        <f t="shared" si="315"/>
        <v>0</v>
      </c>
      <c r="W315">
        <f t="shared" si="316"/>
        <v>0</v>
      </c>
      <c r="X315">
        <f t="shared" si="317"/>
        <v>0</v>
      </c>
      <c r="Y315">
        <f t="shared" si="318"/>
        <v>0</v>
      </c>
      <c r="Z315">
        <f t="shared" si="319"/>
        <v>0</v>
      </c>
      <c r="AA315">
        <f t="shared" si="320"/>
        <v>0</v>
      </c>
      <c r="AB315">
        <f t="shared" si="321"/>
        <v>0</v>
      </c>
      <c r="AC315">
        <f t="shared" si="322"/>
        <v>0</v>
      </c>
      <c r="AD315">
        <f t="shared" si="323"/>
        <v>0</v>
      </c>
      <c r="AE315">
        <f t="shared" si="324"/>
        <v>0</v>
      </c>
      <c r="AF315">
        <f t="shared" si="325"/>
        <v>0</v>
      </c>
      <c r="AG315">
        <f t="shared" si="326"/>
        <v>0</v>
      </c>
      <c r="AH315">
        <f t="shared" si="327"/>
        <v>0</v>
      </c>
      <c r="AI315">
        <f t="shared" si="328"/>
        <v>0</v>
      </c>
      <c r="AJ315">
        <f t="shared" si="329"/>
        <v>0</v>
      </c>
      <c r="AK315">
        <f t="shared" si="330"/>
        <v>0</v>
      </c>
      <c r="AL315">
        <f t="shared" si="331"/>
        <v>0</v>
      </c>
      <c r="AM315">
        <f t="shared" si="332"/>
        <v>0</v>
      </c>
      <c r="AN315">
        <f t="shared" si="333"/>
        <v>0</v>
      </c>
      <c r="AO315">
        <f t="shared" si="334"/>
        <v>0</v>
      </c>
      <c r="AP315">
        <f t="shared" si="335"/>
        <v>0</v>
      </c>
      <c r="AQ315">
        <f t="shared" si="336"/>
        <v>0</v>
      </c>
      <c r="AR315">
        <f t="shared" si="337"/>
        <v>0</v>
      </c>
      <c r="AS315">
        <f t="shared" si="338"/>
        <v>0</v>
      </c>
      <c r="AT315">
        <f t="shared" si="339"/>
        <v>0</v>
      </c>
      <c r="AU315">
        <f t="shared" si="340"/>
        <v>0</v>
      </c>
      <c r="AV315">
        <f t="shared" si="341"/>
        <v>0</v>
      </c>
      <c r="AW315">
        <f t="shared" si="342"/>
        <v>0</v>
      </c>
      <c r="AX315">
        <f t="shared" si="343"/>
        <v>0</v>
      </c>
      <c r="AY315">
        <f t="shared" si="344"/>
        <v>0</v>
      </c>
      <c r="AZ315">
        <f t="shared" si="345"/>
        <v>0</v>
      </c>
    </row>
    <row r="316" spans="10:52" hidden="1" x14ac:dyDescent="0.25">
      <c r="J316">
        <f t="shared" si="346"/>
        <v>0</v>
      </c>
      <c r="L316">
        <f t="shared" si="347"/>
        <v>0</v>
      </c>
      <c r="M316">
        <f t="shared" si="306"/>
        <v>0</v>
      </c>
      <c r="N316">
        <f t="shared" si="307"/>
        <v>0</v>
      </c>
      <c r="O316">
        <f t="shared" si="308"/>
        <v>0</v>
      </c>
      <c r="P316">
        <f t="shared" si="309"/>
        <v>0</v>
      </c>
      <c r="Q316">
        <f t="shared" si="310"/>
        <v>0</v>
      </c>
      <c r="R316">
        <f t="shared" si="311"/>
        <v>0</v>
      </c>
      <c r="S316">
        <f t="shared" si="312"/>
        <v>0</v>
      </c>
      <c r="T316">
        <f t="shared" si="313"/>
        <v>0</v>
      </c>
      <c r="U316">
        <f t="shared" si="314"/>
        <v>0</v>
      </c>
      <c r="V316">
        <f t="shared" si="315"/>
        <v>0</v>
      </c>
      <c r="W316">
        <f t="shared" si="316"/>
        <v>0</v>
      </c>
      <c r="X316">
        <f t="shared" si="317"/>
        <v>0</v>
      </c>
      <c r="Y316">
        <f t="shared" si="318"/>
        <v>0</v>
      </c>
      <c r="Z316">
        <f t="shared" si="319"/>
        <v>0</v>
      </c>
      <c r="AA316">
        <f t="shared" si="320"/>
        <v>0</v>
      </c>
      <c r="AB316">
        <f t="shared" si="321"/>
        <v>0</v>
      </c>
      <c r="AC316">
        <f t="shared" si="322"/>
        <v>0</v>
      </c>
      <c r="AD316">
        <f t="shared" si="323"/>
        <v>0</v>
      </c>
      <c r="AE316">
        <f t="shared" si="324"/>
        <v>0</v>
      </c>
      <c r="AF316">
        <f t="shared" si="325"/>
        <v>0</v>
      </c>
      <c r="AG316">
        <f t="shared" si="326"/>
        <v>0</v>
      </c>
      <c r="AH316">
        <f t="shared" si="327"/>
        <v>0</v>
      </c>
      <c r="AI316">
        <f t="shared" si="328"/>
        <v>0</v>
      </c>
      <c r="AJ316">
        <f t="shared" si="329"/>
        <v>0</v>
      </c>
      <c r="AK316">
        <f t="shared" si="330"/>
        <v>0</v>
      </c>
      <c r="AL316">
        <f t="shared" si="331"/>
        <v>0</v>
      </c>
      <c r="AM316">
        <f t="shared" si="332"/>
        <v>0</v>
      </c>
      <c r="AN316">
        <f t="shared" si="333"/>
        <v>0</v>
      </c>
      <c r="AO316">
        <f t="shared" si="334"/>
        <v>0</v>
      </c>
      <c r="AP316">
        <f t="shared" si="335"/>
        <v>0</v>
      </c>
      <c r="AQ316">
        <f t="shared" si="336"/>
        <v>0</v>
      </c>
      <c r="AR316">
        <f t="shared" si="337"/>
        <v>0</v>
      </c>
      <c r="AS316">
        <f t="shared" si="338"/>
        <v>0</v>
      </c>
      <c r="AT316">
        <f t="shared" si="339"/>
        <v>0</v>
      </c>
      <c r="AU316">
        <f t="shared" si="340"/>
        <v>0</v>
      </c>
      <c r="AV316">
        <f t="shared" si="341"/>
        <v>0</v>
      </c>
      <c r="AW316">
        <f t="shared" si="342"/>
        <v>0</v>
      </c>
      <c r="AX316">
        <f t="shared" si="343"/>
        <v>0</v>
      </c>
      <c r="AY316">
        <f t="shared" si="344"/>
        <v>0</v>
      </c>
      <c r="AZ316">
        <f t="shared" si="345"/>
        <v>0</v>
      </c>
    </row>
    <row r="317" spans="10:52" hidden="1" x14ac:dyDescent="0.25">
      <c r="J317">
        <f t="shared" si="346"/>
        <v>0</v>
      </c>
      <c r="L317">
        <f t="shared" si="347"/>
        <v>0</v>
      </c>
      <c r="M317">
        <f t="shared" si="306"/>
        <v>0</v>
      </c>
      <c r="N317">
        <f t="shared" si="307"/>
        <v>0</v>
      </c>
      <c r="O317">
        <f t="shared" si="308"/>
        <v>0</v>
      </c>
      <c r="P317">
        <f t="shared" si="309"/>
        <v>0</v>
      </c>
      <c r="Q317">
        <f t="shared" si="310"/>
        <v>0</v>
      </c>
      <c r="R317">
        <f t="shared" si="311"/>
        <v>0</v>
      </c>
      <c r="S317">
        <f t="shared" si="312"/>
        <v>0</v>
      </c>
      <c r="T317">
        <f t="shared" si="313"/>
        <v>0</v>
      </c>
      <c r="U317">
        <f t="shared" si="314"/>
        <v>0</v>
      </c>
      <c r="V317">
        <f t="shared" si="315"/>
        <v>0</v>
      </c>
      <c r="W317">
        <f t="shared" si="316"/>
        <v>0</v>
      </c>
      <c r="X317">
        <f t="shared" si="317"/>
        <v>0</v>
      </c>
      <c r="Y317">
        <f t="shared" si="318"/>
        <v>0</v>
      </c>
      <c r="Z317">
        <f t="shared" si="319"/>
        <v>0</v>
      </c>
      <c r="AA317">
        <f t="shared" si="320"/>
        <v>0</v>
      </c>
      <c r="AB317">
        <f t="shared" si="321"/>
        <v>0</v>
      </c>
      <c r="AC317">
        <f t="shared" si="322"/>
        <v>0</v>
      </c>
      <c r="AD317">
        <f t="shared" si="323"/>
        <v>0</v>
      </c>
      <c r="AE317">
        <f t="shared" si="324"/>
        <v>0</v>
      </c>
      <c r="AF317">
        <f t="shared" si="325"/>
        <v>0</v>
      </c>
      <c r="AG317">
        <f t="shared" si="326"/>
        <v>0</v>
      </c>
      <c r="AH317">
        <f t="shared" si="327"/>
        <v>0</v>
      </c>
      <c r="AI317">
        <f t="shared" si="328"/>
        <v>0</v>
      </c>
      <c r="AJ317">
        <f t="shared" si="329"/>
        <v>0</v>
      </c>
      <c r="AK317">
        <f t="shared" si="330"/>
        <v>0</v>
      </c>
      <c r="AL317">
        <f t="shared" si="331"/>
        <v>0</v>
      </c>
      <c r="AM317">
        <f t="shared" si="332"/>
        <v>0</v>
      </c>
      <c r="AN317">
        <f t="shared" si="333"/>
        <v>0</v>
      </c>
      <c r="AO317">
        <f t="shared" si="334"/>
        <v>0</v>
      </c>
      <c r="AP317">
        <f t="shared" si="335"/>
        <v>0</v>
      </c>
      <c r="AQ317">
        <f t="shared" si="336"/>
        <v>0</v>
      </c>
      <c r="AR317">
        <f t="shared" si="337"/>
        <v>0</v>
      </c>
      <c r="AS317">
        <f t="shared" si="338"/>
        <v>0</v>
      </c>
      <c r="AT317">
        <f t="shared" si="339"/>
        <v>0</v>
      </c>
      <c r="AU317">
        <f t="shared" si="340"/>
        <v>0</v>
      </c>
      <c r="AV317">
        <f t="shared" si="341"/>
        <v>0</v>
      </c>
      <c r="AW317">
        <f t="shared" si="342"/>
        <v>0</v>
      </c>
      <c r="AX317">
        <f t="shared" si="343"/>
        <v>0</v>
      </c>
      <c r="AY317">
        <f t="shared" si="344"/>
        <v>0</v>
      </c>
      <c r="AZ317">
        <f t="shared" si="345"/>
        <v>0</v>
      </c>
    </row>
    <row r="318" spans="10:52" hidden="1" x14ac:dyDescent="0.25">
      <c r="J318">
        <f t="shared" si="346"/>
        <v>0</v>
      </c>
      <c r="L318">
        <f t="shared" si="347"/>
        <v>0</v>
      </c>
      <c r="M318">
        <f t="shared" si="306"/>
        <v>0</v>
      </c>
      <c r="N318">
        <f t="shared" si="307"/>
        <v>0</v>
      </c>
      <c r="O318">
        <f t="shared" si="308"/>
        <v>0</v>
      </c>
      <c r="P318">
        <f t="shared" si="309"/>
        <v>0</v>
      </c>
      <c r="Q318">
        <f t="shared" si="310"/>
        <v>0</v>
      </c>
      <c r="R318">
        <f t="shared" si="311"/>
        <v>0</v>
      </c>
      <c r="S318">
        <f t="shared" si="312"/>
        <v>0</v>
      </c>
      <c r="T318">
        <f t="shared" si="313"/>
        <v>0</v>
      </c>
      <c r="U318">
        <f t="shared" si="314"/>
        <v>0</v>
      </c>
      <c r="V318">
        <f t="shared" si="315"/>
        <v>0</v>
      </c>
      <c r="W318">
        <f t="shared" si="316"/>
        <v>0</v>
      </c>
      <c r="X318">
        <f t="shared" si="317"/>
        <v>0</v>
      </c>
      <c r="Y318">
        <f t="shared" si="318"/>
        <v>0</v>
      </c>
      <c r="Z318">
        <f t="shared" si="319"/>
        <v>0</v>
      </c>
      <c r="AA318">
        <f t="shared" si="320"/>
        <v>0</v>
      </c>
      <c r="AB318">
        <f t="shared" si="321"/>
        <v>0</v>
      </c>
      <c r="AC318">
        <f t="shared" si="322"/>
        <v>0</v>
      </c>
      <c r="AD318">
        <f t="shared" si="323"/>
        <v>0</v>
      </c>
      <c r="AE318">
        <f t="shared" si="324"/>
        <v>0</v>
      </c>
      <c r="AF318">
        <f t="shared" si="325"/>
        <v>0</v>
      </c>
      <c r="AG318">
        <f t="shared" si="326"/>
        <v>0</v>
      </c>
      <c r="AH318">
        <f t="shared" si="327"/>
        <v>0</v>
      </c>
      <c r="AI318">
        <f t="shared" si="328"/>
        <v>0</v>
      </c>
      <c r="AJ318">
        <f t="shared" si="329"/>
        <v>0</v>
      </c>
      <c r="AK318">
        <f t="shared" si="330"/>
        <v>0</v>
      </c>
      <c r="AL318">
        <f t="shared" si="331"/>
        <v>0</v>
      </c>
      <c r="AM318">
        <f t="shared" si="332"/>
        <v>0</v>
      </c>
      <c r="AN318">
        <f t="shared" si="333"/>
        <v>0</v>
      </c>
      <c r="AO318">
        <f t="shared" si="334"/>
        <v>0</v>
      </c>
      <c r="AP318">
        <f t="shared" si="335"/>
        <v>0</v>
      </c>
      <c r="AQ318">
        <f t="shared" si="336"/>
        <v>0</v>
      </c>
      <c r="AR318">
        <f t="shared" si="337"/>
        <v>0</v>
      </c>
      <c r="AS318">
        <f t="shared" si="338"/>
        <v>0</v>
      </c>
      <c r="AT318">
        <f t="shared" si="339"/>
        <v>0</v>
      </c>
      <c r="AU318">
        <f t="shared" si="340"/>
        <v>0</v>
      </c>
      <c r="AV318">
        <f t="shared" si="341"/>
        <v>0</v>
      </c>
      <c r="AW318">
        <f t="shared" si="342"/>
        <v>0</v>
      </c>
      <c r="AX318">
        <f t="shared" si="343"/>
        <v>0</v>
      </c>
      <c r="AY318">
        <f t="shared" si="344"/>
        <v>0</v>
      </c>
      <c r="AZ318">
        <f t="shared" si="345"/>
        <v>0</v>
      </c>
    </row>
    <row r="319" spans="10:52" hidden="1" x14ac:dyDescent="0.25">
      <c r="J319">
        <f t="shared" si="346"/>
        <v>0</v>
      </c>
      <c r="L319">
        <f t="shared" si="347"/>
        <v>0</v>
      </c>
      <c r="M319">
        <f t="shared" si="306"/>
        <v>0</v>
      </c>
      <c r="N319">
        <f t="shared" si="307"/>
        <v>0</v>
      </c>
      <c r="O319">
        <f t="shared" si="308"/>
        <v>0</v>
      </c>
      <c r="P319">
        <f t="shared" si="309"/>
        <v>0</v>
      </c>
      <c r="Q319">
        <f t="shared" si="310"/>
        <v>0</v>
      </c>
      <c r="R319">
        <f t="shared" si="311"/>
        <v>0</v>
      </c>
      <c r="S319">
        <f t="shared" si="312"/>
        <v>0</v>
      </c>
      <c r="T319">
        <f t="shared" si="313"/>
        <v>0</v>
      </c>
      <c r="U319">
        <f t="shared" si="314"/>
        <v>0</v>
      </c>
      <c r="V319">
        <f t="shared" si="315"/>
        <v>0</v>
      </c>
      <c r="W319">
        <f t="shared" si="316"/>
        <v>0</v>
      </c>
      <c r="X319">
        <f t="shared" si="317"/>
        <v>0</v>
      </c>
      <c r="Y319">
        <f t="shared" si="318"/>
        <v>0</v>
      </c>
      <c r="Z319">
        <f t="shared" si="319"/>
        <v>0</v>
      </c>
      <c r="AA319">
        <f t="shared" si="320"/>
        <v>0</v>
      </c>
      <c r="AB319">
        <f t="shared" si="321"/>
        <v>0</v>
      </c>
      <c r="AC319">
        <f t="shared" si="322"/>
        <v>0</v>
      </c>
      <c r="AD319">
        <f t="shared" si="323"/>
        <v>0</v>
      </c>
      <c r="AE319">
        <f t="shared" si="324"/>
        <v>0</v>
      </c>
      <c r="AF319">
        <f t="shared" si="325"/>
        <v>0</v>
      </c>
      <c r="AG319">
        <f t="shared" si="326"/>
        <v>0</v>
      </c>
      <c r="AH319">
        <f t="shared" si="327"/>
        <v>0</v>
      </c>
      <c r="AI319">
        <f t="shared" si="328"/>
        <v>0</v>
      </c>
      <c r="AJ319">
        <f t="shared" si="329"/>
        <v>0</v>
      </c>
      <c r="AK319">
        <f t="shared" si="330"/>
        <v>0</v>
      </c>
      <c r="AL319">
        <f t="shared" si="331"/>
        <v>0</v>
      </c>
      <c r="AM319">
        <f t="shared" si="332"/>
        <v>0</v>
      </c>
      <c r="AN319">
        <f t="shared" si="333"/>
        <v>0</v>
      </c>
      <c r="AO319">
        <f t="shared" si="334"/>
        <v>0</v>
      </c>
      <c r="AP319">
        <f t="shared" si="335"/>
        <v>0</v>
      </c>
      <c r="AQ319">
        <f t="shared" si="336"/>
        <v>0</v>
      </c>
      <c r="AR319">
        <f t="shared" si="337"/>
        <v>0</v>
      </c>
      <c r="AS319">
        <f t="shared" si="338"/>
        <v>0</v>
      </c>
      <c r="AT319">
        <f t="shared" si="339"/>
        <v>0</v>
      </c>
      <c r="AU319">
        <f t="shared" si="340"/>
        <v>0</v>
      </c>
      <c r="AV319">
        <f t="shared" si="341"/>
        <v>0</v>
      </c>
      <c r="AW319">
        <f t="shared" si="342"/>
        <v>0</v>
      </c>
      <c r="AX319">
        <f t="shared" si="343"/>
        <v>0</v>
      </c>
      <c r="AY319">
        <f t="shared" si="344"/>
        <v>0</v>
      </c>
      <c r="AZ319">
        <f t="shared" si="345"/>
        <v>0</v>
      </c>
    </row>
    <row r="320" spans="10:52" hidden="1" x14ac:dyDescent="0.25">
      <c r="J320">
        <f t="shared" si="346"/>
        <v>0</v>
      </c>
      <c r="L320">
        <f t="shared" si="347"/>
        <v>0</v>
      </c>
      <c r="M320">
        <f t="shared" si="306"/>
        <v>0</v>
      </c>
      <c r="N320">
        <f t="shared" si="307"/>
        <v>0</v>
      </c>
      <c r="O320">
        <f t="shared" si="308"/>
        <v>0</v>
      </c>
      <c r="P320">
        <f t="shared" si="309"/>
        <v>0</v>
      </c>
      <c r="Q320">
        <f t="shared" si="310"/>
        <v>0</v>
      </c>
      <c r="R320">
        <f t="shared" si="311"/>
        <v>0</v>
      </c>
      <c r="S320">
        <f t="shared" si="312"/>
        <v>0</v>
      </c>
      <c r="T320">
        <f t="shared" si="313"/>
        <v>0</v>
      </c>
      <c r="U320">
        <f t="shared" si="314"/>
        <v>0</v>
      </c>
      <c r="V320">
        <f t="shared" si="315"/>
        <v>0</v>
      </c>
      <c r="W320">
        <f t="shared" si="316"/>
        <v>0</v>
      </c>
      <c r="X320">
        <f t="shared" si="317"/>
        <v>0</v>
      </c>
      <c r="Y320">
        <f t="shared" si="318"/>
        <v>0</v>
      </c>
      <c r="Z320">
        <f t="shared" si="319"/>
        <v>0</v>
      </c>
      <c r="AA320">
        <f t="shared" si="320"/>
        <v>0</v>
      </c>
      <c r="AB320">
        <f t="shared" si="321"/>
        <v>0</v>
      </c>
      <c r="AC320">
        <f t="shared" si="322"/>
        <v>0</v>
      </c>
      <c r="AD320">
        <f t="shared" si="323"/>
        <v>0</v>
      </c>
      <c r="AE320">
        <f t="shared" si="324"/>
        <v>0</v>
      </c>
      <c r="AF320">
        <f t="shared" si="325"/>
        <v>0</v>
      </c>
      <c r="AG320">
        <f t="shared" si="326"/>
        <v>0</v>
      </c>
      <c r="AH320">
        <f t="shared" si="327"/>
        <v>0</v>
      </c>
      <c r="AI320">
        <f t="shared" si="328"/>
        <v>0</v>
      </c>
      <c r="AJ320">
        <f t="shared" si="329"/>
        <v>0</v>
      </c>
      <c r="AK320">
        <f t="shared" si="330"/>
        <v>0</v>
      </c>
      <c r="AL320">
        <f t="shared" si="331"/>
        <v>0</v>
      </c>
      <c r="AM320">
        <f t="shared" si="332"/>
        <v>0</v>
      </c>
      <c r="AN320">
        <f t="shared" si="333"/>
        <v>0</v>
      </c>
      <c r="AO320">
        <f t="shared" si="334"/>
        <v>0</v>
      </c>
      <c r="AP320">
        <f t="shared" si="335"/>
        <v>0</v>
      </c>
      <c r="AQ320">
        <f t="shared" si="336"/>
        <v>0</v>
      </c>
      <c r="AR320">
        <f t="shared" si="337"/>
        <v>0</v>
      </c>
      <c r="AS320">
        <f t="shared" si="338"/>
        <v>0</v>
      </c>
      <c r="AT320">
        <f t="shared" si="339"/>
        <v>0</v>
      </c>
      <c r="AU320">
        <f t="shared" si="340"/>
        <v>0</v>
      </c>
      <c r="AV320">
        <f t="shared" si="341"/>
        <v>0</v>
      </c>
      <c r="AW320">
        <f t="shared" si="342"/>
        <v>0</v>
      </c>
      <c r="AX320">
        <f t="shared" si="343"/>
        <v>0</v>
      </c>
      <c r="AY320">
        <f t="shared" si="344"/>
        <v>0</v>
      </c>
      <c r="AZ320">
        <f t="shared" si="345"/>
        <v>0</v>
      </c>
    </row>
    <row r="321" spans="10:52" hidden="1" x14ac:dyDescent="0.25">
      <c r="J321">
        <f t="shared" si="346"/>
        <v>0</v>
      </c>
      <c r="L321">
        <f t="shared" si="347"/>
        <v>0</v>
      </c>
      <c r="M321">
        <f t="shared" si="306"/>
        <v>0</v>
      </c>
      <c r="N321">
        <f t="shared" si="307"/>
        <v>0</v>
      </c>
      <c r="O321">
        <f t="shared" si="308"/>
        <v>0</v>
      </c>
      <c r="P321">
        <f t="shared" si="309"/>
        <v>0</v>
      </c>
      <c r="Q321">
        <f t="shared" si="310"/>
        <v>0</v>
      </c>
      <c r="R321">
        <f t="shared" si="311"/>
        <v>0</v>
      </c>
      <c r="S321">
        <f t="shared" si="312"/>
        <v>0</v>
      </c>
      <c r="T321">
        <f t="shared" si="313"/>
        <v>0</v>
      </c>
      <c r="U321">
        <f t="shared" si="314"/>
        <v>0</v>
      </c>
      <c r="V321">
        <f t="shared" si="315"/>
        <v>0</v>
      </c>
      <c r="W321">
        <f t="shared" si="316"/>
        <v>0</v>
      </c>
      <c r="X321">
        <f t="shared" si="317"/>
        <v>0</v>
      </c>
      <c r="Y321">
        <f t="shared" si="318"/>
        <v>0</v>
      </c>
      <c r="Z321">
        <f t="shared" si="319"/>
        <v>0</v>
      </c>
      <c r="AA321">
        <f t="shared" si="320"/>
        <v>0</v>
      </c>
      <c r="AB321">
        <f t="shared" si="321"/>
        <v>0</v>
      </c>
      <c r="AC321">
        <f t="shared" si="322"/>
        <v>0</v>
      </c>
      <c r="AD321">
        <f t="shared" si="323"/>
        <v>0</v>
      </c>
      <c r="AE321">
        <f t="shared" si="324"/>
        <v>0</v>
      </c>
      <c r="AF321">
        <f t="shared" si="325"/>
        <v>0</v>
      </c>
      <c r="AG321">
        <f t="shared" si="326"/>
        <v>0</v>
      </c>
      <c r="AH321">
        <f t="shared" si="327"/>
        <v>0</v>
      </c>
      <c r="AI321">
        <f t="shared" si="328"/>
        <v>0</v>
      </c>
      <c r="AJ321">
        <f t="shared" si="329"/>
        <v>0</v>
      </c>
      <c r="AK321">
        <f t="shared" si="330"/>
        <v>0</v>
      </c>
      <c r="AL321">
        <f t="shared" si="331"/>
        <v>0</v>
      </c>
      <c r="AM321">
        <f t="shared" si="332"/>
        <v>0</v>
      </c>
      <c r="AN321">
        <f t="shared" si="333"/>
        <v>0</v>
      </c>
      <c r="AO321">
        <f t="shared" si="334"/>
        <v>0</v>
      </c>
      <c r="AP321">
        <f t="shared" si="335"/>
        <v>0</v>
      </c>
      <c r="AQ321">
        <f t="shared" si="336"/>
        <v>0</v>
      </c>
      <c r="AR321">
        <f t="shared" si="337"/>
        <v>0</v>
      </c>
      <c r="AS321">
        <f t="shared" si="338"/>
        <v>0</v>
      </c>
      <c r="AT321">
        <f t="shared" si="339"/>
        <v>0</v>
      </c>
      <c r="AU321">
        <f t="shared" si="340"/>
        <v>0</v>
      </c>
      <c r="AV321">
        <f t="shared" si="341"/>
        <v>0</v>
      </c>
      <c r="AW321">
        <f t="shared" si="342"/>
        <v>0</v>
      </c>
      <c r="AX321">
        <f t="shared" si="343"/>
        <v>0</v>
      </c>
      <c r="AY321">
        <f t="shared" si="344"/>
        <v>0</v>
      </c>
      <c r="AZ321">
        <f t="shared" si="345"/>
        <v>0</v>
      </c>
    </row>
    <row r="322" spans="10:52" hidden="1" x14ac:dyDescent="0.25">
      <c r="J322">
        <f t="shared" si="346"/>
        <v>0</v>
      </c>
      <c r="L322">
        <f t="shared" si="347"/>
        <v>0</v>
      </c>
      <c r="M322">
        <f t="shared" si="306"/>
        <v>0</v>
      </c>
      <c r="N322">
        <f t="shared" si="307"/>
        <v>0</v>
      </c>
      <c r="O322">
        <f t="shared" si="308"/>
        <v>0</v>
      </c>
      <c r="P322">
        <f t="shared" si="309"/>
        <v>0</v>
      </c>
      <c r="Q322">
        <f t="shared" si="310"/>
        <v>0</v>
      </c>
      <c r="R322">
        <f t="shared" si="311"/>
        <v>0</v>
      </c>
      <c r="S322">
        <f t="shared" si="312"/>
        <v>0</v>
      </c>
      <c r="T322">
        <f t="shared" si="313"/>
        <v>0</v>
      </c>
      <c r="U322">
        <f t="shared" si="314"/>
        <v>0</v>
      </c>
      <c r="V322">
        <f t="shared" si="315"/>
        <v>0</v>
      </c>
      <c r="W322">
        <f t="shared" si="316"/>
        <v>0</v>
      </c>
      <c r="X322">
        <f t="shared" si="317"/>
        <v>0</v>
      </c>
      <c r="Y322">
        <f t="shared" si="318"/>
        <v>0</v>
      </c>
      <c r="Z322">
        <f t="shared" si="319"/>
        <v>0</v>
      </c>
      <c r="AA322">
        <f t="shared" si="320"/>
        <v>0</v>
      </c>
      <c r="AB322">
        <f t="shared" si="321"/>
        <v>0</v>
      </c>
      <c r="AC322">
        <f t="shared" si="322"/>
        <v>0</v>
      </c>
      <c r="AD322">
        <f t="shared" si="323"/>
        <v>0</v>
      </c>
      <c r="AE322">
        <f t="shared" si="324"/>
        <v>0</v>
      </c>
      <c r="AF322">
        <f t="shared" si="325"/>
        <v>0</v>
      </c>
      <c r="AG322">
        <f t="shared" si="326"/>
        <v>0</v>
      </c>
      <c r="AH322">
        <f t="shared" si="327"/>
        <v>0</v>
      </c>
      <c r="AI322">
        <f t="shared" si="328"/>
        <v>0</v>
      </c>
      <c r="AJ322">
        <f t="shared" si="329"/>
        <v>0</v>
      </c>
      <c r="AK322">
        <f t="shared" si="330"/>
        <v>0</v>
      </c>
      <c r="AL322">
        <f t="shared" si="331"/>
        <v>0</v>
      </c>
      <c r="AM322">
        <f t="shared" si="332"/>
        <v>0</v>
      </c>
      <c r="AN322">
        <f t="shared" si="333"/>
        <v>0</v>
      </c>
      <c r="AO322">
        <f t="shared" si="334"/>
        <v>0</v>
      </c>
      <c r="AP322">
        <f t="shared" si="335"/>
        <v>0</v>
      </c>
      <c r="AQ322">
        <f t="shared" si="336"/>
        <v>0</v>
      </c>
      <c r="AR322">
        <f t="shared" si="337"/>
        <v>0</v>
      </c>
      <c r="AS322">
        <f t="shared" si="338"/>
        <v>0</v>
      </c>
      <c r="AT322">
        <f t="shared" si="339"/>
        <v>0</v>
      </c>
      <c r="AU322">
        <f t="shared" si="340"/>
        <v>0</v>
      </c>
      <c r="AV322">
        <f t="shared" si="341"/>
        <v>0</v>
      </c>
      <c r="AW322">
        <f t="shared" si="342"/>
        <v>0</v>
      </c>
      <c r="AX322">
        <f t="shared" si="343"/>
        <v>0</v>
      </c>
      <c r="AY322">
        <f t="shared" si="344"/>
        <v>0</v>
      </c>
      <c r="AZ322">
        <f t="shared" si="345"/>
        <v>0</v>
      </c>
    </row>
    <row r="323" spans="10:52" hidden="1" x14ac:dyDescent="0.25">
      <c r="J323">
        <f t="shared" si="346"/>
        <v>0</v>
      </c>
      <c r="L323">
        <f t="shared" si="347"/>
        <v>0</v>
      </c>
      <c r="M323">
        <f t="shared" si="306"/>
        <v>0</v>
      </c>
      <c r="N323">
        <f t="shared" si="307"/>
        <v>0</v>
      </c>
      <c r="O323">
        <f t="shared" si="308"/>
        <v>0</v>
      </c>
      <c r="P323">
        <f t="shared" si="309"/>
        <v>0</v>
      </c>
      <c r="Q323">
        <f t="shared" si="310"/>
        <v>0</v>
      </c>
      <c r="R323">
        <f t="shared" si="311"/>
        <v>0</v>
      </c>
      <c r="S323">
        <f t="shared" si="312"/>
        <v>0</v>
      </c>
      <c r="T323">
        <f t="shared" si="313"/>
        <v>0</v>
      </c>
      <c r="U323">
        <f t="shared" si="314"/>
        <v>0</v>
      </c>
      <c r="V323">
        <f t="shared" si="315"/>
        <v>0</v>
      </c>
      <c r="W323">
        <f t="shared" si="316"/>
        <v>0</v>
      </c>
      <c r="X323">
        <f t="shared" si="317"/>
        <v>0</v>
      </c>
      <c r="Y323">
        <f t="shared" si="318"/>
        <v>0</v>
      </c>
      <c r="Z323">
        <f t="shared" si="319"/>
        <v>0</v>
      </c>
      <c r="AA323">
        <f t="shared" si="320"/>
        <v>0</v>
      </c>
      <c r="AB323">
        <f t="shared" si="321"/>
        <v>0</v>
      </c>
      <c r="AC323">
        <f t="shared" si="322"/>
        <v>0</v>
      </c>
      <c r="AD323">
        <f t="shared" si="323"/>
        <v>0</v>
      </c>
      <c r="AE323">
        <f t="shared" si="324"/>
        <v>0</v>
      </c>
      <c r="AF323">
        <f t="shared" si="325"/>
        <v>0</v>
      </c>
      <c r="AG323">
        <f t="shared" si="326"/>
        <v>0</v>
      </c>
      <c r="AH323">
        <f t="shared" si="327"/>
        <v>0</v>
      </c>
      <c r="AI323">
        <f t="shared" si="328"/>
        <v>0</v>
      </c>
      <c r="AJ323">
        <f t="shared" si="329"/>
        <v>0</v>
      </c>
      <c r="AK323">
        <f t="shared" si="330"/>
        <v>0</v>
      </c>
      <c r="AL323">
        <f t="shared" si="331"/>
        <v>0</v>
      </c>
      <c r="AM323">
        <f t="shared" si="332"/>
        <v>0</v>
      </c>
      <c r="AN323">
        <f t="shared" si="333"/>
        <v>0</v>
      </c>
      <c r="AO323">
        <f t="shared" si="334"/>
        <v>0</v>
      </c>
      <c r="AP323">
        <f t="shared" si="335"/>
        <v>0</v>
      </c>
      <c r="AQ323">
        <f t="shared" si="336"/>
        <v>0</v>
      </c>
      <c r="AR323">
        <f t="shared" si="337"/>
        <v>0</v>
      </c>
      <c r="AS323">
        <f t="shared" si="338"/>
        <v>0</v>
      </c>
      <c r="AT323">
        <f t="shared" si="339"/>
        <v>0</v>
      </c>
      <c r="AU323">
        <f t="shared" si="340"/>
        <v>0</v>
      </c>
      <c r="AV323">
        <f t="shared" si="341"/>
        <v>0</v>
      </c>
      <c r="AW323">
        <f t="shared" si="342"/>
        <v>0</v>
      </c>
      <c r="AX323">
        <f t="shared" si="343"/>
        <v>0</v>
      </c>
      <c r="AY323">
        <f t="shared" si="344"/>
        <v>0</v>
      </c>
      <c r="AZ323">
        <f t="shared" si="345"/>
        <v>0</v>
      </c>
    </row>
    <row r="324" spans="10:52" hidden="1" x14ac:dyDescent="0.25">
      <c r="J324">
        <f t="shared" si="346"/>
        <v>0</v>
      </c>
      <c r="L324">
        <f t="shared" si="347"/>
        <v>0</v>
      </c>
      <c r="M324">
        <f t="shared" si="306"/>
        <v>0</v>
      </c>
      <c r="N324">
        <f t="shared" si="307"/>
        <v>0</v>
      </c>
      <c r="O324">
        <f t="shared" si="308"/>
        <v>0</v>
      </c>
      <c r="P324">
        <f t="shared" si="309"/>
        <v>0</v>
      </c>
      <c r="Q324">
        <f t="shared" si="310"/>
        <v>0</v>
      </c>
      <c r="R324">
        <f t="shared" si="311"/>
        <v>0</v>
      </c>
      <c r="S324">
        <f t="shared" si="312"/>
        <v>0</v>
      </c>
      <c r="T324">
        <f t="shared" si="313"/>
        <v>0</v>
      </c>
      <c r="U324">
        <f t="shared" si="314"/>
        <v>0</v>
      </c>
      <c r="V324">
        <f t="shared" si="315"/>
        <v>0</v>
      </c>
      <c r="W324">
        <f t="shared" si="316"/>
        <v>0</v>
      </c>
      <c r="X324">
        <f t="shared" si="317"/>
        <v>0</v>
      </c>
      <c r="Y324">
        <f t="shared" si="318"/>
        <v>0</v>
      </c>
      <c r="Z324">
        <f t="shared" si="319"/>
        <v>0</v>
      </c>
      <c r="AA324">
        <f t="shared" si="320"/>
        <v>0</v>
      </c>
      <c r="AB324">
        <f t="shared" si="321"/>
        <v>0</v>
      </c>
      <c r="AC324">
        <f t="shared" si="322"/>
        <v>0</v>
      </c>
      <c r="AD324">
        <f t="shared" si="323"/>
        <v>0</v>
      </c>
      <c r="AE324">
        <f t="shared" si="324"/>
        <v>0</v>
      </c>
      <c r="AF324">
        <f t="shared" si="325"/>
        <v>0</v>
      </c>
      <c r="AG324">
        <f t="shared" si="326"/>
        <v>0</v>
      </c>
      <c r="AH324">
        <f t="shared" si="327"/>
        <v>0</v>
      </c>
      <c r="AI324">
        <f t="shared" si="328"/>
        <v>0</v>
      </c>
      <c r="AJ324">
        <f t="shared" si="329"/>
        <v>0</v>
      </c>
      <c r="AK324">
        <f t="shared" si="330"/>
        <v>0</v>
      </c>
      <c r="AL324">
        <f t="shared" si="331"/>
        <v>0</v>
      </c>
      <c r="AM324">
        <f t="shared" si="332"/>
        <v>0</v>
      </c>
      <c r="AN324">
        <f t="shared" si="333"/>
        <v>0</v>
      </c>
      <c r="AO324">
        <f t="shared" si="334"/>
        <v>0</v>
      </c>
      <c r="AP324">
        <f t="shared" si="335"/>
        <v>0</v>
      </c>
      <c r="AQ324">
        <f t="shared" si="336"/>
        <v>0</v>
      </c>
      <c r="AR324">
        <f t="shared" si="337"/>
        <v>0</v>
      </c>
      <c r="AS324">
        <f t="shared" si="338"/>
        <v>0</v>
      </c>
      <c r="AT324">
        <f t="shared" si="339"/>
        <v>0</v>
      </c>
      <c r="AU324">
        <f t="shared" si="340"/>
        <v>0</v>
      </c>
      <c r="AV324">
        <f t="shared" si="341"/>
        <v>0</v>
      </c>
      <c r="AW324">
        <f t="shared" si="342"/>
        <v>0</v>
      </c>
      <c r="AX324">
        <f t="shared" si="343"/>
        <v>0</v>
      </c>
      <c r="AY324">
        <f t="shared" si="344"/>
        <v>0</v>
      </c>
      <c r="AZ324">
        <f t="shared" si="345"/>
        <v>0</v>
      </c>
    </row>
    <row r="325" spans="10:52" hidden="1" x14ac:dyDescent="0.25">
      <c r="J325">
        <f t="shared" si="346"/>
        <v>0</v>
      </c>
      <c r="L325">
        <f t="shared" si="347"/>
        <v>0</v>
      </c>
      <c r="M325">
        <f t="shared" si="306"/>
        <v>0</v>
      </c>
      <c r="N325">
        <f t="shared" si="307"/>
        <v>0</v>
      </c>
      <c r="O325">
        <f t="shared" si="308"/>
        <v>0</v>
      </c>
      <c r="P325">
        <f t="shared" si="309"/>
        <v>0</v>
      </c>
      <c r="Q325">
        <f t="shared" si="310"/>
        <v>0</v>
      </c>
      <c r="R325">
        <f t="shared" si="311"/>
        <v>0</v>
      </c>
      <c r="S325">
        <f t="shared" si="312"/>
        <v>0</v>
      </c>
      <c r="T325">
        <f t="shared" si="313"/>
        <v>0</v>
      </c>
      <c r="U325">
        <f t="shared" si="314"/>
        <v>0</v>
      </c>
      <c r="V325">
        <f t="shared" si="315"/>
        <v>0</v>
      </c>
      <c r="W325">
        <f t="shared" si="316"/>
        <v>0</v>
      </c>
      <c r="X325">
        <f t="shared" si="317"/>
        <v>0</v>
      </c>
      <c r="Y325">
        <f t="shared" si="318"/>
        <v>0</v>
      </c>
      <c r="Z325">
        <f t="shared" si="319"/>
        <v>0</v>
      </c>
      <c r="AA325">
        <f t="shared" si="320"/>
        <v>0</v>
      </c>
      <c r="AB325">
        <f t="shared" si="321"/>
        <v>0</v>
      </c>
      <c r="AC325">
        <f t="shared" si="322"/>
        <v>0</v>
      </c>
      <c r="AD325">
        <f t="shared" si="323"/>
        <v>0</v>
      </c>
      <c r="AE325">
        <f t="shared" si="324"/>
        <v>0</v>
      </c>
      <c r="AF325">
        <f t="shared" si="325"/>
        <v>0</v>
      </c>
      <c r="AG325">
        <f t="shared" si="326"/>
        <v>0</v>
      </c>
      <c r="AH325">
        <f t="shared" si="327"/>
        <v>0</v>
      </c>
      <c r="AI325">
        <f t="shared" si="328"/>
        <v>0</v>
      </c>
      <c r="AJ325">
        <f t="shared" si="329"/>
        <v>0</v>
      </c>
      <c r="AK325">
        <f t="shared" si="330"/>
        <v>0</v>
      </c>
      <c r="AL325">
        <f t="shared" si="331"/>
        <v>0</v>
      </c>
      <c r="AM325">
        <f t="shared" si="332"/>
        <v>0</v>
      </c>
      <c r="AN325">
        <f t="shared" si="333"/>
        <v>0</v>
      </c>
      <c r="AO325">
        <f t="shared" si="334"/>
        <v>0</v>
      </c>
      <c r="AP325">
        <f t="shared" si="335"/>
        <v>0</v>
      </c>
      <c r="AQ325">
        <f t="shared" si="336"/>
        <v>0</v>
      </c>
      <c r="AR325">
        <f t="shared" si="337"/>
        <v>0</v>
      </c>
      <c r="AS325">
        <f t="shared" si="338"/>
        <v>0</v>
      </c>
      <c r="AT325">
        <f t="shared" si="339"/>
        <v>0</v>
      </c>
      <c r="AU325">
        <f t="shared" si="340"/>
        <v>0</v>
      </c>
      <c r="AV325">
        <f t="shared" si="341"/>
        <v>0</v>
      </c>
      <c r="AW325">
        <f t="shared" si="342"/>
        <v>0</v>
      </c>
      <c r="AX325">
        <f t="shared" si="343"/>
        <v>0</v>
      </c>
      <c r="AY325">
        <f t="shared" si="344"/>
        <v>0</v>
      </c>
      <c r="AZ325">
        <f t="shared" si="345"/>
        <v>0</v>
      </c>
    </row>
    <row r="326" spans="10:52" hidden="1" x14ac:dyDescent="0.25">
      <c r="J326">
        <f t="shared" si="346"/>
        <v>0</v>
      </c>
      <c r="L326">
        <f t="shared" si="347"/>
        <v>0</v>
      </c>
      <c r="M326">
        <f t="shared" si="306"/>
        <v>0</v>
      </c>
      <c r="N326">
        <f t="shared" si="307"/>
        <v>0</v>
      </c>
      <c r="O326">
        <f t="shared" si="308"/>
        <v>0</v>
      </c>
      <c r="P326">
        <f t="shared" si="309"/>
        <v>0</v>
      </c>
      <c r="Q326">
        <f t="shared" si="310"/>
        <v>0</v>
      </c>
      <c r="R326">
        <f t="shared" si="311"/>
        <v>0</v>
      </c>
      <c r="S326">
        <f t="shared" si="312"/>
        <v>0</v>
      </c>
      <c r="T326">
        <f t="shared" si="313"/>
        <v>0</v>
      </c>
      <c r="U326">
        <f t="shared" si="314"/>
        <v>0</v>
      </c>
      <c r="V326">
        <f t="shared" si="315"/>
        <v>0</v>
      </c>
      <c r="W326">
        <f t="shared" si="316"/>
        <v>0</v>
      </c>
      <c r="X326">
        <f t="shared" si="317"/>
        <v>0</v>
      </c>
      <c r="Y326">
        <f t="shared" si="318"/>
        <v>0</v>
      </c>
      <c r="Z326">
        <f t="shared" si="319"/>
        <v>0</v>
      </c>
      <c r="AA326">
        <f t="shared" si="320"/>
        <v>0</v>
      </c>
      <c r="AB326">
        <f t="shared" si="321"/>
        <v>0</v>
      </c>
      <c r="AC326">
        <f t="shared" si="322"/>
        <v>0</v>
      </c>
      <c r="AD326">
        <f t="shared" si="323"/>
        <v>0</v>
      </c>
      <c r="AE326">
        <f t="shared" si="324"/>
        <v>0</v>
      </c>
      <c r="AF326">
        <f t="shared" si="325"/>
        <v>0</v>
      </c>
      <c r="AG326">
        <f t="shared" si="326"/>
        <v>0</v>
      </c>
      <c r="AH326">
        <f t="shared" si="327"/>
        <v>0</v>
      </c>
      <c r="AI326">
        <f t="shared" si="328"/>
        <v>0</v>
      </c>
      <c r="AJ326">
        <f t="shared" si="329"/>
        <v>0</v>
      </c>
      <c r="AK326">
        <f t="shared" si="330"/>
        <v>0</v>
      </c>
      <c r="AL326">
        <f t="shared" si="331"/>
        <v>0</v>
      </c>
      <c r="AM326">
        <f t="shared" si="332"/>
        <v>0</v>
      </c>
      <c r="AN326">
        <f t="shared" si="333"/>
        <v>0</v>
      </c>
      <c r="AO326">
        <f t="shared" si="334"/>
        <v>0</v>
      </c>
      <c r="AP326">
        <f t="shared" si="335"/>
        <v>0</v>
      </c>
      <c r="AQ326">
        <f t="shared" si="336"/>
        <v>0</v>
      </c>
      <c r="AR326">
        <f t="shared" si="337"/>
        <v>0</v>
      </c>
      <c r="AS326">
        <f t="shared" si="338"/>
        <v>0</v>
      </c>
      <c r="AT326">
        <f t="shared" si="339"/>
        <v>0</v>
      </c>
      <c r="AU326">
        <f t="shared" si="340"/>
        <v>0</v>
      </c>
      <c r="AV326">
        <f t="shared" si="341"/>
        <v>0</v>
      </c>
      <c r="AW326">
        <f t="shared" si="342"/>
        <v>0</v>
      </c>
      <c r="AX326">
        <f t="shared" si="343"/>
        <v>0</v>
      </c>
      <c r="AY326">
        <f t="shared" si="344"/>
        <v>0</v>
      </c>
      <c r="AZ326">
        <f t="shared" si="345"/>
        <v>0</v>
      </c>
    </row>
    <row r="327" spans="10:52" hidden="1" x14ac:dyDescent="0.25"/>
    <row r="328" spans="10:52" hidden="1" x14ac:dyDescent="0.25"/>
    <row r="329" spans="10:52" hidden="1" x14ac:dyDescent="0.25">
      <c r="L329" s="6" t="str">
        <f>instellingen!A16</f>
        <v>overig</v>
      </c>
      <c r="M329" s="6">
        <v>1</v>
      </c>
      <c r="N329" s="6">
        <v>2</v>
      </c>
      <c r="O329" s="6">
        <v>3</v>
      </c>
      <c r="P329" s="6">
        <v>4</v>
      </c>
      <c r="Q329" s="6">
        <v>5</v>
      </c>
      <c r="R329" s="6">
        <v>6</v>
      </c>
      <c r="S329" s="6">
        <v>7</v>
      </c>
      <c r="T329" s="6">
        <v>8</v>
      </c>
      <c r="U329" s="6">
        <v>9</v>
      </c>
      <c r="V329" s="6">
        <v>10</v>
      </c>
      <c r="W329" s="6">
        <v>11</v>
      </c>
      <c r="X329" s="6">
        <v>12</v>
      </c>
      <c r="Y329" s="6">
        <v>13</v>
      </c>
      <c r="Z329" s="6">
        <v>14</v>
      </c>
      <c r="AA329" s="6">
        <v>15</v>
      </c>
      <c r="AB329" s="6">
        <v>16</v>
      </c>
      <c r="AC329" s="6">
        <v>17</v>
      </c>
      <c r="AD329" s="6">
        <v>18</v>
      </c>
      <c r="AE329" s="6">
        <v>19</v>
      </c>
      <c r="AF329" s="6">
        <v>20</v>
      </c>
      <c r="AG329" s="6">
        <v>21</v>
      </c>
      <c r="AH329" s="6">
        <v>22</v>
      </c>
      <c r="AI329" s="6">
        <v>23</v>
      </c>
      <c r="AJ329" s="6">
        <v>24</v>
      </c>
      <c r="AK329" s="6">
        <v>25</v>
      </c>
      <c r="AL329" s="6">
        <v>26</v>
      </c>
      <c r="AM329" s="6">
        <v>27</v>
      </c>
      <c r="AN329" s="6">
        <v>28</v>
      </c>
      <c r="AO329" s="6">
        <v>29</v>
      </c>
      <c r="AP329" s="6">
        <v>30</v>
      </c>
      <c r="AQ329" s="6">
        <v>31</v>
      </c>
      <c r="AR329" s="6">
        <v>32</v>
      </c>
      <c r="AS329" s="6">
        <v>33</v>
      </c>
      <c r="AT329" s="6">
        <v>34</v>
      </c>
      <c r="AU329" s="6">
        <v>35</v>
      </c>
      <c r="AV329" s="6">
        <v>36</v>
      </c>
      <c r="AW329" s="6">
        <v>37</v>
      </c>
      <c r="AX329" s="6">
        <v>38</v>
      </c>
      <c r="AY329" s="6">
        <v>39</v>
      </c>
      <c r="AZ329" s="6">
        <v>40</v>
      </c>
    </row>
    <row r="330" spans="10:52" hidden="1" x14ac:dyDescent="0.25">
      <c r="J330">
        <f>J293</f>
        <v>0</v>
      </c>
      <c r="L330">
        <f>SUM(M330:AZ330)</f>
        <v>0</v>
      </c>
      <c r="M330">
        <f t="shared" ref="M330:M363" si="348">$M$68*$M7</f>
        <v>0</v>
      </c>
      <c r="N330">
        <f t="shared" ref="N330:N363" si="349">$N$68*$N7</f>
        <v>0</v>
      </c>
      <c r="O330">
        <f t="shared" ref="O330:O363" si="350">$O$68*$O7</f>
        <v>0</v>
      </c>
      <c r="P330">
        <f t="shared" ref="P330:P363" si="351">$P$68*$P7</f>
        <v>0</v>
      </c>
      <c r="Q330">
        <f t="shared" ref="Q330:Q363" si="352">$Q$68*$Q7</f>
        <v>0</v>
      </c>
      <c r="R330">
        <f t="shared" ref="R330:R363" si="353">$R$68*$R7</f>
        <v>0</v>
      </c>
      <c r="S330">
        <f t="shared" ref="S330:S363" si="354">$S$68*$S7</f>
        <v>0</v>
      </c>
      <c r="T330">
        <f t="shared" ref="T330:T363" si="355">$T$68*$T7</f>
        <v>0</v>
      </c>
      <c r="U330">
        <f t="shared" ref="U330:U363" si="356">$U$68*$U7</f>
        <v>0</v>
      </c>
      <c r="V330">
        <f t="shared" ref="V330:V363" si="357">$V$68*$V7</f>
        <v>0</v>
      </c>
      <c r="W330">
        <f t="shared" ref="W330:W363" si="358">$W$68*$W7</f>
        <v>0</v>
      </c>
      <c r="X330">
        <f t="shared" ref="X330:X363" si="359">$X$68*$X7</f>
        <v>0</v>
      </c>
      <c r="Y330">
        <f t="shared" ref="Y330:Y363" si="360">$Y$68*$Y7</f>
        <v>0</v>
      </c>
      <c r="Z330">
        <f t="shared" ref="Z330:Z363" si="361">$Z$68*$Z7</f>
        <v>0</v>
      </c>
      <c r="AA330">
        <f t="shared" ref="AA330:AA363" si="362">$AA$68*$AA7</f>
        <v>0</v>
      </c>
      <c r="AB330">
        <f t="shared" ref="AB330:AB363" si="363">$AB$68*$AB7</f>
        <v>0</v>
      </c>
      <c r="AC330">
        <f t="shared" ref="AC330:AC363" si="364">$AC$68*$AC7</f>
        <v>0</v>
      </c>
      <c r="AD330">
        <f t="shared" ref="AD330:AD363" si="365">$AD$68*$AD7</f>
        <v>0</v>
      </c>
      <c r="AE330">
        <f t="shared" ref="AE330:AE363" si="366">$AE$68*$AE7</f>
        <v>0</v>
      </c>
      <c r="AF330">
        <f t="shared" ref="AF330:AF363" si="367">$AF$68*$AF7</f>
        <v>0</v>
      </c>
      <c r="AG330">
        <f t="shared" ref="AG330:AG363" si="368">$AG$68*$AG7</f>
        <v>0</v>
      </c>
      <c r="AH330">
        <f t="shared" ref="AH330:AH363" si="369">$AH$68*$AH7</f>
        <v>0</v>
      </c>
      <c r="AI330">
        <f t="shared" ref="AI330:AI363" si="370">$AI$68*$AI7</f>
        <v>0</v>
      </c>
      <c r="AJ330">
        <f t="shared" ref="AJ330:AJ363" si="371">$AJ$68*$AJ7</f>
        <v>0</v>
      </c>
      <c r="AK330">
        <f t="shared" ref="AK330:AK363" si="372">$AK$68*$AK7</f>
        <v>0</v>
      </c>
      <c r="AL330">
        <f t="shared" ref="AL330:AL363" si="373">$AL$68*$AL7</f>
        <v>0</v>
      </c>
      <c r="AM330">
        <f t="shared" ref="AM330:AM363" si="374">$AM$68*$AM7</f>
        <v>0</v>
      </c>
      <c r="AN330">
        <f t="shared" ref="AN330:AN363" si="375">$AN$68*$AN7</f>
        <v>0</v>
      </c>
      <c r="AO330">
        <f t="shared" ref="AO330:AO363" si="376">$AO$68*$AO7</f>
        <v>0</v>
      </c>
      <c r="AP330">
        <f t="shared" ref="AP330:AP363" si="377">$AP$68*$AP7</f>
        <v>0</v>
      </c>
      <c r="AQ330">
        <f t="shared" ref="AQ330:AQ363" si="378">$AQ$68*$AQ7</f>
        <v>0</v>
      </c>
      <c r="AR330">
        <f t="shared" ref="AR330:AR363" si="379">$AR$68*$AR7</f>
        <v>0</v>
      </c>
      <c r="AS330">
        <f t="shared" ref="AS330:AS363" si="380">$AS$68*$AS7</f>
        <v>0</v>
      </c>
      <c r="AT330">
        <f t="shared" ref="AT330:AT363" si="381">$AT$68*$AT7</f>
        <v>0</v>
      </c>
      <c r="AU330">
        <f t="shared" ref="AU330:AU363" si="382">$AU$68*$AU7</f>
        <v>0</v>
      </c>
      <c r="AV330">
        <f t="shared" ref="AV330:AV363" si="383">$AV$68*$AV7</f>
        <v>0</v>
      </c>
      <c r="AW330">
        <f t="shared" ref="AW330:AW363" si="384">$AW$68*$AW7</f>
        <v>0</v>
      </c>
      <c r="AX330">
        <f t="shared" ref="AX330:AX363" si="385">$AX$68*$AX7</f>
        <v>0</v>
      </c>
      <c r="AY330">
        <f t="shared" ref="AY330:AY363" si="386">$AY$68*$AY7</f>
        <v>0</v>
      </c>
      <c r="AZ330">
        <f t="shared" ref="AZ330:AZ363" si="387">$AZ$68*$AZ7</f>
        <v>0</v>
      </c>
    </row>
    <row r="331" spans="10:52" hidden="1" x14ac:dyDescent="0.25">
      <c r="J331">
        <f t="shared" ref="J331:J363" si="388">J294</f>
        <v>0</v>
      </c>
      <c r="L331">
        <f t="shared" ref="L331:L363" si="389">SUM(M331:AZ331)</f>
        <v>0</v>
      </c>
      <c r="M331">
        <f t="shared" si="348"/>
        <v>0</v>
      </c>
      <c r="N331">
        <f t="shared" si="349"/>
        <v>0</v>
      </c>
      <c r="O331">
        <f t="shared" si="350"/>
        <v>0</v>
      </c>
      <c r="P331">
        <f t="shared" si="351"/>
        <v>0</v>
      </c>
      <c r="Q331">
        <f t="shared" si="352"/>
        <v>0</v>
      </c>
      <c r="R331">
        <f t="shared" si="353"/>
        <v>0</v>
      </c>
      <c r="S331">
        <f t="shared" si="354"/>
        <v>0</v>
      </c>
      <c r="T331">
        <f t="shared" si="355"/>
        <v>0</v>
      </c>
      <c r="U331">
        <f t="shared" si="356"/>
        <v>0</v>
      </c>
      <c r="V331">
        <f t="shared" si="357"/>
        <v>0</v>
      </c>
      <c r="W331">
        <f t="shared" si="358"/>
        <v>0</v>
      </c>
      <c r="X331">
        <f t="shared" si="359"/>
        <v>0</v>
      </c>
      <c r="Y331">
        <f t="shared" si="360"/>
        <v>0</v>
      </c>
      <c r="Z331">
        <f t="shared" si="361"/>
        <v>0</v>
      </c>
      <c r="AA331">
        <f t="shared" si="362"/>
        <v>0</v>
      </c>
      <c r="AB331">
        <f t="shared" si="363"/>
        <v>0</v>
      </c>
      <c r="AC331">
        <f t="shared" si="364"/>
        <v>0</v>
      </c>
      <c r="AD331">
        <f t="shared" si="365"/>
        <v>0</v>
      </c>
      <c r="AE331">
        <f t="shared" si="366"/>
        <v>0</v>
      </c>
      <c r="AF331">
        <f t="shared" si="367"/>
        <v>0</v>
      </c>
      <c r="AG331">
        <f t="shared" si="368"/>
        <v>0</v>
      </c>
      <c r="AH331">
        <f t="shared" si="369"/>
        <v>0</v>
      </c>
      <c r="AI331">
        <f t="shared" si="370"/>
        <v>0</v>
      </c>
      <c r="AJ331">
        <f t="shared" si="371"/>
        <v>0</v>
      </c>
      <c r="AK331">
        <f t="shared" si="372"/>
        <v>0</v>
      </c>
      <c r="AL331">
        <f t="shared" si="373"/>
        <v>0</v>
      </c>
      <c r="AM331">
        <f t="shared" si="374"/>
        <v>0</v>
      </c>
      <c r="AN331">
        <f t="shared" si="375"/>
        <v>0</v>
      </c>
      <c r="AO331">
        <f t="shared" si="376"/>
        <v>0</v>
      </c>
      <c r="AP331">
        <f t="shared" si="377"/>
        <v>0</v>
      </c>
      <c r="AQ331">
        <f t="shared" si="378"/>
        <v>0</v>
      </c>
      <c r="AR331">
        <f t="shared" si="379"/>
        <v>0</v>
      </c>
      <c r="AS331">
        <f t="shared" si="380"/>
        <v>0</v>
      </c>
      <c r="AT331">
        <f t="shared" si="381"/>
        <v>0</v>
      </c>
      <c r="AU331">
        <f t="shared" si="382"/>
        <v>0</v>
      </c>
      <c r="AV331">
        <f t="shared" si="383"/>
        <v>0</v>
      </c>
      <c r="AW331">
        <f t="shared" si="384"/>
        <v>0</v>
      </c>
      <c r="AX331">
        <f t="shared" si="385"/>
        <v>0</v>
      </c>
      <c r="AY331">
        <f t="shared" si="386"/>
        <v>0</v>
      </c>
      <c r="AZ331">
        <f t="shared" si="387"/>
        <v>0</v>
      </c>
    </row>
    <row r="332" spans="10:52" hidden="1" x14ac:dyDescent="0.25">
      <c r="J332">
        <f t="shared" si="388"/>
        <v>0</v>
      </c>
      <c r="L332">
        <f t="shared" si="389"/>
        <v>0</v>
      </c>
      <c r="M332">
        <f t="shared" si="348"/>
        <v>0</v>
      </c>
      <c r="N332">
        <f t="shared" si="349"/>
        <v>0</v>
      </c>
      <c r="O332">
        <f t="shared" si="350"/>
        <v>0</v>
      </c>
      <c r="P332">
        <f t="shared" si="351"/>
        <v>0</v>
      </c>
      <c r="Q332">
        <f t="shared" si="352"/>
        <v>0</v>
      </c>
      <c r="R332">
        <f t="shared" si="353"/>
        <v>0</v>
      </c>
      <c r="S332">
        <f t="shared" si="354"/>
        <v>0</v>
      </c>
      <c r="T332">
        <f t="shared" si="355"/>
        <v>0</v>
      </c>
      <c r="U332">
        <f t="shared" si="356"/>
        <v>0</v>
      </c>
      <c r="V332">
        <f t="shared" si="357"/>
        <v>0</v>
      </c>
      <c r="W332">
        <f t="shared" si="358"/>
        <v>0</v>
      </c>
      <c r="X332">
        <f t="shared" si="359"/>
        <v>0</v>
      </c>
      <c r="Y332">
        <f t="shared" si="360"/>
        <v>0</v>
      </c>
      <c r="Z332">
        <f t="shared" si="361"/>
        <v>0</v>
      </c>
      <c r="AA332">
        <f t="shared" si="362"/>
        <v>0</v>
      </c>
      <c r="AB332">
        <f t="shared" si="363"/>
        <v>0</v>
      </c>
      <c r="AC332">
        <f t="shared" si="364"/>
        <v>0</v>
      </c>
      <c r="AD332">
        <f t="shared" si="365"/>
        <v>0</v>
      </c>
      <c r="AE332">
        <f t="shared" si="366"/>
        <v>0</v>
      </c>
      <c r="AF332">
        <f t="shared" si="367"/>
        <v>0</v>
      </c>
      <c r="AG332">
        <f t="shared" si="368"/>
        <v>0</v>
      </c>
      <c r="AH332">
        <f t="shared" si="369"/>
        <v>0</v>
      </c>
      <c r="AI332">
        <f t="shared" si="370"/>
        <v>0</v>
      </c>
      <c r="AJ332">
        <f t="shared" si="371"/>
        <v>0</v>
      </c>
      <c r="AK332">
        <f t="shared" si="372"/>
        <v>0</v>
      </c>
      <c r="AL332">
        <f t="shared" si="373"/>
        <v>0</v>
      </c>
      <c r="AM332">
        <f t="shared" si="374"/>
        <v>0</v>
      </c>
      <c r="AN332">
        <f t="shared" si="375"/>
        <v>0</v>
      </c>
      <c r="AO332">
        <f t="shared" si="376"/>
        <v>0</v>
      </c>
      <c r="AP332">
        <f t="shared" si="377"/>
        <v>0</v>
      </c>
      <c r="AQ332">
        <f t="shared" si="378"/>
        <v>0</v>
      </c>
      <c r="AR332">
        <f t="shared" si="379"/>
        <v>0</v>
      </c>
      <c r="AS332">
        <f t="shared" si="380"/>
        <v>0</v>
      </c>
      <c r="AT332">
        <f t="shared" si="381"/>
        <v>0</v>
      </c>
      <c r="AU332">
        <f t="shared" si="382"/>
        <v>0</v>
      </c>
      <c r="AV332">
        <f t="shared" si="383"/>
        <v>0</v>
      </c>
      <c r="AW332">
        <f t="shared" si="384"/>
        <v>0</v>
      </c>
      <c r="AX332">
        <f t="shared" si="385"/>
        <v>0</v>
      </c>
      <c r="AY332">
        <f t="shared" si="386"/>
        <v>0</v>
      </c>
      <c r="AZ332">
        <f t="shared" si="387"/>
        <v>0</v>
      </c>
    </row>
    <row r="333" spans="10:52" hidden="1" x14ac:dyDescent="0.25">
      <c r="J333">
        <f t="shared" si="388"/>
        <v>0</v>
      </c>
      <c r="L333">
        <f t="shared" si="389"/>
        <v>0</v>
      </c>
      <c r="M333">
        <f t="shared" si="348"/>
        <v>0</v>
      </c>
      <c r="N333">
        <f t="shared" si="349"/>
        <v>0</v>
      </c>
      <c r="O333">
        <f t="shared" si="350"/>
        <v>0</v>
      </c>
      <c r="P333">
        <f t="shared" si="351"/>
        <v>0</v>
      </c>
      <c r="Q333">
        <f t="shared" si="352"/>
        <v>0</v>
      </c>
      <c r="R333">
        <f t="shared" si="353"/>
        <v>0</v>
      </c>
      <c r="S333">
        <f t="shared" si="354"/>
        <v>0</v>
      </c>
      <c r="T333">
        <f t="shared" si="355"/>
        <v>0</v>
      </c>
      <c r="U333">
        <f t="shared" si="356"/>
        <v>0</v>
      </c>
      <c r="V333">
        <f t="shared" si="357"/>
        <v>0</v>
      </c>
      <c r="W333">
        <f t="shared" si="358"/>
        <v>0</v>
      </c>
      <c r="X333">
        <f t="shared" si="359"/>
        <v>0</v>
      </c>
      <c r="Y333">
        <f t="shared" si="360"/>
        <v>0</v>
      </c>
      <c r="Z333">
        <f t="shared" si="361"/>
        <v>0</v>
      </c>
      <c r="AA333">
        <f t="shared" si="362"/>
        <v>0</v>
      </c>
      <c r="AB333">
        <f t="shared" si="363"/>
        <v>0</v>
      </c>
      <c r="AC333">
        <f t="shared" si="364"/>
        <v>0</v>
      </c>
      <c r="AD333">
        <f t="shared" si="365"/>
        <v>0</v>
      </c>
      <c r="AE333">
        <f t="shared" si="366"/>
        <v>0</v>
      </c>
      <c r="AF333">
        <f t="shared" si="367"/>
        <v>0</v>
      </c>
      <c r="AG333">
        <f t="shared" si="368"/>
        <v>0</v>
      </c>
      <c r="AH333">
        <f t="shared" si="369"/>
        <v>0</v>
      </c>
      <c r="AI333">
        <f t="shared" si="370"/>
        <v>0</v>
      </c>
      <c r="AJ333">
        <f t="shared" si="371"/>
        <v>0</v>
      </c>
      <c r="AK333">
        <f t="shared" si="372"/>
        <v>0</v>
      </c>
      <c r="AL333">
        <f t="shared" si="373"/>
        <v>0</v>
      </c>
      <c r="AM333">
        <f t="shared" si="374"/>
        <v>0</v>
      </c>
      <c r="AN333">
        <f t="shared" si="375"/>
        <v>0</v>
      </c>
      <c r="AO333">
        <f t="shared" si="376"/>
        <v>0</v>
      </c>
      <c r="AP333">
        <f t="shared" si="377"/>
        <v>0</v>
      </c>
      <c r="AQ333">
        <f t="shared" si="378"/>
        <v>0</v>
      </c>
      <c r="AR333">
        <f t="shared" si="379"/>
        <v>0</v>
      </c>
      <c r="AS333">
        <f t="shared" si="380"/>
        <v>0</v>
      </c>
      <c r="AT333">
        <f t="shared" si="381"/>
        <v>0</v>
      </c>
      <c r="AU333">
        <f t="shared" si="382"/>
        <v>0</v>
      </c>
      <c r="AV333">
        <f t="shared" si="383"/>
        <v>0</v>
      </c>
      <c r="AW333">
        <f t="shared" si="384"/>
        <v>0</v>
      </c>
      <c r="AX333">
        <f t="shared" si="385"/>
        <v>0</v>
      </c>
      <c r="AY333">
        <f t="shared" si="386"/>
        <v>0</v>
      </c>
      <c r="AZ333">
        <f t="shared" si="387"/>
        <v>0</v>
      </c>
    </row>
    <row r="334" spans="10:52" hidden="1" x14ac:dyDescent="0.25">
      <c r="J334">
        <f t="shared" si="388"/>
        <v>0</v>
      </c>
      <c r="L334">
        <f t="shared" si="389"/>
        <v>0</v>
      </c>
      <c r="M334">
        <f t="shared" si="348"/>
        <v>0</v>
      </c>
      <c r="N334">
        <f t="shared" si="349"/>
        <v>0</v>
      </c>
      <c r="O334">
        <f t="shared" si="350"/>
        <v>0</v>
      </c>
      <c r="P334">
        <f t="shared" si="351"/>
        <v>0</v>
      </c>
      <c r="Q334">
        <f t="shared" si="352"/>
        <v>0</v>
      </c>
      <c r="R334">
        <f t="shared" si="353"/>
        <v>0</v>
      </c>
      <c r="S334">
        <f t="shared" si="354"/>
        <v>0</v>
      </c>
      <c r="T334">
        <f t="shared" si="355"/>
        <v>0</v>
      </c>
      <c r="U334">
        <f t="shared" si="356"/>
        <v>0</v>
      </c>
      <c r="V334">
        <f t="shared" si="357"/>
        <v>0</v>
      </c>
      <c r="W334">
        <f t="shared" si="358"/>
        <v>0</v>
      </c>
      <c r="X334">
        <f t="shared" si="359"/>
        <v>0</v>
      </c>
      <c r="Y334">
        <f t="shared" si="360"/>
        <v>0</v>
      </c>
      <c r="Z334">
        <f t="shared" si="361"/>
        <v>0</v>
      </c>
      <c r="AA334">
        <f t="shared" si="362"/>
        <v>0</v>
      </c>
      <c r="AB334">
        <f t="shared" si="363"/>
        <v>0</v>
      </c>
      <c r="AC334">
        <f t="shared" si="364"/>
        <v>0</v>
      </c>
      <c r="AD334">
        <f t="shared" si="365"/>
        <v>0</v>
      </c>
      <c r="AE334">
        <f t="shared" si="366"/>
        <v>0</v>
      </c>
      <c r="AF334">
        <f t="shared" si="367"/>
        <v>0</v>
      </c>
      <c r="AG334">
        <f t="shared" si="368"/>
        <v>0</v>
      </c>
      <c r="AH334">
        <f t="shared" si="369"/>
        <v>0</v>
      </c>
      <c r="AI334">
        <f t="shared" si="370"/>
        <v>0</v>
      </c>
      <c r="AJ334">
        <f t="shared" si="371"/>
        <v>0</v>
      </c>
      <c r="AK334">
        <f t="shared" si="372"/>
        <v>0</v>
      </c>
      <c r="AL334">
        <f t="shared" si="373"/>
        <v>0</v>
      </c>
      <c r="AM334">
        <f t="shared" si="374"/>
        <v>0</v>
      </c>
      <c r="AN334">
        <f t="shared" si="375"/>
        <v>0</v>
      </c>
      <c r="AO334">
        <f t="shared" si="376"/>
        <v>0</v>
      </c>
      <c r="AP334">
        <f t="shared" si="377"/>
        <v>0</v>
      </c>
      <c r="AQ334">
        <f t="shared" si="378"/>
        <v>0</v>
      </c>
      <c r="AR334">
        <f t="shared" si="379"/>
        <v>0</v>
      </c>
      <c r="AS334">
        <f t="shared" si="380"/>
        <v>0</v>
      </c>
      <c r="AT334">
        <f t="shared" si="381"/>
        <v>0</v>
      </c>
      <c r="AU334">
        <f t="shared" si="382"/>
        <v>0</v>
      </c>
      <c r="AV334">
        <f t="shared" si="383"/>
        <v>0</v>
      </c>
      <c r="AW334">
        <f t="shared" si="384"/>
        <v>0</v>
      </c>
      <c r="AX334">
        <f t="shared" si="385"/>
        <v>0</v>
      </c>
      <c r="AY334">
        <f t="shared" si="386"/>
        <v>0</v>
      </c>
      <c r="AZ334">
        <f t="shared" si="387"/>
        <v>0</v>
      </c>
    </row>
    <row r="335" spans="10:52" hidden="1" x14ac:dyDescent="0.25">
      <c r="J335">
        <f t="shared" si="388"/>
        <v>0</v>
      </c>
      <c r="L335">
        <f t="shared" si="389"/>
        <v>0</v>
      </c>
      <c r="M335">
        <f t="shared" si="348"/>
        <v>0</v>
      </c>
      <c r="N335">
        <f t="shared" si="349"/>
        <v>0</v>
      </c>
      <c r="O335">
        <f t="shared" si="350"/>
        <v>0</v>
      </c>
      <c r="P335">
        <f t="shared" si="351"/>
        <v>0</v>
      </c>
      <c r="Q335">
        <f t="shared" si="352"/>
        <v>0</v>
      </c>
      <c r="R335">
        <f t="shared" si="353"/>
        <v>0</v>
      </c>
      <c r="S335">
        <f t="shared" si="354"/>
        <v>0</v>
      </c>
      <c r="T335">
        <f t="shared" si="355"/>
        <v>0</v>
      </c>
      <c r="U335">
        <f t="shared" si="356"/>
        <v>0</v>
      </c>
      <c r="V335">
        <f t="shared" si="357"/>
        <v>0</v>
      </c>
      <c r="W335">
        <f t="shared" si="358"/>
        <v>0</v>
      </c>
      <c r="X335">
        <f t="shared" si="359"/>
        <v>0</v>
      </c>
      <c r="Y335">
        <f t="shared" si="360"/>
        <v>0</v>
      </c>
      <c r="Z335">
        <f t="shared" si="361"/>
        <v>0</v>
      </c>
      <c r="AA335">
        <f t="shared" si="362"/>
        <v>0</v>
      </c>
      <c r="AB335">
        <f t="shared" si="363"/>
        <v>0</v>
      </c>
      <c r="AC335">
        <f t="shared" si="364"/>
        <v>0</v>
      </c>
      <c r="AD335">
        <f t="shared" si="365"/>
        <v>0</v>
      </c>
      <c r="AE335">
        <f t="shared" si="366"/>
        <v>0</v>
      </c>
      <c r="AF335">
        <f t="shared" si="367"/>
        <v>0</v>
      </c>
      <c r="AG335">
        <f t="shared" si="368"/>
        <v>0</v>
      </c>
      <c r="AH335">
        <f t="shared" si="369"/>
        <v>0</v>
      </c>
      <c r="AI335">
        <f t="shared" si="370"/>
        <v>0</v>
      </c>
      <c r="AJ335">
        <f t="shared" si="371"/>
        <v>0</v>
      </c>
      <c r="AK335">
        <f t="shared" si="372"/>
        <v>0</v>
      </c>
      <c r="AL335">
        <f t="shared" si="373"/>
        <v>0</v>
      </c>
      <c r="AM335">
        <f t="shared" si="374"/>
        <v>0</v>
      </c>
      <c r="AN335">
        <f t="shared" si="375"/>
        <v>0</v>
      </c>
      <c r="AO335">
        <f t="shared" si="376"/>
        <v>0</v>
      </c>
      <c r="AP335">
        <f t="shared" si="377"/>
        <v>0</v>
      </c>
      <c r="AQ335">
        <f t="shared" si="378"/>
        <v>0</v>
      </c>
      <c r="AR335">
        <f t="shared" si="379"/>
        <v>0</v>
      </c>
      <c r="AS335">
        <f t="shared" si="380"/>
        <v>0</v>
      </c>
      <c r="AT335">
        <f t="shared" si="381"/>
        <v>0</v>
      </c>
      <c r="AU335">
        <f t="shared" si="382"/>
        <v>0</v>
      </c>
      <c r="AV335">
        <f t="shared" si="383"/>
        <v>0</v>
      </c>
      <c r="AW335">
        <f t="shared" si="384"/>
        <v>0</v>
      </c>
      <c r="AX335">
        <f t="shared" si="385"/>
        <v>0</v>
      </c>
      <c r="AY335">
        <f t="shared" si="386"/>
        <v>0</v>
      </c>
      <c r="AZ335">
        <f t="shared" si="387"/>
        <v>0</v>
      </c>
    </row>
    <row r="336" spans="10:52" hidden="1" x14ac:dyDescent="0.25">
      <c r="J336">
        <f t="shared" si="388"/>
        <v>0</v>
      </c>
      <c r="L336">
        <f t="shared" si="389"/>
        <v>0</v>
      </c>
      <c r="M336">
        <f t="shared" si="348"/>
        <v>0</v>
      </c>
      <c r="N336">
        <f t="shared" si="349"/>
        <v>0</v>
      </c>
      <c r="O336">
        <f t="shared" si="350"/>
        <v>0</v>
      </c>
      <c r="P336">
        <f t="shared" si="351"/>
        <v>0</v>
      </c>
      <c r="Q336">
        <f t="shared" si="352"/>
        <v>0</v>
      </c>
      <c r="R336">
        <f t="shared" si="353"/>
        <v>0</v>
      </c>
      <c r="S336">
        <f t="shared" si="354"/>
        <v>0</v>
      </c>
      <c r="T336">
        <f t="shared" si="355"/>
        <v>0</v>
      </c>
      <c r="U336">
        <f t="shared" si="356"/>
        <v>0</v>
      </c>
      <c r="V336">
        <f t="shared" si="357"/>
        <v>0</v>
      </c>
      <c r="W336">
        <f t="shared" si="358"/>
        <v>0</v>
      </c>
      <c r="X336">
        <f t="shared" si="359"/>
        <v>0</v>
      </c>
      <c r="Y336">
        <f t="shared" si="360"/>
        <v>0</v>
      </c>
      <c r="Z336">
        <f t="shared" si="361"/>
        <v>0</v>
      </c>
      <c r="AA336">
        <f t="shared" si="362"/>
        <v>0</v>
      </c>
      <c r="AB336">
        <f t="shared" si="363"/>
        <v>0</v>
      </c>
      <c r="AC336">
        <f t="shared" si="364"/>
        <v>0</v>
      </c>
      <c r="AD336">
        <f t="shared" si="365"/>
        <v>0</v>
      </c>
      <c r="AE336">
        <f t="shared" si="366"/>
        <v>0</v>
      </c>
      <c r="AF336">
        <f t="shared" si="367"/>
        <v>0</v>
      </c>
      <c r="AG336">
        <f t="shared" si="368"/>
        <v>0</v>
      </c>
      <c r="AH336">
        <f t="shared" si="369"/>
        <v>0</v>
      </c>
      <c r="AI336">
        <f t="shared" si="370"/>
        <v>0</v>
      </c>
      <c r="AJ336">
        <f t="shared" si="371"/>
        <v>0</v>
      </c>
      <c r="AK336">
        <f t="shared" si="372"/>
        <v>0</v>
      </c>
      <c r="AL336">
        <f t="shared" si="373"/>
        <v>0</v>
      </c>
      <c r="AM336">
        <f t="shared" si="374"/>
        <v>0</v>
      </c>
      <c r="AN336">
        <f t="shared" si="375"/>
        <v>0</v>
      </c>
      <c r="AO336">
        <f t="shared" si="376"/>
        <v>0</v>
      </c>
      <c r="AP336">
        <f t="shared" si="377"/>
        <v>0</v>
      </c>
      <c r="AQ336">
        <f t="shared" si="378"/>
        <v>0</v>
      </c>
      <c r="AR336">
        <f t="shared" si="379"/>
        <v>0</v>
      </c>
      <c r="AS336">
        <f t="shared" si="380"/>
        <v>0</v>
      </c>
      <c r="AT336">
        <f t="shared" si="381"/>
        <v>0</v>
      </c>
      <c r="AU336">
        <f t="shared" si="382"/>
        <v>0</v>
      </c>
      <c r="AV336">
        <f t="shared" si="383"/>
        <v>0</v>
      </c>
      <c r="AW336">
        <f t="shared" si="384"/>
        <v>0</v>
      </c>
      <c r="AX336">
        <f t="shared" si="385"/>
        <v>0</v>
      </c>
      <c r="AY336">
        <f t="shared" si="386"/>
        <v>0</v>
      </c>
      <c r="AZ336">
        <f t="shared" si="387"/>
        <v>0</v>
      </c>
    </row>
    <row r="337" spans="10:52" hidden="1" x14ac:dyDescent="0.25">
      <c r="J337">
        <f t="shared" si="388"/>
        <v>0</v>
      </c>
      <c r="L337">
        <f t="shared" si="389"/>
        <v>0</v>
      </c>
      <c r="M337">
        <f t="shared" si="348"/>
        <v>0</v>
      </c>
      <c r="N337">
        <f t="shared" si="349"/>
        <v>0</v>
      </c>
      <c r="O337">
        <f t="shared" si="350"/>
        <v>0</v>
      </c>
      <c r="P337">
        <f t="shared" si="351"/>
        <v>0</v>
      </c>
      <c r="Q337">
        <f t="shared" si="352"/>
        <v>0</v>
      </c>
      <c r="R337">
        <f t="shared" si="353"/>
        <v>0</v>
      </c>
      <c r="S337">
        <f t="shared" si="354"/>
        <v>0</v>
      </c>
      <c r="T337">
        <f t="shared" si="355"/>
        <v>0</v>
      </c>
      <c r="U337">
        <f t="shared" si="356"/>
        <v>0</v>
      </c>
      <c r="V337">
        <f t="shared" si="357"/>
        <v>0</v>
      </c>
      <c r="W337">
        <f t="shared" si="358"/>
        <v>0</v>
      </c>
      <c r="X337">
        <f t="shared" si="359"/>
        <v>0</v>
      </c>
      <c r="Y337">
        <f t="shared" si="360"/>
        <v>0</v>
      </c>
      <c r="Z337">
        <f t="shared" si="361"/>
        <v>0</v>
      </c>
      <c r="AA337">
        <f t="shared" si="362"/>
        <v>0</v>
      </c>
      <c r="AB337">
        <f t="shared" si="363"/>
        <v>0</v>
      </c>
      <c r="AC337">
        <f t="shared" si="364"/>
        <v>0</v>
      </c>
      <c r="AD337">
        <f t="shared" si="365"/>
        <v>0</v>
      </c>
      <c r="AE337">
        <f t="shared" si="366"/>
        <v>0</v>
      </c>
      <c r="AF337">
        <f t="shared" si="367"/>
        <v>0</v>
      </c>
      <c r="AG337">
        <f t="shared" si="368"/>
        <v>0</v>
      </c>
      <c r="AH337">
        <f t="shared" si="369"/>
        <v>0</v>
      </c>
      <c r="AI337">
        <f t="shared" si="370"/>
        <v>0</v>
      </c>
      <c r="AJ337">
        <f t="shared" si="371"/>
        <v>0</v>
      </c>
      <c r="AK337">
        <f t="shared" si="372"/>
        <v>0</v>
      </c>
      <c r="AL337">
        <f t="shared" si="373"/>
        <v>0</v>
      </c>
      <c r="AM337">
        <f t="shared" si="374"/>
        <v>0</v>
      </c>
      <c r="AN337">
        <f t="shared" si="375"/>
        <v>0</v>
      </c>
      <c r="AO337">
        <f t="shared" si="376"/>
        <v>0</v>
      </c>
      <c r="AP337">
        <f t="shared" si="377"/>
        <v>0</v>
      </c>
      <c r="AQ337">
        <f t="shared" si="378"/>
        <v>0</v>
      </c>
      <c r="AR337">
        <f t="shared" si="379"/>
        <v>0</v>
      </c>
      <c r="AS337">
        <f t="shared" si="380"/>
        <v>0</v>
      </c>
      <c r="AT337">
        <f t="shared" si="381"/>
        <v>0</v>
      </c>
      <c r="AU337">
        <f t="shared" si="382"/>
        <v>0</v>
      </c>
      <c r="AV337">
        <f t="shared" si="383"/>
        <v>0</v>
      </c>
      <c r="AW337">
        <f t="shared" si="384"/>
        <v>0</v>
      </c>
      <c r="AX337">
        <f t="shared" si="385"/>
        <v>0</v>
      </c>
      <c r="AY337">
        <f t="shared" si="386"/>
        <v>0</v>
      </c>
      <c r="AZ337">
        <f t="shared" si="387"/>
        <v>0</v>
      </c>
    </row>
    <row r="338" spans="10:52" hidden="1" x14ac:dyDescent="0.25">
      <c r="J338">
        <f t="shared" si="388"/>
        <v>0</v>
      </c>
      <c r="L338">
        <f t="shared" si="389"/>
        <v>0</v>
      </c>
      <c r="M338">
        <f t="shared" si="348"/>
        <v>0</v>
      </c>
      <c r="N338">
        <f t="shared" si="349"/>
        <v>0</v>
      </c>
      <c r="O338">
        <f t="shared" si="350"/>
        <v>0</v>
      </c>
      <c r="P338">
        <f t="shared" si="351"/>
        <v>0</v>
      </c>
      <c r="Q338">
        <f t="shared" si="352"/>
        <v>0</v>
      </c>
      <c r="R338">
        <f t="shared" si="353"/>
        <v>0</v>
      </c>
      <c r="S338">
        <f t="shared" si="354"/>
        <v>0</v>
      </c>
      <c r="T338">
        <f t="shared" si="355"/>
        <v>0</v>
      </c>
      <c r="U338">
        <f t="shared" si="356"/>
        <v>0</v>
      </c>
      <c r="V338">
        <f t="shared" si="357"/>
        <v>0</v>
      </c>
      <c r="W338">
        <f t="shared" si="358"/>
        <v>0</v>
      </c>
      <c r="X338">
        <f t="shared" si="359"/>
        <v>0</v>
      </c>
      <c r="Y338">
        <f t="shared" si="360"/>
        <v>0</v>
      </c>
      <c r="Z338">
        <f t="shared" si="361"/>
        <v>0</v>
      </c>
      <c r="AA338">
        <f t="shared" si="362"/>
        <v>0</v>
      </c>
      <c r="AB338">
        <f t="shared" si="363"/>
        <v>0</v>
      </c>
      <c r="AC338">
        <f t="shared" si="364"/>
        <v>0</v>
      </c>
      <c r="AD338">
        <f t="shared" si="365"/>
        <v>0</v>
      </c>
      <c r="AE338">
        <f t="shared" si="366"/>
        <v>0</v>
      </c>
      <c r="AF338">
        <f t="shared" si="367"/>
        <v>0</v>
      </c>
      <c r="AG338">
        <f t="shared" si="368"/>
        <v>0</v>
      </c>
      <c r="AH338">
        <f t="shared" si="369"/>
        <v>0</v>
      </c>
      <c r="AI338">
        <f t="shared" si="370"/>
        <v>0</v>
      </c>
      <c r="AJ338">
        <f t="shared" si="371"/>
        <v>0</v>
      </c>
      <c r="AK338">
        <f t="shared" si="372"/>
        <v>0</v>
      </c>
      <c r="AL338">
        <f t="shared" si="373"/>
        <v>0</v>
      </c>
      <c r="AM338">
        <f t="shared" si="374"/>
        <v>0</v>
      </c>
      <c r="AN338">
        <f t="shared" si="375"/>
        <v>0</v>
      </c>
      <c r="AO338">
        <f t="shared" si="376"/>
        <v>0</v>
      </c>
      <c r="AP338">
        <f t="shared" si="377"/>
        <v>0</v>
      </c>
      <c r="AQ338">
        <f t="shared" si="378"/>
        <v>0</v>
      </c>
      <c r="AR338">
        <f t="shared" si="379"/>
        <v>0</v>
      </c>
      <c r="AS338">
        <f t="shared" si="380"/>
        <v>0</v>
      </c>
      <c r="AT338">
        <f t="shared" si="381"/>
        <v>0</v>
      </c>
      <c r="AU338">
        <f t="shared" si="382"/>
        <v>0</v>
      </c>
      <c r="AV338">
        <f t="shared" si="383"/>
        <v>0</v>
      </c>
      <c r="AW338">
        <f t="shared" si="384"/>
        <v>0</v>
      </c>
      <c r="AX338">
        <f t="shared" si="385"/>
        <v>0</v>
      </c>
      <c r="AY338">
        <f t="shared" si="386"/>
        <v>0</v>
      </c>
      <c r="AZ338">
        <f t="shared" si="387"/>
        <v>0</v>
      </c>
    </row>
    <row r="339" spans="10:52" hidden="1" x14ac:dyDescent="0.25">
      <c r="J339">
        <f t="shared" si="388"/>
        <v>0</v>
      </c>
      <c r="L339">
        <f t="shared" si="389"/>
        <v>0</v>
      </c>
      <c r="M339">
        <f t="shared" si="348"/>
        <v>0</v>
      </c>
      <c r="N339">
        <f t="shared" si="349"/>
        <v>0</v>
      </c>
      <c r="O339">
        <f t="shared" si="350"/>
        <v>0</v>
      </c>
      <c r="P339">
        <f t="shared" si="351"/>
        <v>0</v>
      </c>
      <c r="Q339">
        <f t="shared" si="352"/>
        <v>0</v>
      </c>
      <c r="R339">
        <f t="shared" si="353"/>
        <v>0</v>
      </c>
      <c r="S339">
        <f t="shared" si="354"/>
        <v>0</v>
      </c>
      <c r="T339">
        <f t="shared" si="355"/>
        <v>0</v>
      </c>
      <c r="U339">
        <f t="shared" si="356"/>
        <v>0</v>
      </c>
      <c r="V339">
        <f t="shared" si="357"/>
        <v>0</v>
      </c>
      <c r="W339">
        <f t="shared" si="358"/>
        <v>0</v>
      </c>
      <c r="X339">
        <f t="shared" si="359"/>
        <v>0</v>
      </c>
      <c r="Y339">
        <f t="shared" si="360"/>
        <v>0</v>
      </c>
      <c r="Z339">
        <f t="shared" si="361"/>
        <v>0</v>
      </c>
      <c r="AA339">
        <f t="shared" si="362"/>
        <v>0</v>
      </c>
      <c r="AB339">
        <f t="shared" si="363"/>
        <v>0</v>
      </c>
      <c r="AC339">
        <f t="shared" si="364"/>
        <v>0</v>
      </c>
      <c r="AD339">
        <f t="shared" si="365"/>
        <v>0</v>
      </c>
      <c r="AE339">
        <f t="shared" si="366"/>
        <v>0</v>
      </c>
      <c r="AF339">
        <f t="shared" si="367"/>
        <v>0</v>
      </c>
      <c r="AG339">
        <f t="shared" si="368"/>
        <v>0</v>
      </c>
      <c r="AH339">
        <f t="shared" si="369"/>
        <v>0</v>
      </c>
      <c r="AI339">
        <f t="shared" si="370"/>
        <v>0</v>
      </c>
      <c r="AJ339">
        <f t="shared" si="371"/>
        <v>0</v>
      </c>
      <c r="AK339">
        <f t="shared" si="372"/>
        <v>0</v>
      </c>
      <c r="AL339">
        <f t="shared" si="373"/>
        <v>0</v>
      </c>
      <c r="AM339">
        <f t="shared" si="374"/>
        <v>0</v>
      </c>
      <c r="AN339">
        <f t="shared" si="375"/>
        <v>0</v>
      </c>
      <c r="AO339">
        <f t="shared" si="376"/>
        <v>0</v>
      </c>
      <c r="AP339">
        <f t="shared" si="377"/>
        <v>0</v>
      </c>
      <c r="AQ339">
        <f t="shared" si="378"/>
        <v>0</v>
      </c>
      <c r="AR339">
        <f t="shared" si="379"/>
        <v>0</v>
      </c>
      <c r="AS339">
        <f t="shared" si="380"/>
        <v>0</v>
      </c>
      <c r="AT339">
        <f t="shared" si="381"/>
        <v>0</v>
      </c>
      <c r="AU339">
        <f t="shared" si="382"/>
        <v>0</v>
      </c>
      <c r="AV339">
        <f t="shared" si="383"/>
        <v>0</v>
      </c>
      <c r="AW339">
        <f t="shared" si="384"/>
        <v>0</v>
      </c>
      <c r="AX339">
        <f t="shared" si="385"/>
        <v>0</v>
      </c>
      <c r="AY339">
        <f t="shared" si="386"/>
        <v>0</v>
      </c>
      <c r="AZ339">
        <f t="shared" si="387"/>
        <v>0</v>
      </c>
    </row>
    <row r="340" spans="10:52" hidden="1" x14ac:dyDescent="0.25">
      <c r="J340">
        <f t="shared" si="388"/>
        <v>0</v>
      </c>
      <c r="L340">
        <f t="shared" si="389"/>
        <v>0</v>
      </c>
      <c r="M340">
        <f t="shared" si="348"/>
        <v>0</v>
      </c>
      <c r="N340">
        <f t="shared" si="349"/>
        <v>0</v>
      </c>
      <c r="O340">
        <f t="shared" si="350"/>
        <v>0</v>
      </c>
      <c r="P340">
        <f t="shared" si="351"/>
        <v>0</v>
      </c>
      <c r="Q340">
        <f t="shared" si="352"/>
        <v>0</v>
      </c>
      <c r="R340">
        <f t="shared" si="353"/>
        <v>0</v>
      </c>
      <c r="S340">
        <f t="shared" si="354"/>
        <v>0</v>
      </c>
      <c r="T340">
        <f t="shared" si="355"/>
        <v>0</v>
      </c>
      <c r="U340">
        <f t="shared" si="356"/>
        <v>0</v>
      </c>
      <c r="V340">
        <f t="shared" si="357"/>
        <v>0</v>
      </c>
      <c r="W340">
        <f t="shared" si="358"/>
        <v>0</v>
      </c>
      <c r="X340">
        <f t="shared" si="359"/>
        <v>0</v>
      </c>
      <c r="Y340">
        <f t="shared" si="360"/>
        <v>0</v>
      </c>
      <c r="Z340">
        <f t="shared" si="361"/>
        <v>0</v>
      </c>
      <c r="AA340">
        <f t="shared" si="362"/>
        <v>0</v>
      </c>
      <c r="AB340">
        <f t="shared" si="363"/>
        <v>0</v>
      </c>
      <c r="AC340">
        <f t="shared" si="364"/>
        <v>0</v>
      </c>
      <c r="AD340">
        <f t="shared" si="365"/>
        <v>0</v>
      </c>
      <c r="AE340">
        <f t="shared" si="366"/>
        <v>0</v>
      </c>
      <c r="AF340">
        <f t="shared" si="367"/>
        <v>0</v>
      </c>
      <c r="AG340">
        <f t="shared" si="368"/>
        <v>0</v>
      </c>
      <c r="AH340">
        <f t="shared" si="369"/>
        <v>0</v>
      </c>
      <c r="AI340">
        <f t="shared" si="370"/>
        <v>0</v>
      </c>
      <c r="AJ340">
        <f t="shared" si="371"/>
        <v>0</v>
      </c>
      <c r="AK340">
        <f t="shared" si="372"/>
        <v>0</v>
      </c>
      <c r="AL340">
        <f t="shared" si="373"/>
        <v>0</v>
      </c>
      <c r="AM340">
        <f t="shared" si="374"/>
        <v>0</v>
      </c>
      <c r="AN340">
        <f t="shared" si="375"/>
        <v>0</v>
      </c>
      <c r="AO340">
        <f t="shared" si="376"/>
        <v>0</v>
      </c>
      <c r="AP340">
        <f t="shared" si="377"/>
        <v>0</v>
      </c>
      <c r="AQ340">
        <f t="shared" si="378"/>
        <v>0</v>
      </c>
      <c r="AR340">
        <f t="shared" si="379"/>
        <v>0</v>
      </c>
      <c r="AS340">
        <f t="shared" si="380"/>
        <v>0</v>
      </c>
      <c r="AT340">
        <f t="shared" si="381"/>
        <v>0</v>
      </c>
      <c r="AU340">
        <f t="shared" si="382"/>
        <v>0</v>
      </c>
      <c r="AV340">
        <f t="shared" si="383"/>
        <v>0</v>
      </c>
      <c r="AW340">
        <f t="shared" si="384"/>
        <v>0</v>
      </c>
      <c r="AX340">
        <f t="shared" si="385"/>
        <v>0</v>
      </c>
      <c r="AY340">
        <f t="shared" si="386"/>
        <v>0</v>
      </c>
      <c r="AZ340">
        <f t="shared" si="387"/>
        <v>0</v>
      </c>
    </row>
    <row r="341" spans="10:52" hidden="1" x14ac:dyDescent="0.25">
      <c r="J341">
        <f t="shared" si="388"/>
        <v>0</v>
      </c>
      <c r="L341">
        <f t="shared" si="389"/>
        <v>0</v>
      </c>
      <c r="M341">
        <f t="shared" si="348"/>
        <v>0</v>
      </c>
      <c r="N341">
        <f t="shared" si="349"/>
        <v>0</v>
      </c>
      <c r="O341">
        <f t="shared" si="350"/>
        <v>0</v>
      </c>
      <c r="P341">
        <f t="shared" si="351"/>
        <v>0</v>
      </c>
      <c r="Q341">
        <f t="shared" si="352"/>
        <v>0</v>
      </c>
      <c r="R341">
        <f t="shared" si="353"/>
        <v>0</v>
      </c>
      <c r="S341">
        <f t="shared" si="354"/>
        <v>0</v>
      </c>
      <c r="T341">
        <f t="shared" si="355"/>
        <v>0</v>
      </c>
      <c r="U341">
        <f t="shared" si="356"/>
        <v>0</v>
      </c>
      <c r="V341">
        <f t="shared" si="357"/>
        <v>0</v>
      </c>
      <c r="W341">
        <f t="shared" si="358"/>
        <v>0</v>
      </c>
      <c r="X341">
        <f t="shared" si="359"/>
        <v>0</v>
      </c>
      <c r="Y341">
        <f t="shared" si="360"/>
        <v>0</v>
      </c>
      <c r="Z341">
        <f t="shared" si="361"/>
        <v>0</v>
      </c>
      <c r="AA341">
        <f t="shared" si="362"/>
        <v>0</v>
      </c>
      <c r="AB341">
        <f t="shared" si="363"/>
        <v>0</v>
      </c>
      <c r="AC341">
        <f t="shared" si="364"/>
        <v>0</v>
      </c>
      <c r="AD341">
        <f t="shared" si="365"/>
        <v>0</v>
      </c>
      <c r="AE341">
        <f t="shared" si="366"/>
        <v>0</v>
      </c>
      <c r="AF341">
        <f t="shared" si="367"/>
        <v>0</v>
      </c>
      <c r="AG341">
        <f t="shared" si="368"/>
        <v>0</v>
      </c>
      <c r="AH341">
        <f t="shared" si="369"/>
        <v>0</v>
      </c>
      <c r="AI341">
        <f t="shared" si="370"/>
        <v>0</v>
      </c>
      <c r="AJ341">
        <f t="shared" si="371"/>
        <v>0</v>
      </c>
      <c r="AK341">
        <f t="shared" si="372"/>
        <v>0</v>
      </c>
      <c r="AL341">
        <f t="shared" si="373"/>
        <v>0</v>
      </c>
      <c r="AM341">
        <f t="shared" si="374"/>
        <v>0</v>
      </c>
      <c r="AN341">
        <f t="shared" si="375"/>
        <v>0</v>
      </c>
      <c r="AO341">
        <f t="shared" si="376"/>
        <v>0</v>
      </c>
      <c r="AP341">
        <f t="shared" si="377"/>
        <v>0</v>
      </c>
      <c r="AQ341">
        <f t="shared" si="378"/>
        <v>0</v>
      </c>
      <c r="AR341">
        <f t="shared" si="379"/>
        <v>0</v>
      </c>
      <c r="AS341">
        <f t="shared" si="380"/>
        <v>0</v>
      </c>
      <c r="AT341">
        <f t="shared" si="381"/>
        <v>0</v>
      </c>
      <c r="AU341">
        <f t="shared" si="382"/>
        <v>0</v>
      </c>
      <c r="AV341">
        <f t="shared" si="383"/>
        <v>0</v>
      </c>
      <c r="AW341">
        <f t="shared" si="384"/>
        <v>0</v>
      </c>
      <c r="AX341">
        <f t="shared" si="385"/>
        <v>0</v>
      </c>
      <c r="AY341">
        <f t="shared" si="386"/>
        <v>0</v>
      </c>
      <c r="AZ341">
        <f t="shared" si="387"/>
        <v>0</v>
      </c>
    </row>
    <row r="342" spans="10:52" hidden="1" x14ac:dyDescent="0.25">
      <c r="J342">
        <f t="shared" si="388"/>
        <v>0</v>
      </c>
      <c r="L342">
        <f t="shared" si="389"/>
        <v>0</v>
      </c>
      <c r="M342">
        <f t="shared" si="348"/>
        <v>0</v>
      </c>
      <c r="N342">
        <f t="shared" si="349"/>
        <v>0</v>
      </c>
      <c r="O342">
        <f t="shared" si="350"/>
        <v>0</v>
      </c>
      <c r="P342">
        <f t="shared" si="351"/>
        <v>0</v>
      </c>
      <c r="Q342">
        <f t="shared" si="352"/>
        <v>0</v>
      </c>
      <c r="R342">
        <f t="shared" si="353"/>
        <v>0</v>
      </c>
      <c r="S342">
        <f t="shared" si="354"/>
        <v>0</v>
      </c>
      <c r="T342">
        <f t="shared" si="355"/>
        <v>0</v>
      </c>
      <c r="U342">
        <f t="shared" si="356"/>
        <v>0</v>
      </c>
      <c r="V342">
        <f t="shared" si="357"/>
        <v>0</v>
      </c>
      <c r="W342">
        <f t="shared" si="358"/>
        <v>0</v>
      </c>
      <c r="X342">
        <f t="shared" si="359"/>
        <v>0</v>
      </c>
      <c r="Y342">
        <f t="shared" si="360"/>
        <v>0</v>
      </c>
      <c r="Z342">
        <f t="shared" si="361"/>
        <v>0</v>
      </c>
      <c r="AA342">
        <f t="shared" si="362"/>
        <v>0</v>
      </c>
      <c r="AB342">
        <f t="shared" si="363"/>
        <v>0</v>
      </c>
      <c r="AC342">
        <f t="shared" si="364"/>
        <v>0</v>
      </c>
      <c r="AD342">
        <f t="shared" si="365"/>
        <v>0</v>
      </c>
      <c r="AE342">
        <f t="shared" si="366"/>
        <v>0</v>
      </c>
      <c r="AF342">
        <f t="shared" si="367"/>
        <v>0</v>
      </c>
      <c r="AG342">
        <f t="shared" si="368"/>
        <v>0</v>
      </c>
      <c r="AH342">
        <f t="shared" si="369"/>
        <v>0</v>
      </c>
      <c r="AI342">
        <f t="shared" si="370"/>
        <v>0</v>
      </c>
      <c r="AJ342">
        <f t="shared" si="371"/>
        <v>0</v>
      </c>
      <c r="AK342">
        <f t="shared" si="372"/>
        <v>0</v>
      </c>
      <c r="AL342">
        <f t="shared" si="373"/>
        <v>0</v>
      </c>
      <c r="AM342">
        <f t="shared" si="374"/>
        <v>0</v>
      </c>
      <c r="AN342">
        <f t="shared" si="375"/>
        <v>0</v>
      </c>
      <c r="AO342">
        <f t="shared" si="376"/>
        <v>0</v>
      </c>
      <c r="AP342">
        <f t="shared" si="377"/>
        <v>0</v>
      </c>
      <c r="AQ342">
        <f t="shared" si="378"/>
        <v>0</v>
      </c>
      <c r="AR342">
        <f t="shared" si="379"/>
        <v>0</v>
      </c>
      <c r="AS342">
        <f t="shared" si="380"/>
        <v>0</v>
      </c>
      <c r="AT342">
        <f t="shared" si="381"/>
        <v>0</v>
      </c>
      <c r="AU342">
        <f t="shared" si="382"/>
        <v>0</v>
      </c>
      <c r="AV342">
        <f t="shared" si="383"/>
        <v>0</v>
      </c>
      <c r="AW342">
        <f t="shared" si="384"/>
        <v>0</v>
      </c>
      <c r="AX342">
        <f t="shared" si="385"/>
        <v>0</v>
      </c>
      <c r="AY342">
        <f t="shared" si="386"/>
        <v>0</v>
      </c>
      <c r="AZ342">
        <f t="shared" si="387"/>
        <v>0</v>
      </c>
    </row>
    <row r="343" spans="10:52" hidden="1" x14ac:dyDescent="0.25">
      <c r="J343">
        <f t="shared" si="388"/>
        <v>0</v>
      </c>
      <c r="L343">
        <f t="shared" si="389"/>
        <v>0</v>
      </c>
      <c r="M343">
        <f t="shared" si="348"/>
        <v>0</v>
      </c>
      <c r="N343">
        <f t="shared" si="349"/>
        <v>0</v>
      </c>
      <c r="O343">
        <f t="shared" si="350"/>
        <v>0</v>
      </c>
      <c r="P343">
        <f t="shared" si="351"/>
        <v>0</v>
      </c>
      <c r="Q343">
        <f t="shared" si="352"/>
        <v>0</v>
      </c>
      <c r="R343">
        <f t="shared" si="353"/>
        <v>0</v>
      </c>
      <c r="S343">
        <f t="shared" si="354"/>
        <v>0</v>
      </c>
      <c r="T343">
        <f t="shared" si="355"/>
        <v>0</v>
      </c>
      <c r="U343">
        <f t="shared" si="356"/>
        <v>0</v>
      </c>
      <c r="V343">
        <f t="shared" si="357"/>
        <v>0</v>
      </c>
      <c r="W343">
        <f t="shared" si="358"/>
        <v>0</v>
      </c>
      <c r="X343">
        <f t="shared" si="359"/>
        <v>0</v>
      </c>
      <c r="Y343">
        <f t="shared" si="360"/>
        <v>0</v>
      </c>
      <c r="Z343">
        <f t="shared" si="361"/>
        <v>0</v>
      </c>
      <c r="AA343">
        <f t="shared" si="362"/>
        <v>0</v>
      </c>
      <c r="AB343">
        <f t="shared" si="363"/>
        <v>0</v>
      </c>
      <c r="AC343">
        <f t="shared" si="364"/>
        <v>0</v>
      </c>
      <c r="AD343">
        <f t="shared" si="365"/>
        <v>0</v>
      </c>
      <c r="AE343">
        <f t="shared" si="366"/>
        <v>0</v>
      </c>
      <c r="AF343">
        <f t="shared" si="367"/>
        <v>0</v>
      </c>
      <c r="AG343">
        <f t="shared" si="368"/>
        <v>0</v>
      </c>
      <c r="AH343">
        <f t="shared" si="369"/>
        <v>0</v>
      </c>
      <c r="AI343">
        <f t="shared" si="370"/>
        <v>0</v>
      </c>
      <c r="AJ343">
        <f t="shared" si="371"/>
        <v>0</v>
      </c>
      <c r="AK343">
        <f t="shared" si="372"/>
        <v>0</v>
      </c>
      <c r="AL343">
        <f t="shared" si="373"/>
        <v>0</v>
      </c>
      <c r="AM343">
        <f t="shared" si="374"/>
        <v>0</v>
      </c>
      <c r="AN343">
        <f t="shared" si="375"/>
        <v>0</v>
      </c>
      <c r="AO343">
        <f t="shared" si="376"/>
        <v>0</v>
      </c>
      <c r="AP343">
        <f t="shared" si="377"/>
        <v>0</v>
      </c>
      <c r="AQ343">
        <f t="shared" si="378"/>
        <v>0</v>
      </c>
      <c r="AR343">
        <f t="shared" si="379"/>
        <v>0</v>
      </c>
      <c r="AS343">
        <f t="shared" si="380"/>
        <v>0</v>
      </c>
      <c r="AT343">
        <f t="shared" si="381"/>
        <v>0</v>
      </c>
      <c r="AU343">
        <f t="shared" si="382"/>
        <v>0</v>
      </c>
      <c r="AV343">
        <f t="shared" si="383"/>
        <v>0</v>
      </c>
      <c r="AW343">
        <f t="shared" si="384"/>
        <v>0</v>
      </c>
      <c r="AX343">
        <f t="shared" si="385"/>
        <v>0</v>
      </c>
      <c r="AY343">
        <f t="shared" si="386"/>
        <v>0</v>
      </c>
      <c r="AZ343">
        <f t="shared" si="387"/>
        <v>0</v>
      </c>
    </row>
    <row r="344" spans="10:52" hidden="1" x14ac:dyDescent="0.25">
      <c r="J344">
        <f t="shared" si="388"/>
        <v>0</v>
      </c>
      <c r="L344">
        <f t="shared" si="389"/>
        <v>0</v>
      </c>
      <c r="M344">
        <f t="shared" si="348"/>
        <v>0</v>
      </c>
      <c r="N344">
        <f t="shared" si="349"/>
        <v>0</v>
      </c>
      <c r="O344">
        <f t="shared" si="350"/>
        <v>0</v>
      </c>
      <c r="P344">
        <f t="shared" si="351"/>
        <v>0</v>
      </c>
      <c r="Q344">
        <f t="shared" si="352"/>
        <v>0</v>
      </c>
      <c r="R344">
        <f t="shared" si="353"/>
        <v>0</v>
      </c>
      <c r="S344">
        <f t="shared" si="354"/>
        <v>0</v>
      </c>
      <c r="T344">
        <f t="shared" si="355"/>
        <v>0</v>
      </c>
      <c r="U344">
        <f t="shared" si="356"/>
        <v>0</v>
      </c>
      <c r="V344">
        <f t="shared" si="357"/>
        <v>0</v>
      </c>
      <c r="W344">
        <f t="shared" si="358"/>
        <v>0</v>
      </c>
      <c r="X344">
        <f t="shared" si="359"/>
        <v>0</v>
      </c>
      <c r="Y344">
        <f t="shared" si="360"/>
        <v>0</v>
      </c>
      <c r="Z344">
        <f t="shared" si="361"/>
        <v>0</v>
      </c>
      <c r="AA344">
        <f t="shared" si="362"/>
        <v>0</v>
      </c>
      <c r="AB344">
        <f t="shared" si="363"/>
        <v>0</v>
      </c>
      <c r="AC344">
        <f t="shared" si="364"/>
        <v>0</v>
      </c>
      <c r="AD344">
        <f t="shared" si="365"/>
        <v>0</v>
      </c>
      <c r="AE344">
        <f t="shared" si="366"/>
        <v>0</v>
      </c>
      <c r="AF344">
        <f t="shared" si="367"/>
        <v>0</v>
      </c>
      <c r="AG344">
        <f t="shared" si="368"/>
        <v>0</v>
      </c>
      <c r="AH344">
        <f t="shared" si="369"/>
        <v>0</v>
      </c>
      <c r="AI344">
        <f t="shared" si="370"/>
        <v>0</v>
      </c>
      <c r="AJ344">
        <f t="shared" si="371"/>
        <v>0</v>
      </c>
      <c r="AK344">
        <f t="shared" si="372"/>
        <v>0</v>
      </c>
      <c r="AL344">
        <f t="shared" si="373"/>
        <v>0</v>
      </c>
      <c r="AM344">
        <f t="shared" si="374"/>
        <v>0</v>
      </c>
      <c r="AN344">
        <f t="shared" si="375"/>
        <v>0</v>
      </c>
      <c r="AO344">
        <f t="shared" si="376"/>
        <v>0</v>
      </c>
      <c r="AP344">
        <f t="shared" si="377"/>
        <v>0</v>
      </c>
      <c r="AQ344">
        <f t="shared" si="378"/>
        <v>0</v>
      </c>
      <c r="AR344">
        <f t="shared" si="379"/>
        <v>0</v>
      </c>
      <c r="AS344">
        <f t="shared" si="380"/>
        <v>0</v>
      </c>
      <c r="AT344">
        <f t="shared" si="381"/>
        <v>0</v>
      </c>
      <c r="AU344">
        <f t="shared" si="382"/>
        <v>0</v>
      </c>
      <c r="AV344">
        <f t="shared" si="383"/>
        <v>0</v>
      </c>
      <c r="AW344">
        <f t="shared" si="384"/>
        <v>0</v>
      </c>
      <c r="AX344">
        <f t="shared" si="385"/>
        <v>0</v>
      </c>
      <c r="AY344">
        <f t="shared" si="386"/>
        <v>0</v>
      </c>
      <c r="AZ344">
        <f t="shared" si="387"/>
        <v>0</v>
      </c>
    </row>
    <row r="345" spans="10:52" hidden="1" x14ac:dyDescent="0.25">
      <c r="J345">
        <f t="shared" si="388"/>
        <v>0</v>
      </c>
      <c r="L345">
        <f t="shared" si="389"/>
        <v>0</v>
      </c>
      <c r="M345">
        <f t="shared" si="348"/>
        <v>0</v>
      </c>
      <c r="N345">
        <f t="shared" si="349"/>
        <v>0</v>
      </c>
      <c r="O345">
        <f t="shared" si="350"/>
        <v>0</v>
      </c>
      <c r="P345">
        <f t="shared" si="351"/>
        <v>0</v>
      </c>
      <c r="Q345">
        <f t="shared" si="352"/>
        <v>0</v>
      </c>
      <c r="R345">
        <f t="shared" si="353"/>
        <v>0</v>
      </c>
      <c r="S345">
        <f t="shared" si="354"/>
        <v>0</v>
      </c>
      <c r="T345">
        <f t="shared" si="355"/>
        <v>0</v>
      </c>
      <c r="U345">
        <f t="shared" si="356"/>
        <v>0</v>
      </c>
      <c r="V345">
        <f t="shared" si="357"/>
        <v>0</v>
      </c>
      <c r="W345">
        <f t="shared" si="358"/>
        <v>0</v>
      </c>
      <c r="X345">
        <f t="shared" si="359"/>
        <v>0</v>
      </c>
      <c r="Y345">
        <f t="shared" si="360"/>
        <v>0</v>
      </c>
      <c r="Z345">
        <f t="shared" si="361"/>
        <v>0</v>
      </c>
      <c r="AA345">
        <f t="shared" si="362"/>
        <v>0</v>
      </c>
      <c r="AB345">
        <f t="shared" si="363"/>
        <v>0</v>
      </c>
      <c r="AC345">
        <f t="shared" si="364"/>
        <v>0</v>
      </c>
      <c r="AD345">
        <f t="shared" si="365"/>
        <v>0</v>
      </c>
      <c r="AE345">
        <f t="shared" si="366"/>
        <v>0</v>
      </c>
      <c r="AF345">
        <f t="shared" si="367"/>
        <v>0</v>
      </c>
      <c r="AG345">
        <f t="shared" si="368"/>
        <v>0</v>
      </c>
      <c r="AH345">
        <f t="shared" si="369"/>
        <v>0</v>
      </c>
      <c r="AI345">
        <f t="shared" si="370"/>
        <v>0</v>
      </c>
      <c r="AJ345">
        <f t="shared" si="371"/>
        <v>0</v>
      </c>
      <c r="AK345">
        <f t="shared" si="372"/>
        <v>0</v>
      </c>
      <c r="AL345">
        <f t="shared" si="373"/>
        <v>0</v>
      </c>
      <c r="AM345">
        <f t="shared" si="374"/>
        <v>0</v>
      </c>
      <c r="AN345">
        <f t="shared" si="375"/>
        <v>0</v>
      </c>
      <c r="AO345">
        <f t="shared" si="376"/>
        <v>0</v>
      </c>
      <c r="AP345">
        <f t="shared" si="377"/>
        <v>0</v>
      </c>
      <c r="AQ345">
        <f t="shared" si="378"/>
        <v>0</v>
      </c>
      <c r="AR345">
        <f t="shared" si="379"/>
        <v>0</v>
      </c>
      <c r="AS345">
        <f t="shared" si="380"/>
        <v>0</v>
      </c>
      <c r="AT345">
        <f t="shared" si="381"/>
        <v>0</v>
      </c>
      <c r="AU345">
        <f t="shared" si="382"/>
        <v>0</v>
      </c>
      <c r="AV345">
        <f t="shared" si="383"/>
        <v>0</v>
      </c>
      <c r="AW345">
        <f t="shared" si="384"/>
        <v>0</v>
      </c>
      <c r="AX345">
        <f t="shared" si="385"/>
        <v>0</v>
      </c>
      <c r="AY345">
        <f t="shared" si="386"/>
        <v>0</v>
      </c>
      <c r="AZ345">
        <f t="shared" si="387"/>
        <v>0</v>
      </c>
    </row>
    <row r="346" spans="10:52" hidden="1" x14ac:dyDescent="0.25">
      <c r="J346">
        <f t="shared" si="388"/>
        <v>0</v>
      </c>
      <c r="L346">
        <f t="shared" si="389"/>
        <v>0</v>
      </c>
      <c r="M346">
        <f t="shared" si="348"/>
        <v>0</v>
      </c>
      <c r="N346">
        <f t="shared" si="349"/>
        <v>0</v>
      </c>
      <c r="O346">
        <f t="shared" si="350"/>
        <v>0</v>
      </c>
      <c r="P346">
        <f t="shared" si="351"/>
        <v>0</v>
      </c>
      <c r="Q346">
        <f t="shared" si="352"/>
        <v>0</v>
      </c>
      <c r="R346">
        <f t="shared" si="353"/>
        <v>0</v>
      </c>
      <c r="S346">
        <f t="shared" si="354"/>
        <v>0</v>
      </c>
      <c r="T346">
        <f t="shared" si="355"/>
        <v>0</v>
      </c>
      <c r="U346">
        <f t="shared" si="356"/>
        <v>0</v>
      </c>
      <c r="V346">
        <f t="shared" si="357"/>
        <v>0</v>
      </c>
      <c r="W346">
        <f t="shared" si="358"/>
        <v>0</v>
      </c>
      <c r="X346">
        <f t="shared" si="359"/>
        <v>0</v>
      </c>
      <c r="Y346">
        <f t="shared" si="360"/>
        <v>0</v>
      </c>
      <c r="Z346">
        <f t="shared" si="361"/>
        <v>0</v>
      </c>
      <c r="AA346">
        <f t="shared" si="362"/>
        <v>0</v>
      </c>
      <c r="AB346">
        <f t="shared" si="363"/>
        <v>0</v>
      </c>
      <c r="AC346">
        <f t="shared" si="364"/>
        <v>0</v>
      </c>
      <c r="AD346">
        <f t="shared" si="365"/>
        <v>0</v>
      </c>
      <c r="AE346">
        <f t="shared" si="366"/>
        <v>0</v>
      </c>
      <c r="AF346">
        <f t="shared" si="367"/>
        <v>0</v>
      </c>
      <c r="AG346">
        <f t="shared" si="368"/>
        <v>0</v>
      </c>
      <c r="AH346">
        <f t="shared" si="369"/>
        <v>0</v>
      </c>
      <c r="AI346">
        <f t="shared" si="370"/>
        <v>0</v>
      </c>
      <c r="AJ346">
        <f t="shared" si="371"/>
        <v>0</v>
      </c>
      <c r="AK346">
        <f t="shared" si="372"/>
        <v>0</v>
      </c>
      <c r="AL346">
        <f t="shared" si="373"/>
        <v>0</v>
      </c>
      <c r="AM346">
        <f t="shared" si="374"/>
        <v>0</v>
      </c>
      <c r="AN346">
        <f t="shared" si="375"/>
        <v>0</v>
      </c>
      <c r="AO346">
        <f t="shared" si="376"/>
        <v>0</v>
      </c>
      <c r="AP346">
        <f t="shared" si="377"/>
        <v>0</v>
      </c>
      <c r="AQ346">
        <f t="shared" si="378"/>
        <v>0</v>
      </c>
      <c r="AR346">
        <f t="shared" si="379"/>
        <v>0</v>
      </c>
      <c r="AS346">
        <f t="shared" si="380"/>
        <v>0</v>
      </c>
      <c r="AT346">
        <f t="shared" si="381"/>
        <v>0</v>
      </c>
      <c r="AU346">
        <f t="shared" si="382"/>
        <v>0</v>
      </c>
      <c r="AV346">
        <f t="shared" si="383"/>
        <v>0</v>
      </c>
      <c r="AW346">
        <f t="shared" si="384"/>
        <v>0</v>
      </c>
      <c r="AX346">
        <f t="shared" si="385"/>
        <v>0</v>
      </c>
      <c r="AY346">
        <f t="shared" si="386"/>
        <v>0</v>
      </c>
      <c r="AZ346">
        <f t="shared" si="387"/>
        <v>0</v>
      </c>
    </row>
    <row r="347" spans="10:52" hidden="1" x14ac:dyDescent="0.25">
      <c r="J347">
        <f t="shared" si="388"/>
        <v>0</v>
      </c>
      <c r="L347">
        <f t="shared" si="389"/>
        <v>0</v>
      </c>
      <c r="M347">
        <f t="shared" si="348"/>
        <v>0</v>
      </c>
      <c r="N347">
        <f t="shared" si="349"/>
        <v>0</v>
      </c>
      <c r="O347">
        <f t="shared" si="350"/>
        <v>0</v>
      </c>
      <c r="P347">
        <f t="shared" si="351"/>
        <v>0</v>
      </c>
      <c r="Q347">
        <f t="shared" si="352"/>
        <v>0</v>
      </c>
      <c r="R347">
        <f t="shared" si="353"/>
        <v>0</v>
      </c>
      <c r="S347">
        <f t="shared" si="354"/>
        <v>0</v>
      </c>
      <c r="T347">
        <f t="shared" si="355"/>
        <v>0</v>
      </c>
      <c r="U347">
        <f t="shared" si="356"/>
        <v>0</v>
      </c>
      <c r="V347">
        <f t="shared" si="357"/>
        <v>0</v>
      </c>
      <c r="W347">
        <f t="shared" si="358"/>
        <v>0</v>
      </c>
      <c r="X347">
        <f t="shared" si="359"/>
        <v>0</v>
      </c>
      <c r="Y347">
        <f t="shared" si="360"/>
        <v>0</v>
      </c>
      <c r="Z347">
        <f t="shared" si="361"/>
        <v>0</v>
      </c>
      <c r="AA347">
        <f t="shared" si="362"/>
        <v>0</v>
      </c>
      <c r="AB347">
        <f t="shared" si="363"/>
        <v>0</v>
      </c>
      <c r="AC347">
        <f t="shared" si="364"/>
        <v>0</v>
      </c>
      <c r="AD347">
        <f t="shared" si="365"/>
        <v>0</v>
      </c>
      <c r="AE347">
        <f t="shared" si="366"/>
        <v>0</v>
      </c>
      <c r="AF347">
        <f t="shared" si="367"/>
        <v>0</v>
      </c>
      <c r="AG347">
        <f t="shared" si="368"/>
        <v>0</v>
      </c>
      <c r="AH347">
        <f t="shared" si="369"/>
        <v>0</v>
      </c>
      <c r="AI347">
        <f t="shared" si="370"/>
        <v>0</v>
      </c>
      <c r="AJ347">
        <f t="shared" si="371"/>
        <v>0</v>
      </c>
      <c r="AK347">
        <f t="shared" si="372"/>
        <v>0</v>
      </c>
      <c r="AL347">
        <f t="shared" si="373"/>
        <v>0</v>
      </c>
      <c r="AM347">
        <f t="shared" si="374"/>
        <v>0</v>
      </c>
      <c r="AN347">
        <f t="shared" si="375"/>
        <v>0</v>
      </c>
      <c r="AO347">
        <f t="shared" si="376"/>
        <v>0</v>
      </c>
      <c r="AP347">
        <f t="shared" si="377"/>
        <v>0</v>
      </c>
      <c r="AQ347">
        <f t="shared" si="378"/>
        <v>0</v>
      </c>
      <c r="AR347">
        <f t="shared" si="379"/>
        <v>0</v>
      </c>
      <c r="AS347">
        <f t="shared" si="380"/>
        <v>0</v>
      </c>
      <c r="AT347">
        <f t="shared" si="381"/>
        <v>0</v>
      </c>
      <c r="AU347">
        <f t="shared" si="382"/>
        <v>0</v>
      </c>
      <c r="AV347">
        <f t="shared" si="383"/>
        <v>0</v>
      </c>
      <c r="AW347">
        <f t="shared" si="384"/>
        <v>0</v>
      </c>
      <c r="AX347">
        <f t="shared" si="385"/>
        <v>0</v>
      </c>
      <c r="AY347">
        <f t="shared" si="386"/>
        <v>0</v>
      </c>
      <c r="AZ347">
        <f t="shared" si="387"/>
        <v>0</v>
      </c>
    </row>
    <row r="348" spans="10:52" hidden="1" x14ac:dyDescent="0.25">
      <c r="J348">
        <f t="shared" si="388"/>
        <v>0</v>
      </c>
      <c r="L348">
        <f t="shared" si="389"/>
        <v>0</v>
      </c>
      <c r="M348">
        <f t="shared" si="348"/>
        <v>0</v>
      </c>
      <c r="N348">
        <f t="shared" si="349"/>
        <v>0</v>
      </c>
      <c r="O348">
        <f t="shared" si="350"/>
        <v>0</v>
      </c>
      <c r="P348">
        <f t="shared" si="351"/>
        <v>0</v>
      </c>
      <c r="Q348">
        <f t="shared" si="352"/>
        <v>0</v>
      </c>
      <c r="R348">
        <f t="shared" si="353"/>
        <v>0</v>
      </c>
      <c r="S348">
        <f t="shared" si="354"/>
        <v>0</v>
      </c>
      <c r="T348">
        <f t="shared" si="355"/>
        <v>0</v>
      </c>
      <c r="U348">
        <f t="shared" si="356"/>
        <v>0</v>
      </c>
      <c r="V348">
        <f t="shared" si="357"/>
        <v>0</v>
      </c>
      <c r="W348">
        <f t="shared" si="358"/>
        <v>0</v>
      </c>
      <c r="X348">
        <f t="shared" si="359"/>
        <v>0</v>
      </c>
      <c r="Y348">
        <f t="shared" si="360"/>
        <v>0</v>
      </c>
      <c r="Z348">
        <f t="shared" si="361"/>
        <v>0</v>
      </c>
      <c r="AA348">
        <f t="shared" si="362"/>
        <v>0</v>
      </c>
      <c r="AB348">
        <f t="shared" si="363"/>
        <v>0</v>
      </c>
      <c r="AC348">
        <f t="shared" si="364"/>
        <v>0</v>
      </c>
      <c r="AD348">
        <f t="shared" si="365"/>
        <v>0</v>
      </c>
      <c r="AE348">
        <f t="shared" si="366"/>
        <v>0</v>
      </c>
      <c r="AF348">
        <f t="shared" si="367"/>
        <v>0</v>
      </c>
      <c r="AG348">
        <f t="shared" si="368"/>
        <v>0</v>
      </c>
      <c r="AH348">
        <f t="shared" si="369"/>
        <v>0</v>
      </c>
      <c r="AI348">
        <f t="shared" si="370"/>
        <v>0</v>
      </c>
      <c r="AJ348">
        <f t="shared" si="371"/>
        <v>0</v>
      </c>
      <c r="AK348">
        <f t="shared" si="372"/>
        <v>0</v>
      </c>
      <c r="AL348">
        <f t="shared" si="373"/>
        <v>0</v>
      </c>
      <c r="AM348">
        <f t="shared" si="374"/>
        <v>0</v>
      </c>
      <c r="AN348">
        <f t="shared" si="375"/>
        <v>0</v>
      </c>
      <c r="AO348">
        <f t="shared" si="376"/>
        <v>0</v>
      </c>
      <c r="AP348">
        <f t="shared" si="377"/>
        <v>0</v>
      </c>
      <c r="AQ348">
        <f t="shared" si="378"/>
        <v>0</v>
      </c>
      <c r="AR348">
        <f t="shared" si="379"/>
        <v>0</v>
      </c>
      <c r="AS348">
        <f t="shared" si="380"/>
        <v>0</v>
      </c>
      <c r="AT348">
        <f t="shared" si="381"/>
        <v>0</v>
      </c>
      <c r="AU348">
        <f t="shared" si="382"/>
        <v>0</v>
      </c>
      <c r="AV348">
        <f t="shared" si="383"/>
        <v>0</v>
      </c>
      <c r="AW348">
        <f t="shared" si="384"/>
        <v>0</v>
      </c>
      <c r="AX348">
        <f t="shared" si="385"/>
        <v>0</v>
      </c>
      <c r="AY348">
        <f t="shared" si="386"/>
        <v>0</v>
      </c>
      <c r="AZ348">
        <f t="shared" si="387"/>
        <v>0</v>
      </c>
    </row>
    <row r="349" spans="10:52" hidden="1" x14ac:dyDescent="0.25">
      <c r="J349">
        <f t="shared" si="388"/>
        <v>0</v>
      </c>
      <c r="L349">
        <f t="shared" si="389"/>
        <v>0</v>
      </c>
      <c r="M349">
        <f t="shared" si="348"/>
        <v>0</v>
      </c>
      <c r="N349">
        <f t="shared" si="349"/>
        <v>0</v>
      </c>
      <c r="O349">
        <f t="shared" si="350"/>
        <v>0</v>
      </c>
      <c r="P349">
        <f t="shared" si="351"/>
        <v>0</v>
      </c>
      <c r="Q349">
        <f t="shared" si="352"/>
        <v>0</v>
      </c>
      <c r="R349">
        <f t="shared" si="353"/>
        <v>0</v>
      </c>
      <c r="S349">
        <f t="shared" si="354"/>
        <v>0</v>
      </c>
      <c r="T349">
        <f t="shared" si="355"/>
        <v>0</v>
      </c>
      <c r="U349">
        <f t="shared" si="356"/>
        <v>0</v>
      </c>
      <c r="V349">
        <f t="shared" si="357"/>
        <v>0</v>
      </c>
      <c r="W349">
        <f t="shared" si="358"/>
        <v>0</v>
      </c>
      <c r="X349">
        <f t="shared" si="359"/>
        <v>0</v>
      </c>
      <c r="Y349">
        <f t="shared" si="360"/>
        <v>0</v>
      </c>
      <c r="Z349">
        <f t="shared" si="361"/>
        <v>0</v>
      </c>
      <c r="AA349">
        <f t="shared" si="362"/>
        <v>0</v>
      </c>
      <c r="AB349">
        <f t="shared" si="363"/>
        <v>0</v>
      </c>
      <c r="AC349">
        <f t="shared" si="364"/>
        <v>0</v>
      </c>
      <c r="AD349">
        <f t="shared" si="365"/>
        <v>0</v>
      </c>
      <c r="AE349">
        <f t="shared" si="366"/>
        <v>0</v>
      </c>
      <c r="AF349">
        <f t="shared" si="367"/>
        <v>0</v>
      </c>
      <c r="AG349">
        <f t="shared" si="368"/>
        <v>0</v>
      </c>
      <c r="AH349">
        <f t="shared" si="369"/>
        <v>0</v>
      </c>
      <c r="AI349">
        <f t="shared" si="370"/>
        <v>0</v>
      </c>
      <c r="AJ349">
        <f t="shared" si="371"/>
        <v>0</v>
      </c>
      <c r="AK349">
        <f t="shared" si="372"/>
        <v>0</v>
      </c>
      <c r="AL349">
        <f t="shared" si="373"/>
        <v>0</v>
      </c>
      <c r="AM349">
        <f t="shared" si="374"/>
        <v>0</v>
      </c>
      <c r="AN349">
        <f t="shared" si="375"/>
        <v>0</v>
      </c>
      <c r="AO349">
        <f t="shared" si="376"/>
        <v>0</v>
      </c>
      <c r="AP349">
        <f t="shared" si="377"/>
        <v>0</v>
      </c>
      <c r="AQ349">
        <f t="shared" si="378"/>
        <v>0</v>
      </c>
      <c r="AR349">
        <f t="shared" si="379"/>
        <v>0</v>
      </c>
      <c r="AS349">
        <f t="shared" si="380"/>
        <v>0</v>
      </c>
      <c r="AT349">
        <f t="shared" si="381"/>
        <v>0</v>
      </c>
      <c r="AU349">
        <f t="shared" si="382"/>
        <v>0</v>
      </c>
      <c r="AV349">
        <f t="shared" si="383"/>
        <v>0</v>
      </c>
      <c r="AW349">
        <f t="shared" si="384"/>
        <v>0</v>
      </c>
      <c r="AX349">
        <f t="shared" si="385"/>
        <v>0</v>
      </c>
      <c r="AY349">
        <f t="shared" si="386"/>
        <v>0</v>
      </c>
      <c r="AZ349">
        <f t="shared" si="387"/>
        <v>0</v>
      </c>
    </row>
    <row r="350" spans="10:52" hidden="1" x14ac:dyDescent="0.25">
      <c r="J350">
        <f t="shared" si="388"/>
        <v>0</v>
      </c>
      <c r="L350">
        <f t="shared" si="389"/>
        <v>0</v>
      </c>
      <c r="M350">
        <f t="shared" si="348"/>
        <v>0</v>
      </c>
      <c r="N350">
        <f t="shared" si="349"/>
        <v>0</v>
      </c>
      <c r="O350">
        <f t="shared" si="350"/>
        <v>0</v>
      </c>
      <c r="P350">
        <f t="shared" si="351"/>
        <v>0</v>
      </c>
      <c r="Q350">
        <f t="shared" si="352"/>
        <v>0</v>
      </c>
      <c r="R350">
        <f t="shared" si="353"/>
        <v>0</v>
      </c>
      <c r="S350">
        <f t="shared" si="354"/>
        <v>0</v>
      </c>
      <c r="T350">
        <f t="shared" si="355"/>
        <v>0</v>
      </c>
      <c r="U350">
        <f t="shared" si="356"/>
        <v>0</v>
      </c>
      <c r="V350">
        <f t="shared" si="357"/>
        <v>0</v>
      </c>
      <c r="W350">
        <f t="shared" si="358"/>
        <v>0</v>
      </c>
      <c r="X350">
        <f t="shared" si="359"/>
        <v>0</v>
      </c>
      <c r="Y350">
        <f t="shared" si="360"/>
        <v>0</v>
      </c>
      <c r="Z350">
        <f t="shared" si="361"/>
        <v>0</v>
      </c>
      <c r="AA350">
        <f t="shared" si="362"/>
        <v>0</v>
      </c>
      <c r="AB350">
        <f t="shared" si="363"/>
        <v>0</v>
      </c>
      <c r="AC350">
        <f t="shared" si="364"/>
        <v>0</v>
      </c>
      <c r="AD350">
        <f t="shared" si="365"/>
        <v>0</v>
      </c>
      <c r="AE350">
        <f t="shared" si="366"/>
        <v>0</v>
      </c>
      <c r="AF350">
        <f t="shared" si="367"/>
        <v>0</v>
      </c>
      <c r="AG350">
        <f t="shared" si="368"/>
        <v>0</v>
      </c>
      <c r="AH350">
        <f t="shared" si="369"/>
        <v>0</v>
      </c>
      <c r="AI350">
        <f t="shared" si="370"/>
        <v>0</v>
      </c>
      <c r="AJ350">
        <f t="shared" si="371"/>
        <v>0</v>
      </c>
      <c r="AK350">
        <f t="shared" si="372"/>
        <v>0</v>
      </c>
      <c r="AL350">
        <f t="shared" si="373"/>
        <v>0</v>
      </c>
      <c r="AM350">
        <f t="shared" si="374"/>
        <v>0</v>
      </c>
      <c r="AN350">
        <f t="shared" si="375"/>
        <v>0</v>
      </c>
      <c r="AO350">
        <f t="shared" si="376"/>
        <v>0</v>
      </c>
      <c r="AP350">
        <f t="shared" si="377"/>
        <v>0</v>
      </c>
      <c r="AQ350">
        <f t="shared" si="378"/>
        <v>0</v>
      </c>
      <c r="AR350">
        <f t="shared" si="379"/>
        <v>0</v>
      </c>
      <c r="AS350">
        <f t="shared" si="380"/>
        <v>0</v>
      </c>
      <c r="AT350">
        <f t="shared" si="381"/>
        <v>0</v>
      </c>
      <c r="AU350">
        <f t="shared" si="382"/>
        <v>0</v>
      </c>
      <c r="AV350">
        <f t="shared" si="383"/>
        <v>0</v>
      </c>
      <c r="AW350">
        <f t="shared" si="384"/>
        <v>0</v>
      </c>
      <c r="AX350">
        <f t="shared" si="385"/>
        <v>0</v>
      </c>
      <c r="AY350">
        <f t="shared" si="386"/>
        <v>0</v>
      </c>
      <c r="AZ350">
        <f t="shared" si="387"/>
        <v>0</v>
      </c>
    </row>
    <row r="351" spans="10:52" hidden="1" x14ac:dyDescent="0.25">
      <c r="J351">
        <f t="shared" si="388"/>
        <v>0</v>
      </c>
      <c r="L351">
        <f t="shared" si="389"/>
        <v>0</v>
      </c>
      <c r="M351">
        <f t="shared" si="348"/>
        <v>0</v>
      </c>
      <c r="N351">
        <f t="shared" si="349"/>
        <v>0</v>
      </c>
      <c r="O351">
        <f t="shared" si="350"/>
        <v>0</v>
      </c>
      <c r="P351">
        <f t="shared" si="351"/>
        <v>0</v>
      </c>
      <c r="Q351">
        <f t="shared" si="352"/>
        <v>0</v>
      </c>
      <c r="R351">
        <f t="shared" si="353"/>
        <v>0</v>
      </c>
      <c r="S351">
        <f t="shared" si="354"/>
        <v>0</v>
      </c>
      <c r="T351">
        <f t="shared" si="355"/>
        <v>0</v>
      </c>
      <c r="U351">
        <f t="shared" si="356"/>
        <v>0</v>
      </c>
      <c r="V351">
        <f t="shared" si="357"/>
        <v>0</v>
      </c>
      <c r="W351">
        <f t="shared" si="358"/>
        <v>0</v>
      </c>
      <c r="X351">
        <f t="shared" si="359"/>
        <v>0</v>
      </c>
      <c r="Y351">
        <f t="shared" si="360"/>
        <v>0</v>
      </c>
      <c r="Z351">
        <f t="shared" si="361"/>
        <v>0</v>
      </c>
      <c r="AA351">
        <f t="shared" si="362"/>
        <v>0</v>
      </c>
      <c r="AB351">
        <f t="shared" si="363"/>
        <v>0</v>
      </c>
      <c r="AC351">
        <f t="shared" si="364"/>
        <v>0</v>
      </c>
      <c r="AD351">
        <f t="shared" si="365"/>
        <v>0</v>
      </c>
      <c r="AE351">
        <f t="shared" si="366"/>
        <v>0</v>
      </c>
      <c r="AF351">
        <f t="shared" si="367"/>
        <v>0</v>
      </c>
      <c r="AG351">
        <f t="shared" si="368"/>
        <v>0</v>
      </c>
      <c r="AH351">
        <f t="shared" si="369"/>
        <v>0</v>
      </c>
      <c r="AI351">
        <f t="shared" si="370"/>
        <v>0</v>
      </c>
      <c r="AJ351">
        <f t="shared" si="371"/>
        <v>0</v>
      </c>
      <c r="AK351">
        <f t="shared" si="372"/>
        <v>0</v>
      </c>
      <c r="AL351">
        <f t="shared" si="373"/>
        <v>0</v>
      </c>
      <c r="AM351">
        <f t="shared" si="374"/>
        <v>0</v>
      </c>
      <c r="AN351">
        <f t="shared" si="375"/>
        <v>0</v>
      </c>
      <c r="AO351">
        <f t="shared" si="376"/>
        <v>0</v>
      </c>
      <c r="AP351">
        <f t="shared" si="377"/>
        <v>0</v>
      </c>
      <c r="AQ351">
        <f t="shared" si="378"/>
        <v>0</v>
      </c>
      <c r="AR351">
        <f t="shared" si="379"/>
        <v>0</v>
      </c>
      <c r="AS351">
        <f t="shared" si="380"/>
        <v>0</v>
      </c>
      <c r="AT351">
        <f t="shared" si="381"/>
        <v>0</v>
      </c>
      <c r="AU351">
        <f t="shared" si="382"/>
        <v>0</v>
      </c>
      <c r="AV351">
        <f t="shared" si="383"/>
        <v>0</v>
      </c>
      <c r="AW351">
        <f t="shared" si="384"/>
        <v>0</v>
      </c>
      <c r="AX351">
        <f t="shared" si="385"/>
        <v>0</v>
      </c>
      <c r="AY351">
        <f t="shared" si="386"/>
        <v>0</v>
      </c>
      <c r="AZ351">
        <f t="shared" si="387"/>
        <v>0</v>
      </c>
    </row>
    <row r="352" spans="10:52" hidden="1" x14ac:dyDescent="0.25">
      <c r="J352">
        <f t="shared" si="388"/>
        <v>0</v>
      </c>
      <c r="L352">
        <f t="shared" si="389"/>
        <v>0</v>
      </c>
      <c r="M352">
        <f t="shared" si="348"/>
        <v>0</v>
      </c>
      <c r="N352">
        <f t="shared" si="349"/>
        <v>0</v>
      </c>
      <c r="O352">
        <f t="shared" si="350"/>
        <v>0</v>
      </c>
      <c r="P352">
        <f t="shared" si="351"/>
        <v>0</v>
      </c>
      <c r="Q352">
        <f t="shared" si="352"/>
        <v>0</v>
      </c>
      <c r="R352">
        <f t="shared" si="353"/>
        <v>0</v>
      </c>
      <c r="S352">
        <f t="shared" si="354"/>
        <v>0</v>
      </c>
      <c r="T352">
        <f t="shared" si="355"/>
        <v>0</v>
      </c>
      <c r="U352">
        <f t="shared" si="356"/>
        <v>0</v>
      </c>
      <c r="V352">
        <f t="shared" si="357"/>
        <v>0</v>
      </c>
      <c r="W352">
        <f t="shared" si="358"/>
        <v>0</v>
      </c>
      <c r="X352">
        <f t="shared" si="359"/>
        <v>0</v>
      </c>
      <c r="Y352">
        <f t="shared" si="360"/>
        <v>0</v>
      </c>
      <c r="Z352">
        <f t="shared" si="361"/>
        <v>0</v>
      </c>
      <c r="AA352">
        <f t="shared" si="362"/>
        <v>0</v>
      </c>
      <c r="AB352">
        <f t="shared" si="363"/>
        <v>0</v>
      </c>
      <c r="AC352">
        <f t="shared" si="364"/>
        <v>0</v>
      </c>
      <c r="AD352">
        <f t="shared" si="365"/>
        <v>0</v>
      </c>
      <c r="AE352">
        <f t="shared" si="366"/>
        <v>0</v>
      </c>
      <c r="AF352">
        <f t="shared" si="367"/>
        <v>0</v>
      </c>
      <c r="AG352">
        <f t="shared" si="368"/>
        <v>0</v>
      </c>
      <c r="AH352">
        <f t="shared" si="369"/>
        <v>0</v>
      </c>
      <c r="AI352">
        <f t="shared" si="370"/>
        <v>0</v>
      </c>
      <c r="AJ352">
        <f t="shared" si="371"/>
        <v>0</v>
      </c>
      <c r="AK352">
        <f t="shared" si="372"/>
        <v>0</v>
      </c>
      <c r="AL352">
        <f t="shared" si="373"/>
        <v>0</v>
      </c>
      <c r="AM352">
        <f t="shared" si="374"/>
        <v>0</v>
      </c>
      <c r="AN352">
        <f t="shared" si="375"/>
        <v>0</v>
      </c>
      <c r="AO352">
        <f t="shared" si="376"/>
        <v>0</v>
      </c>
      <c r="AP352">
        <f t="shared" si="377"/>
        <v>0</v>
      </c>
      <c r="AQ352">
        <f t="shared" si="378"/>
        <v>0</v>
      </c>
      <c r="AR352">
        <f t="shared" si="379"/>
        <v>0</v>
      </c>
      <c r="AS352">
        <f t="shared" si="380"/>
        <v>0</v>
      </c>
      <c r="AT352">
        <f t="shared" si="381"/>
        <v>0</v>
      </c>
      <c r="AU352">
        <f t="shared" si="382"/>
        <v>0</v>
      </c>
      <c r="AV352">
        <f t="shared" si="383"/>
        <v>0</v>
      </c>
      <c r="AW352">
        <f t="shared" si="384"/>
        <v>0</v>
      </c>
      <c r="AX352">
        <f t="shared" si="385"/>
        <v>0</v>
      </c>
      <c r="AY352">
        <f t="shared" si="386"/>
        <v>0</v>
      </c>
      <c r="AZ352">
        <f t="shared" si="387"/>
        <v>0</v>
      </c>
    </row>
    <row r="353" spans="10:52" hidden="1" x14ac:dyDescent="0.25">
      <c r="J353">
        <f t="shared" si="388"/>
        <v>0</v>
      </c>
      <c r="L353">
        <f t="shared" si="389"/>
        <v>0</v>
      </c>
      <c r="M353">
        <f t="shared" si="348"/>
        <v>0</v>
      </c>
      <c r="N353">
        <f t="shared" si="349"/>
        <v>0</v>
      </c>
      <c r="O353">
        <f t="shared" si="350"/>
        <v>0</v>
      </c>
      <c r="P353">
        <f t="shared" si="351"/>
        <v>0</v>
      </c>
      <c r="Q353">
        <f t="shared" si="352"/>
        <v>0</v>
      </c>
      <c r="R353">
        <f t="shared" si="353"/>
        <v>0</v>
      </c>
      <c r="S353">
        <f t="shared" si="354"/>
        <v>0</v>
      </c>
      <c r="T353">
        <f t="shared" si="355"/>
        <v>0</v>
      </c>
      <c r="U353">
        <f t="shared" si="356"/>
        <v>0</v>
      </c>
      <c r="V353">
        <f t="shared" si="357"/>
        <v>0</v>
      </c>
      <c r="W353">
        <f t="shared" si="358"/>
        <v>0</v>
      </c>
      <c r="X353">
        <f t="shared" si="359"/>
        <v>0</v>
      </c>
      <c r="Y353">
        <f t="shared" si="360"/>
        <v>0</v>
      </c>
      <c r="Z353">
        <f t="shared" si="361"/>
        <v>0</v>
      </c>
      <c r="AA353">
        <f t="shared" si="362"/>
        <v>0</v>
      </c>
      <c r="AB353">
        <f t="shared" si="363"/>
        <v>0</v>
      </c>
      <c r="AC353">
        <f t="shared" si="364"/>
        <v>0</v>
      </c>
      <c r="AD353">
        <f t="shared" si="365"/>
        <v>0</v>
      </c>
      <c r="AE353">
        <f t="shared" si="366"/>
        <v>0</v>
      </c>
      <c r="AF353">
        <f t="shared" si="367"/>
        <v>0</v>
      </c>
      <c r="AG353">
        <f t="shared" si="368"/>
        <v>0</v>
      </c>
      <c r="AH353">
        <f t="shared" si="369"/>
        <v>0</v>
      </c>
      <c r="AI353">
        <f t="shared" si="370"/>
        <v>0</v>
      </c>
      <c r="AJ353">
        <f t="shared" si="371"/>
        <v>0</v>
      </c>
      <c r="AK353">
        <f t="shared" si="372"/>
        <v>0</v>
      </c>
      <c r="AL353">
        <f t="shared" si="373"/>
        <v>0</v>
      </c>
      <c r="AM353">
        <f t="shared" si="374"/>
        <v>0</v>
      </c>
      <c r="AN353">
        <f t="shared" si="375"/>
        <v>0</v>
      </c>
      <c r="AO353">
        <f t="shared" si="376"/>
        <v>0</v>
      </c>
      <c r="AP353">
        <f t="shared" si="377"/>
        <v>0</v>
      </c>
      <c r="AQ353">
        <f t="shared" si="378"/>
        <v>0</v>
      </c>
      <c r="AR353">
        <f t="shared" si="379"/>
        <v>0</v>
      </c>
      <c r="AS353">
        <f t="shared" si="380"/>
        <v>0</v>
      </c>
      <c r="AT353">
        <f t="shared" si="381"/>
        <v>0</v>
      </c>
      <c r="AU353">
        <f t="shared" si="382"/>
        <v>0</v>
      </c>
      <c r="AV353">
        <f t="shared" si="383"/>
        <v>0</v>
      </c>
      <c r="AW353">
        <f t="shared" si="384"/>
        <v>0</v>
      </c>
      <c r="AX353">
        <f t="shared" si="385"/>
        <v>0</v>
      </c>
      <c r="AY353">
        <f t="shared" si="386"/>
        <v>0</v>
      </c>
      <c r="AZ353">
        <f t="shared" si="387"/>
        <v>0</v>
      </c>
    </row>
    <row r="354" spans="10:52" hidden="1" x14ac:dyDescent="0.25">
      <c r="J354">
        <f t="shared" si="388"/>
        <v>0</v>
      </c>
      <c r="L354">
        <f t="shared" si="389"/>
        <v>0</v>
      </c>
      <c r="M354">
        <f t="shared" si="348"/>
        <v>0</v>
      </c>
      <c r="N354">
        <f t="shared" si="349"/>
        <v>0</v>
      </c>
      <c r="O354">
        <f t="shared" si="350"/>
        <v>0</v>
      </c>
      <c r="P354">
        <f t="shared" si="351"/>
        <v>0</v>
      </c>
      <c r="Q354">
        <f t="shared" si="352"/>
        <v>0</v>
      </c>
      <c r="R354">
        <f t="shared" si="353"/>
        <v>0</v>
      </c>
      <c r="S354">
        <f t="shared" si="354"/>
        <v>0</v>
      </c>
      <c r="T354">
        <f t="shared" si="355"/>
        <v>0</v>
      </c>
      <c r="U354">
        <f t="shared" si="356"/>
        <v>0</v>
      </c>
      <c r="V354">
        <f t="shared" si="357"/>
        <v>0</v>
      </c>
      <c r="W354">
        <f t="shared" si="358"/>
        <v>0</v>
      </c>
      <c r="X354">
        <f t="shared" si="359"/>
        <v>0</v>
      </c>
      <c r="Y354">
        <f t="shared" si="360"/>
        <v>0</v>
      </c>
      <c r="Z354">
        <f t="shared" si="361"/>
        <v>0</v>
      </c>
      <c r="AA354">
        <f t="shared" si="362"/>
        <v>0</v>
      </c>
      <c r="AB354">
        <f t="shared" si="363"/>
        <v>0</v>
      </c>
      <c r="AC354">
        <f t="shared" si="364"/>
        <v>0</v>
      </c>
      <c r="AD354">
        <f t="shared" si="365"/>
        <v>0</v>
      </c>
      <c r="AE354">
        <f t="shared" si="366"/>
        <v>0</v>
      </c>
      <c r="AF354">
        <f t="shared" si="367"/>
        <v>0</v>
      </c>
      <c r="AG354">
        <f t="shared" si="368"/>
        <v>0</v>
      </c>
      <c r="AH354">
        <f t="shared" si="369"/>
        <v>0</v>
      </c>
      <c r="AI354">
        <f t="shared" si="370"/>
        <v>0</v>
      </c>
      <c r="AJ354">
        <f t="shared" si="371"/>
        <v>0</v>
      </c>
      <c r="AK354">
        <f t="shared" si="372"/>
        <v>0</v>
      </c>
      <c r="AL354">
        <f t="shared" si="373"/>
        <v>0</v>
      </c>
      <c r="AM354">
        <f t="shared" si="374"/>
        <v>0</v>
      </c>
      <c r="AN354">
        <f t="shared" si="375"/>
        <v>0</v>
      </c>
      <c r="AO354">
        <f t="shared" si="376"/>
        <v>0</v>
      </c>
      <c r="AP354">
        <f t="shared" si="377"/>
        <v>0</v>
      </c>
      <c r="AQ354">
        <f t="shared" si="378"/>
        <v>0</v>
      </c>
      <c r="AR354">
        <f t="shared" si="379"/>
        <v>0</v>
      </c>
      <c r="AS354">
        <f t="shared" si="380"/>
        <v>0</v>
      </c>
      <c r="AT354">
        <f t="shared" si="381"/>
        <v>0</v>
      </c>
      <c r="AU354">
        <f t="shared" si="382"/>
        <v>0</v>
      </c>
      <c r="AV354">
        <f t="shared" si="383"/>
        <v>0</v>
      </c>
      <c r="AW354">
        <f t="shared" si="384"/>
        <v>0</v>
      </c>
      <c r="AX354">
        <f t="shared" si="385"/>
        <v>0</v>
      </c>
      <c r="AY354">
        <f t="shared" si="386"/>
        <v>0</v>
      </c>
      <c r="AZ354">
        <f t="shared" si="387"/>
        <v>0</v>
      </c>
    </row>
    <row r="355" spans="10:52" hidden="1" x14ac:dyDescent="0.25">
      <c r="J355">
        <f t="shared" si="388"/>
        <v>0</v>
      </c>
      <c r="L355">
        <f t="shared" si="389"/>
        <v>0</v>
      </c>
      <c r="M355">
        <f t="shared" si="348"/>
        <v>0</v>
      </c>
      <c r="N355">
        <f t="shared" si="349"/>
        <v>0</v>
      </c>
      <c r="O355">
        <f t="shared" si="350"/>
        <v>0</v>
      </c>
      <c r="P355">
        <f t="shared" si="351"/>
        <v>0</v>
      </c>
      <c r="Q355">
        <f t="shared" si="352"/>
        <v>0</v>
      </c>
      <c r="R355">
        <f t="shared" si="353"/>
        <v>0</v>
      </c>
      <c r="S355">
        <f t="shared" si="354"/>
        <v>0</v>
      </c>
      <c r="T355">
        <f t="shared" si="355"/>
        <v>0</v>
      </c>
      <c r="U355">
        <f t="shared" si="356"/>
        <v>0</v>
      </c>
      <c r="V355">
        <f t="shared" si="357"/>
        <v>0</v>
      </c>
      <c r="W355">
        <f t="shared" si="358"/>
        <v>0</v>
      </c>
      <c r="X355">
        <f t="shared" si="359"/>
        <v>0</v>
      </c>
      <c r="Y355">
        <f t="shared" si="360"/>
        <v>0</v>
      </c>
      <c r="Z355">
        <f t="shared" si="361"/>
        <v>0</v>
      </c>
      <c r="AA355">
        <f t="shared" si="362"/>
        <v>0</v>
      </c>
      <c r="AB355">
        <f t="shared" si="363"/>
        <v>0</v>
      </c>
      <c r="AC355">
        <f t="shared" si="364"/>
        <v>0</v>
      </c>
      <c r="AD355">
        <f t="shared" si="365"/>
        <v>0</v>
      </c>
      <c r="AE355">
        <f t="shared" si="366"/>
        <v>0</v>
      </c>
      <c r="AF355">
        <f t="shared" si="367"/>
        <v>0</v>
      </c>
      <c r="AG355">
        <f t="shared" si="368"/>
        <v>0</v>
      </c>
      <c r="AH355">
        <f t="shared" si="369"/>
        <v>0</v>
      </c>
      <c r="AI355">
        <f t="shared" si="370"/>
        <v>0</v>
      </c>
      <c r="AJ355">
        <f t="shared" si="371"/>
        <v>0</v>
      </c>
      <c r="AK355">
        <f t="shared" si="372"/>
        <v>0</v>
      </c>
      <c r="AL355">
        <f t="shared" si="373"/>
        <v>0</v>
      </c>
      <c r="AM355">
        <f t="shared" si="374"/>
        <v>0</v>
      </c>
      <c r="AN355">
        <f t="shared" si="375"/>
        <v>0</v>
      </c>
      <c r="AO355">
        <f t="shared" si="376"/>
        <v>0</v>
      </c>
      <c r="AP355">
        <f t="shared" si="377"/>
        <v>0</v>
      </c>
      <c r="AQ355">
        <f t="shared" si="378"/>
        <v>0</v>
      </c>
      <c r="AR355">
        <f t="shared" si="379"/>
        <v>0</v>
      </c>
      <c r="AS355">
        <f t="shared" si="380"/>
        <v>0</v>
      </c>
      <c r="AT355">
        <f t="shared" si="381"/>
        <v>0</v>
      </c>
      <c r="AU355">
        <f t="shared" si="382"/>
        <v>0</v>
      </c>
      <c r="AV355">
        <f t="shared" si="383"/>
        <v>0</v>
      </c>
      <c r="AW355">
        <f t="shared" si="384"/>
        <v>0</v>
      </c>
      <c r="AX355">
        <f t="shared" si="385"/>
        <v>0</v>
      </c>
      <c r="AY355">
        <f t="shared" si="386"/>
        <v>0</v>
      </c>
      <c r="AZ355">
        <f t="shared" si="387"/>
        <v>0</v>
      </c>
    </row>
    <row r="356" spans="10:52" hidden="1" x14ac:dyDescent="0.25">
      <c r="J356">
        <f t="shared" si="388"/>
        <v>0</v>
      </c>
      <c r="L356">
        <f t="shared" si="389"/>
        <v>0</v>
      </c>
      <c r="M356">
        <f t="shared" si="348"/>
        <v>0</v>
      </c>
      <c r="N356">
        <f t="shared" si="349"/>
        <v>0</v>
      </c>
      <c r="O356">
        <f t="shared" si="350"/>
        <v>0</v>
      </c>
      <c r="P356">
        <f t="shared" si="351"/>
        <v>0</v>
      </c>
      <c r="Q356">
        <f t="shared" si="352"/>
        <v>0</v>
      </c>
      <c r="R356">
        <f t="shared" si="353"/>
        <v>0</v>
      </c>
      <c r="S356">
        <f t="shared" si="354"/>
        <v>0</v>
      </c>
      <c r="T356">
        <f t="shared" si="355"/>
        <v>0</v>
      </c>
      <c r="U356">
        <f t="shared" si="356"/>
        <v>0</v>
      </c>
      <c r="V356">
        <f t="shared" si="357"/>
        <v>0</v>
      </c>
      <c r="W356">
        <f t="shared" si="358"/>
        <v>0</v>
      </c>
      <c r="X356">
        <f t="shared" si="359"/>
        <v>0</v>
      </c>
      <c r="Y356">
        <f t="shared" si="360"/>
        <v>0</v>
      </c>
      <c r="Z356">
        <f t="shared" si="361"/>
        <v>0</v>
      </c>
      <c r="AA356">
        <f t="shared" si="362"/>
        <v>0</v>
      </c>
      <c r="AB356">
        <f t="shared" si="363"/>
        <v>0</v>
      </c>
      <c r="AC356">
        <f t="shared" si="364"/>
        <v>0</v>
      </c>
      <c r="AD356">
        <f t="shared" si="365"/>
        <v>0</v>
      </c>
      <c r="AE356">
        <f t="shared" si="366"/>
        <v>0</v>
      </c>
      <c r="AF356">
        <f t="shared" si="367"/>
        <v>0</v>
      </c>
      <c r="AG356">
        <f t="shared" si="368"/>
        <v>0</v>
      </c>
      <c r="AH356">
        <f t="shared" si="369"/>
        <v>0</v>
      </c>
      <c r="AI356">
        <f t="shared" si="370"/>
        <v>0</v>
      </c>
      <c r="AJ356">
        <f t="shared" si="371"/>
        <v>0</v>
      </c>
      <c r="AK356">
        <f t="shared" si="372"/>
        <v>0</v>
      </c>
      <c r="AL356">
        <f t="shared" si="373"/>
        <v>0</v>
      </c>
      <c r="AM356">
        <f t="shared" si="374"/>
        <v>0</v>
      </c>
      <c r="AN356">
        <f t="shared" si="375"/>
        <v>0</v>
      </c>
      <c r="AO356">
        <f t="shared" si="376"/>
        <v>0</v>
      </c>
      <c r="AP356">
        <f t="shared" si="377"/>
        <v>0</v>
      </c>
      <c r="AQ356">
        <f t="shared" si="378"/>
        <v>0</v>
      </c>
      <c r="AR356">
        <f t="shared" si="379"/>
        <v>0</v>
      </c>
      <c r="AS356">
        <f t="shared" si="380"/>
        <v>0</v>
      </c>
      <c r="AT356">
        <f t="shared" si="381"/>
        <v>0</v>
      </c>
      <c r="AU356">
        <f t="shared" si="382"/>
        <v>0</v>
      </c>
      <c r="AV356">
        <f t="shared" si="383"/>
        <v>0</v>
      </c>
      <c r="AW356">
        <f t="shared" si="384"/>
        <v>0</v>
      </c>
      <c r="AX356">
        <f t="shared" si="385"/>
        <v>0</v>
      </c>
      <c r="AY356">
        <f t="shared" si="386"/>
        <v>0</v>
      </c>
      <c r="AZ356">
        <f t="shared" si="387"/>
        <v>0</v>
      </c>
    </row>
    <row r="357" spans="10:52" hidden="1" x14ac:dyDescent="0.25">
      <c r="J357">
        <f t="shared" si="388"/>
        <v>0</v>
      </c>
      <c r="L357">
        <f t="shared" si="389"/>
        <v>0</v>
      </c>
      <c r="M357">
        <f t="shared" si="348"/>
        <v>0</v>
      </c>
      <c r="N357">
        <f t="shared" si="349"/>
        <v>0</v>
      </c>
      <c r="O357">
        <f t="shared" si="350"/>
        <v>0</v>
      </c>
      <c r="P357">
        <f t="shared" si="351"/>
        <v>0</v>
      </c>
      <c r="Q357">
        <f t="shared" si="352"/>
        <v>0</v>
      </c>
      <c r="R357">
        <f t="shared" si="353"/>
        <v>0</v>
      </c>
      <c r="S357">
        <f t="shared" si="354"/>
        <v>0</v>
      </c>
      <c r="T357">
        <f t="shared" si="355"/>
        <v>0</v>
      </c>
      <c r="U357">
        <f t="shared" si="356"/>
        <v>0</v>
      </c>
      <c r="V357">
        <f t="shared" si="357"/>
        <v>0</v>
      </c>
      <c r="W357">
        <f t="shared" si="358"/>
        <v>0</v>
      </c>
      <c r="X357">
        <f t="shared" si="359"/>
        <v>0</v>
      </c>
      <c r="Y357">
        <f t="shared" si="360"/>
        <v>0</v>
      </c>
      <c r="Z357">
        <f t="shared" si="361"/>
        <v>0</v>
      </c>
      <c r="AA357">
        <f t="shared" si="362"/>
        <v>0</v>
      </c>
      <c r="AB357">
        <f t="shared" si="363"/>
        <v>0</v>
      </c>
      <c r="AC357">
        <f t="shared" si="364"/>
        <v>0</v>
      </c>
      <c r="AD357">
        <f t="shared" si="365"/>
        <v>0</v>
      </c>
      <c r="AE357">
        <f t="shared" si="366"/>
        <v>0</v>
      </c>
      <c r="AF357">
        <f t="shared" si="367"/>
        <v>0</v>
      </c>
      <c r="AG357">
        <f t="shared" si="368"/>
        <v>0</v>
      </c>
      <c r="AH357">
        <f t="shared" si="369"/>
        <v>0</v>
      </c>
      <c r="AI357">
        <f t="shared" si="370"/>
        <v>0</v>
      </c>
      <c r="AJ357">
        <f t="shared" si="371"/>
        <v>0</v>
      </c>
      <c r="AK357">
        <f t="shared" si="372"/>
        <v>0</v>
      </c>
      <c r="AL357">
        <f t="shared" si="373"/>
        <v>0</v>
      </c>
      <c r="AM357">
        <f t="shared" si="374"/>
        <v>0</v>
      </c>
      <c r="AN357">
        <f t="shared" si="375"/>
        <v>0</v>
      </c>
      <c r="AO357">
        <f t="shared" si="376"/>
        <v>0</v>
      </c>
      <c r="AP357">
        <f t="shared" si="377"/>
        <v>0</v>
      </c>
      <c r="AQ357">
        <f t="shared" si="378"/>
        <v>0</v>
      </c>
      <c r="AR357">
        <f t="shared" si="379"/>
        <v>0</v>
      </c>
      <c r="AS357">
        <f t="shared" si="380"/>
        <v>0</v>
      </c>
      <c r="AT357">
        <f t="shared" si="381"/>
        <v>0</v>
      </c>
      <c r="AU357">
        <f t="shared" si="382"/>
        <v>0</v>
      </c>
      <c r="AV357">
        <f t="shared" si="383"/>
        <v>0</v>
      </c>
      <c r="AW357">
        <f t="shared" si="384"/>
        <v>0</v>
      </c>
      <c r="AX357">
        <f t="shared" si="385"/>
        <v>0</v>
      </c>
      <c r="AY357">
        <f t="shared" si="386"/>
        <v>0</v>
      </c>
      <c r="AZ357">
        <f t="shared" si="387"/>
        <v>0</v>
      </c>
    </row>
    <row r="358" spans="10:52" hidden="1" x14ac:dyDescent="0.25">
      <c r="J358">
        <f t="shared" si="388"/>
        <v>0</v>
      </c>
      <c r="L358">
        <f t="shared" si="389"/>
        <v>0</v>
      </c>
      <c r="M358">
        <f t="shared" si="348"/>
        <v>0</v>
      </c>
      <c r="N358">
        <f t="shared" si="349"/>
        <v>0</v>
      </c>
      <c r="O358">
        <f t="shared" si="350"/>
        <v>0</v>
      </c>
      <c r="P358">
        <f t="shared" si="351"/>
        <v>0</v>
      </c>
      <c r="Q358">
        <f t="shared" si="352"/>
        <v>0</v>
      </c>
      <c r="R358">
        <f t="shared" si="353"/>
        <v>0</v>
      </c>
      <c r="S358">
        <f t="shared" si="354"/>
        <v>0</v>
      </c>
      <c r="T358">
        <f t="shared" si="355"/>
        <v>0</v>
      </c>
      <c r="U358">
        <f t="shared" si="356"/>
        <v>0</v>
      </c>
      <c r="V358">
        <f t="shared" si="357"/>
        <v>0</v>
      </c>
      <c r="W358">
        <f t="shared" si="358"/>
        <v>0</v>
      </c>
      <c r="X358">
        <f t="shared" si="359"/>
        <v>0</v>
      </c>
      <c r="Y358">
        <f t="shared" si="360"/>
        <v>0</v>
      </c>
      <c r="Z358">
        <f t="shared" si="361"/>
        <v>0</v>
      </c>
      <c r="AA358">
        <f t="shared" si="362"/>
        <v>0</v>
      </c>
      <c r="AB358">
        <f t="shared" si="363"/>
        <v>0</v>
      </c>
      <c r="AC358">
        <f t="shared" si="364"/>
        <v>0</v>
      </c>
      <c r="AD358">
        <f t="shared" si="365"/>
        <v>0</v>
      </c>
      <c r="AE358">
        <f t="shared" si="366"/>
        <v>0</v>
      </c>
      <c r="AF358">
        <f t="shared" si="367"/>
        <v>0</v>
      </c>
      <c r="AG358">
        <f t="shared" si="368"/>
        <v>0</v>
      </c>
      <c r="AH358">
        <f t="shared" si="369"/>
        <v>0</v>
      </c>
      <c r="AI358">
        <f t="shared" si="370"/>
        <v>0</v>
      </c>
      <c r="AJ358">
        <f t="shared" si="371"/>
        <v>0</v>
      </c>
      <c r="AK358">
        <f t="shared" si="372"/>
        <v>0</v>
      </c>
      <c r="AL358">
        <f t="shared" si="373"/>
        <v>0</v>
      </c>
      <c r="AM358">
        <f t="shared" si="374"/>
        <v>0</v>
      </c>
      <c r="AN358">
        <f t="shared" si="375"/>
        <v>0</v>
      </c>
      <c r="AO358">
        <f t="shared" si="376"/>
        <v>0</v>
      </c>
      <c r="AP358">
        <f t="shared" si="377"/>
        <v>0</v>
      </c>
      <c r="AQ358">
        <f t="shared" si="378"/>
        <v>0</v>
      </c>
      <c r="AR358">
        <f t="shared" si="379"/>
        <v>0</v>
      </c>
      <c r="AS358">
        <f t="shared" si="380"/>
        <v>0</v>
      </c>
      <c r="AT358">
        <f t="shared" si="381"/>
        <v>0</v>
      </c>
      <c r="AU358">
        <f t="shared" si="382"/>
        <v>0</v>
      </c>
      <c r="AV358">
        <f t="shared" si="383"/>
        <v>0</v>
      </c>
      <c r="AW358">
        <f t="shared" si="384"/>
        <v>0</v>
      </c>
      <c r="AX358">
        <f t="shared" si="385"/>
        <v>0</v>
      </c>
      <c r="AY358">
        <f t="shared" si="386"/>
        <v>0</v>
      </c>
      <c r="AZ358">
        <f t="shared" si="387"/>
        <v>0</v>
      </c>
    </row>
    <row r="359" spans="10:52" hidden="1" x14ac:dyDescent="0.25">
      <c r="J359">
        <f t="shared" si="388"/>
        <v>0</v>
      </c>
      <c r="L359">
        <f t="shared" si="389"/>
        <v>0</v>
      </c>
      <c r="M359">
        <f t="shared" si="348"/>
        <v>0</v>
      </c>
      <c r="N359">
        <f t="shared" si="349"/>
        <v>0</v>
      </c>
      <c r="O359">
        <f t="shared" si="350"/>
        <v>0</v>
      </c>
      <c r="P359">
        <f t="shared" si="351"/>
        <v>0</v>
      </c>
      <c r="Q359">
        <f t="shared" si="352"/>
        <v>0</v>
      </c>
      <c r="R359">
        <f t="shared" si="353"/>
        <v>0</v>
      </c>
      <c r="S359">
        <f t="shared" si="354"/>
        <v>0</v>
      </c>
      <c r="T359">
        <f t="shared" si="355"/>
        <v>0</v>
      </c>
      <c r="U359">
        <f t="shared" si="356"/>
        <v>0</v>
      </c>
      <c r="V359">
        <f t="shared" si="357"/>
        <v>0</v>
      </c>
      <c r="W359">
        <f t="shared" si="358"/>
        <v>0</v>
      </c>
      <c r="X359">
        <f t="shared" si="359"/>
        <v>0</v>
      </c>
      <c r="Y359">
        <f t="shared" si="360"/>
        <v>0</v>
      </c>
      <c r="Z359">
        <f t="shared" si="361"/>
        <v>0</v>
      </c>
      <c r="AA359">
        <f t="shared" si="362"/>
        <v>0</v>
      </c>
      <c r="AB359">
        <f t="shared" si="363"/>
        <v>0</v>
      </c>
      <c r="AC359">
        <f t="shared" si="364"/>
        <v>0</v>
      </c>
      <c r="AD359">
        <f t="shared" si="365"/>
        <v>0</v>
      </c>
      <c r="AE359">
        <f t="shared" si="366"/>
        <v>0</v>
      </c>
      <c r="AF359">
        <f t="shared" si="367"/>
        <v>0</v>
      </c>
      <c r="AG359">
        <f t="shared" si="368"/>
        <v>0</v>
      </c>
      <c r="AH359">
        <f t="shared" si="369"/>
        <v>0</v>
      </c>
      <c r="AI359">
        <f t="shared" si="370"/>
        <v>0</v>
      </c>
      <c r="AJ359">
        <f t="shared" si="371"/>
        <v>0</v>
      </c>
      <c r="AK359">
        <f t="shared" si="372"/>
        <v>0</v>
      </c>
      <c r="AL359">
        <f t="shared" si="373"/>
        <v>0</v>
      </c>
      <c r="AM359">
        <f t="shared" si="374"/>
        <v>0</v>
      </c>
      <c r="AN359">
        <f t="shared" si="375"/>
        <v>0</v>
      </c>
      <c r="AO359">
        <f t="shared" si="376"/>
        <v>0</v>
      </c>
      <c r="AP359">
        <f t="shared" si="377"/>
        <v>0</v>
      </c>
      <c r="AQ359">
        <f t="shared" si="378"/>
        <v>0</v>
      </c>
      <c r="AR359">
        <f t="shared" si="379"/>
        <v>0</v>
      </c>
      <c r="AS359">
        <f t="shared" si="380"/>
        <v>0</v>
      </c>
      <c r="AT359">
        <f t="shared" si="381"/>
        <v>0</v>
      </c>
      <c r="AU359">
        <f t="shared" si="382"/>
        <v>0</v>
      </c>
      <c r="AV359">
        <f t="shared" si="383"/>
        <v>0</v>
      </c>
      <c r="AW359">
        <f t="shared" si="384"/>
        <v>0</v>
      </c>
      <c r="AX359">
        <f t="shared" si="385"/>
        <v>0</v>
      </c>
      <c r="AY359">
        <f t="shared" si="386"/>
        <v>0</v>
      </c>
      <c r="AZ359">
        <f t="shared" si="387"/>
        <v>0</v>
      </c>
    </row>
    <row r="360" spans="10:52" hidden="1" x14ac:dyDescent="0.25">
      <c r="J360">
        <f t="shared" si="388"/>
        <v>0</v>
      </c>
      <c r="L360">
        <f t="shared" si="389"/>
        <v>0</v>
      </c>
      <c r="M360">
        <f t="shared" si="348"/>
        <v>0</v>
      </c>
      <c r="N360">
        <f t="shared" si="349"/>
        <v>0</v>
      </c>
      <c r="O360">
        <f t="shared" si="350"/>
        <v>0</v>
      </c>
      <c r="P360">
        <f t="shared" si="351"/>
        <v>0</v>
      </c>
      <c r="Q360">
        <f t="shared" si="352"/>
        <v>0</v>
      </c>
      <c r="R360">
        <f t="shared" si="353"/>
        <v>0</v>
      </c>
      <c r="S360">
        <f t="shared" si="354"/>
        <v>0</v>
      </c>
      <c r="T360">
        <f t="shared" si="355"/>
        <v>0</v>
      </c>
      <c r="U360">
        <f t="shared" si="356"/>
        <v>0</v>
      </c>
      <c r="V360">
        <f t="shared" si="357"/>
        <v>0</v>
      </c>
      <c r="W360">
        <f t="shared" si="358"/>
        <v>0</v>
      </c>
      <c r="X360">
        <f t="shared" si="359"/>
        <v>0</v>
      </c>
      <c r="Y360">
        <f t="shared" si="360"/>
        <v>0</v>
      </c>
      <c r="Z360">
        <f t="shared" si="361"/>
        <v>0</v>
      </c>
      <c r="AA360">
        <f t="shared" si="362"/>
        <v>0</v>
      </c>
      <c r="AB360">
        <f t="shared" si="363"/>
        <v>0</v>
      </c>
      <c r="AC360">
        <f t="shared" si="364"/>
        <v>0</v>
      </c>
      <c r="AD360">
        <f t="shared" si="365"/>
        <v>0</v>
      </c>
      <c r="AE360">
        <f t="shared" si="366"/>
        <v>0</v>
      </c>
      <c r="AF360">
        <f t="shared" si="367"/>
        <v>0</v>
      </c>
      <c r="AG360">
        <f t="shared" si="368"/>
        <v>0</v>
      </c>
      <c r="AH360">
        <f t="shared" si="369"/>
        <v>0</v>
      </c>
      <c r="AI360">
        <f t="shared" si="370"/>
        <v>0</v>
      </c>
      <c r="AJ360">
        <f t="shared" si="371"/>
        <v>0</v>
      </c>
      <c r="AK360">
        <f t="shared" si="372"/>
        <v>0</v>
      </c>
      <c r="AL360">
        <f t="shared" si="373"/>
        <v>0</v>
      </c>
      <c r="AM360">
        <f t="shared" si="374"/>
        <v>0</v>
      </c>
      <c r="AN360">
        <f t="shared" si="375"/>
        <v>0</v>
      </c>
      <c r="AO360">
        <f t="shared" si="376"/>
        <v>0</v>
      </c>
      <c r="AP360">
        <f t="shared" si="377"/>
        <v>0</v>
      </c>
      <c r="AQ360">
        <f t="shared" si="378"/>
        <v>0</v>
      </c>
      <c r="AR360">
        <f t="shared" si="379"/>
        <v>0</v>
      </c>
      <c r="AS360">
        <f t="shared" si="380"/>
        <v>0</v>
      </c>
      <c r="AT360">
        <f t="shared" si="381"/>
        <v>0</v>
      </c>
      <c r="AU360">
        <f t="shared" si="382"/>
        <v>0</v>
      </c>
      <c r="AV360">
        <f t="shared" si="383"/>
        <v>0</v>
      </c>
      <c r="AW360">
        <f t="shared" si="384"/>
        <v>0</v>
      </c>
      <c r="AX360">
        <f t="shared" si="385"/>
        <v>0</v>
      </c>
      <c r="AY360">
        <f t="shared" si="386"/>
        <v>0</v>
      </c>
      <c r="AZ360">
        <f t="shared" si="387"/>
        <v>0</v>
      </c>
    </row>
    <row r="361" spans="10:52" hidden="1" x14ac:dyDescent="0.25">
      <c r="J361">
        <f t="shared" si="388"/>
        <v>0</v>
      </c>
      <c r="L361">
        <f t="shared" si="389"/>
        <v>0</v>
      </c>
      <c r="M361">
        <f t="shared" si="348"/>
        <v>0</v>
      </c>
      <c r="N361">
        <f t="shared" si="349"/>
        <v>0</v>
      </c>
      <c r="O361">
        <f t="shared" si="350"/>
        <v>0</v>
      </c>
      <c r="P361">
        <f t="shared" si="351"/>
        <v>0</v>
      </c>
      <c r="Q361">
        <f t="shared" si="352"/>
        <v>0</v>
      </c>
      <c r="R361">
        <f t="shared" si="353"/>
        <v>0</v>
      </c>
      <c r="S361">
        <f t="shared" si="354"/>
        <v>0</v>
      </c>
      <c r="T361">
        <f t="shared" si="355"/>
        <v>0</v>
      </c>
      <c r="U361">
        <f t="shared" si="356"/>
        <v>0</v>
      </c>
      <c r="V361">
        <f t="shared" si="357"/>
        <v>0</v>
      </c>
      <c r="W361">
        <f t="shared" si="358"/>
        <v>0</v>
      </c>
      <c r="X361">
        <f t="shared" si="359"/>
        <v>0</v>
      </c>
      <c r="Y361">
        <f t="shared" si="360"/>
        <v>0</v>
      </c>
      <c r="Z361">
        <f t="shared" si="361"/>
        <v>0</v>
      </c>
      <c r="AA361">
        <f t="shared" si="362"/>
        <v>0</v>
      </c>
      <c r="AB361">
        <f t="shared" si="363"/>
        <v>0</v>
      </c>
      <c r="AC361">
        <f t="shared" si="364"/>
        <v>0</v>
      </c>
      <c r="AD361">
        <f t="shared" si="365"/>
        <v>0</v>
      </c>
      <c r="AE361">
        <f t="shared" si="366"/>
        <v>0</v>
      </c>
      <c r="AF361">
        <f t="shared" si="367"/>
        <v>0</v>
      </c>
      <c r="AG361">
        <f t="shared" si="368"/>
        <v>0</v>
      </c>
      <c r="AH361">
        <f t="shared" si="369"/>
        <v>0</v>
      </c>
      <c r="AI361">
        <f t="shared" si="370"/>
        <v>0</v>
      </c>
      <c r="AJ361">
        <f t="shared" si="371"/>
        <v>0</v>
      </c>
      <c r="AK361">
        <f t="shared" si="372"/>
        <v>0</v>
      </c>
      <c r="AL361">
        <f t="shared" si="373"/>
        <v>0</v>
      </c>
      <c r="AM361">
        <f t="shared" si="374"/>
        <v>0</v>
      </c>
      <c r="AN361">
        <f t="shared" si="375"/>
        <v>0</v>
      </c>
      <c r="AO361">
        <f t="shared" si="376"/>
        <v>0</v>
      </c>
      <c r="AP361">
        <f t="shared" si="377"/>
        <v>0</v>
      </c>
      <c r="AQ361">
        <f t="shared" si="378"/>
        <v>0</v>
      </c>
      <c r="AR361">
        <f t="shared" si="379"/>
        <v>0</v>
      </c>
      <c r="AS361">
        <f t="shared" si="380"/>
        <v>0</v>
      </c>
      <c r="AT361">
        <f t="shared" si="381"/>
        <v>0</v>
      </c>
      <c r="AU361">
        <f t="shared" si="382"/>
        <v>0</v>
      </c>
      <c r="AV361">
        <f t="shared" si="383"/>
        <v>0</v>
      </c>
      <c r="AW361">
        <f t="shared" si="384"/>
        <v>0</v>
      </c>
      <c r="AX361">
        <f t="shared" si="385"/>
        <v>0</v>
      </c>
      <c r="AY361">
        <f t="shared" si="386"/>
        <v>0</v>
      </c>
      <c r="AZ361">
        <f t="shared" si="387"/>
        <v>0</v>
      </c>
    </row>
    <row r="362" spans="10:52" hidden="1" x14ac:dyDescent="0.25">
      <c r="J362">
        <f t="shared" si="388"/>
        <v>0</v>
      </c>
      <c r="L362">
        <f t="shared" si="389"/>
        <v>0</v>
      </c>
      <c r="M362">
        <f t="shared" si="348"/>
        <v>0</v>
      </c>
      <c r="N362">
        <f t="shared" si="349"/>
        <v>0</v>
      </c>
      <c r="O362">
        <f t="shared" si="350"/>
        <v>0</v>
      </c>
      <c r="P362">
        <f t="shared" si="351"/>
        <v>0</v>
      </c>
      <c r="Q362">
        <f t="shared" si="352"/>
        <v>0</v>
      </c>
      <c r="R362">
        <f t="shared" si="353"/>
        <v>0</v>
      </c>
      <c r="S362">
        <f t="shared" si="354"/>
        <v>0</v>
      </c>
      <c r="T362">
        <f t="shared" si="355"/>
        <v>0</v>
      </c>
      <c r="U362">
        <f t="shared" si="356"/>
        <v>0</v>
      </c>
      <c r="V362">
        <f t="shared" si="357"/>
        <v>0</v>
      </c>
      <c r="W362">
        <f t="shared" si="358"/>
        <v>0</v>
      </c>
      <c r="X362">
        <f t="shared" si="359"/>
        <v>0</v>
      </c>
      <c r="Y362">
        <f t="shared" si="360"/>
        <v>0</v>
      </c>
      <c r="Z362">
        <f t="shared" si="361"/>
        <v>0</v>
      </c>
      <c r="AA362">
        <f t="shared" si="362"/>
        <v>0</v>
      </c>
      <c r="AB362">
        <f t="shared" si="363"/>
        <v>0</v>
      </c>
      <c r="AC362">
        <f t="shared" si="364"/>
        <v>0</v>
      </c>
      <c r="AD362">
        <f t="shared" si="365"/>
        <v>0</v>
      </c>
      <c r="AE362">
        <f t="shared" si="366"/>
        <v>0</v>
      </c>
      <c r="AF362">
        <f t="shared" si="367"/>
        <v>0</v>
      </c>
      <c r="AG362">
        <f t="shared" si="368"/>
        <v>0</v>
      </c>
      <c r="AH362">
        <f t="shared" si="369"/>
        <v>0</v>
      </c>
      <c r="AI362">
        <f t="shared" si="370"/>
        <v>0</v>
      </c>
      <c r="AJ362">
        <f t="shared" si="371"/>
        <v>0</v>
      </c>
      <c r="AK362">
        <f t="shared" si="372"/>
        <v>0</v>
      </c>
      <c r="AL362">
        <f t="shared" si="373"/>
        <v>0</v>
      </c>
      <c r="AM362">
        <f t="shared" si="374"/>
        <v>0</v>
      </c>
      <c r="AN362">
        <f t="shared" si="375"/>
        <v>0</v>
      </c>
      <c r="AO362">
        <f t="shared" si="376"/>
        <v>0</v>
      </c>
      <c r="AP362">
        <f t="shared" si="377"/>
        <v>0</v>
      </c>
      <c r="AQ362">
        <f t="shared" si="378"/>
        <v>0</v>
      </c>
      <c r="AR362">
        <f t="shared" si="379"/>
        <v>0</v>
      </c>
      <c r="AS362">
        <f t="shared" si="380"/>
        <v>0</v>
      </c>
      <c r="AT362">
        <f t="shared" si="381"/>
        <v>0</v>
      </c>
      <c r="AU362">
        <f t="shared" si="382"/>
        <v>0</v>
      </c>
      <c r="AV362">
        <f t="shared" si="383"/>
        <v>0</v>
      </c>
      <c r="AW362">
        <f t="shared" si="384"/>
        <v>0</v>
      </c>
      <c r="AX362">
        <f t="shared" si="385"/>
        <v>0</v>
      </c>
      <c r="AY362">
        <f t="shared" si="386"/>
        <v>0</v>
      </c>
      <c r="AZ362">
        <f t="shared" si="387"/>
        <v>0</v>
      </c>
    </row>
    <row r="363" spans="10:52" hidden="1" x14ac:dyDescent="0.25">
      <c r="J363">
        <f t="shared" si="388"/>
        <v>0</v>
      </c>
      <c r="L363">
        <f t="shared" si="389"/>
        <v>0</v>
      </c>
      <c r="M363">
        <f t="shared" si="348"/>
        <v>0</v>
      </c>
      <c r="N363">
        <f t="shared" si="349"/>
        <v>0</v>
      </c>
      <c r="O363">
        <f t="shared" si="350"/>
        <v>0</v>
      </c>
      <c r="P363">
        <f t="shared" si="351"/>
        <v>0</v>
      </c>
      <c r="Q363">
        <f t="shared" si="352"/>
        <v>0</v>
      </c>
      <c r="R363">
        <f t="shared" si="353"/>
        <v>0</v>
      </c>
      <c r="S363">
        <f t="shared" si="354"/>
        <v>0</v>
      </c>
      <c r="T363">
        <f t="shared" si="355"/>
        <v>0</v>
      </c>
      <c r="U363">
        <f t="shared" si="356"/>
        <v>0</v>
      </c>
      <c r="V363">
        <f t="shared" si="357"/>
        <v>0</v>
      </c>
      <c r="W363">
        <f t="shared" si="358"/>
        <v>0</v>
      </c>
      <c r="X363">
        <f t="shared" si="359"/>
        <v>0</v>
      </c>
      <c r="Y363">
        <f t="shared" si="360"/>
        <v>0</v>
      </c>
      <c r="Z363">
        <f t="shared" si="361"/>
        <v>0</v>
      </c>
      <c r="AA363">
        <f t="shared" si="362"/>
        <v>0</v>
      </c>
      <c r="AB363">
        <f t="shared" si="363"/>
        <v>0</v>
      </c>
      <c r="AC363">
        <f t="shared" si="364"/>
        <v>0</v>
      </c>
      <c r="AD363">
        <f t="shared" si="365"/>
        <v>0</v>
      </c>
      <c r="AE363">
        <f t="shared" si="366"/>
        <v>0</v>
      </c>
      <c r="AF363">
        <f t="shared" si="367"/>
        <v>0</v>
      </c>
      <c r="AG363">
        <f t="shared" si="368"/>
        <v>0</v>
      </c>
      <c r="AH363">
        <f t="shared" si="369"/>
        <v>0</v>
      </c>
      <c r="AI363">
        <f t="shared" si="370"/>
        <v>0</v>
      </c>
      <c r="AJ363">
        <f t="shared" si="371"/>
        <v>0</v>
      </c>
      <c r="AK363">
        <f t="shared" si="372"/>
        <v>0</v>
      </c>
      <c r="AL363">
        <f t="shared" si="373"/>
        <v>0</v>
      </c>
      <c r="AM363">
        <f t="shared" si="374"/>
        <v>0</v>
      </c>
      <c r="AN363">
        <f t="shared" si="375"/>
        <v>0</v>
      </c>
      <c r="AO363">
        <f t="shared" si="376"/>
        <v>0</v>
      </c>
      <c r="AP363">
        <f t="shared" si="377"/>
        <v>0</v>
      </c>
      <c r="AQ363">
        <f t="shared" si="378"/>
        <v>0</v>
      </c>
      <c r="AR363">
        <f t="shared" si="379"/>
        <v>0</v>
      </c>
      <c r="AS363">
        <f t="shared" si="380"/>
        <v>0</v>
      </c>
      <c r="AT363">
        <f t="shared" si="381"/>
        <v>0</v>
      </c>
      <c r="AU363">
        <f t="shared" si="382"/>
        <v>0</v>
      </c>
      <c r="AV363">
        <f t="shared" si="383"/>
        <v>0</v>
      </c>
      <c r="AW363">
        <f t="shared" si="384"/>
        <v>0</v>
      </c>
      <c r="AX363">
        <f t="shared" si="385"/>
        <v>0</v>
      </c>
      <c r="AY363">
        <f t="shared" si="386"/>
        <v>0</v>
      </c>
      <c r="AZ363">
        <f t="shared" si="387"/>
        <v>0</v>
      </c>
    </row>
  </sheetData>
  <sheetProtection password="DF1B" sheet="1" objects="1" scenarios="1" formatCells="0" formatColumns="0" formatRows="0" insertColumns="0" insertRows="0" insertHyperlinks="0" deleteColumns="0" deleteRows="0" pivotTables="0"/>
  <mergeCells count="2">
    <mergeCell ref="G2:G3"/>
    <mergeCell ref="G4:G5"/>
  </mergeCells>
  <conditionalFormatting sqref="J46">
    <cfRule type="cellIs" dxfId="207" priority="44" operator="equal">
      <formula>$J$52</formula>
    </cfRule>
  </conditionalFormatting>
  <conditionalFormatting sqref="J59">
    <cfRule type="cellIs" dxfId="206" priority="43" operator="equal">
      <formula>$J$64</formula>
    </cfRule>
  </conditionalFormatting>
  <conditionalFormatting sqref="M7:AZ40">
    <cfRule type="cellIs" dxfId="205" priority="1" operator="greaterThan">
      <formula>M$3</formula>
    </cfRule>
  </conditionalFormatting>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instellingen!$A$4:$A$7</xm:f>
          </x14:formula1>
          <xm:sqref>M4:AZ4</xm:sqref>
        </x14:dataValidation>
        <x14:dataValidation type="list" allowBlank="1" showInputMessage="1" showErrorMessage="1">
          <x14:formula1>
            <xm:f>instellingen!$A$13:$A$16</xm:f>
          </x14:formula1>
          <xm:sqref>M5:AZ5</xm:sqref>
        </x14:dataValidation>
        <x14:dataValidation type="list" allowBlank="1" showInputMessage="1" showErrorMessage="1">
          <x14:formula1>
            <xm:f>instellingen!$B$13:$B$16</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3"/>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RowHeight="15" x14ac:dyDescent="0.25"/>
  <cols>
    <col min="1" max="1" width="14.42578125" customWidth="1"/>
    <col min="2" max="2" width="30.5703125" customWidth="1"/>
    <col min="5" max="5" width="9.42578125" customWidth="1"/>
    <col min="6" max="7" width="10.140625" customWidth="1"/>
    <col min="9" max="9" width="10.5703125" customWidth="1"/>
    <col min="12" max="12" width="15" bestFit="1" customWidth="1"/>
  </cols>
  <sheetData>
    <row r="1" spans="1:52" ht="32.25" thickBot="1" x14ac:dyDescent="0.55000000000000004">
      <c r="A1" s="42" t="s">
        <v>132</v>
      </c>
    </row>
    <row r="2" spans="1:52" x14ac:dyDescent="0.25">
      <c r="A2" s="2" t="s">
        <v>20</v>
      </c>
      <c r="B2" s="49"/>
      <c r="C2" s="2" t="s">
        <v>33</v>
      </c>
      <c r="D2" s="59" t="e">
        <f>C105/A105</f>
        <v>#DIV/0!</v>
      </c>
      <c r="E2" s="2" t="str">
        <f>instellingen!A4</f>
        <v>R</v>
      </c>
      <c r="F2" s="65" t="e">
        <f>K48/100</f>
        <v>#DIV/0!</v>
      </c>
      <c r="G2" s="110" t="e">
        <f>F2+F3</f>
        <v>#DIV/0!</v>
      </c>
      <c r="H2" s="20" t="e">
        <f>C142/A142</f>
        <v>#DIV/0!</v>
      </c>
      <c r="I2" s="2" t="str">
        <f>instellingen!A13</f>
        <v>bereken</v>
      </c>
      <c r="J2" s="65" t="e">
        <f>K53/100</f>
        <v>#DIV/0!</v>
      </c>
      <c r="K2" s="20" t="e">
        <f>C179/A179</f>
        <v>#DIV/0!</v>
      </c>
      <c r="L2" s="2" t="s">
        <v>11</v>
      </c>
      <c r="M2" s="38">
        <v>1</v>
      </c>
      <c r="N2" s="39">
        <v>2</v>
      </c>
      <c r="O2" s="39">
        <v>3</v>
      </c>
      <c r="P2" s="39">
        <v>4</v>
      </c>
      <c r="Q2" s="39">
        <v>5</v>
      </c>
      <c r="R2" s="39">
        <v>6</v>
      </c>
      <c r="S2" s="39">
        <v>7</v>
      </c>
      <c r="T2" s="39">
        <v>8</v>
      </c>
      <c r="U2" s="39">
        <v>9</v>
      </c>
      <c r="V2" s="39">
        <v>10</v>
      </c>
      <c r="W2" s="39">
        <v>11</v>
      </c>
      <c r="X2" s="39">
        <v>12</v>
      </c>
      <c r="Y2" s="39">
        <v>13</v>
      </c>
      <c r="Z2" s="39">
        <v>14</v>
      </c>
      <c r="AA2" s="39">
        <v>15</v>
      </c>
      <c r="AB2" s="39">
        <v>16</v>
      </c>
      <c r="AC2" s="39">
        <v>17</v>
      </c>
      <c r="AD2" s="39">
        <v>18</v>
      </c>
      <c r="AE2" s="39">
        <v>19</v>
      </c>
      <c r="AF2" s="39">
        <v>20</v>
      </c>
      <c r="AG2" s="39">
        <v>21</v>
      </c>
      <c r="AH2" s="39">
        <v>22</v>
      </c>
      <c r="AI2" s="39">
        <v>23</v>
      </c>
      <c r="AJ2" s="39">
        <v>24</v>
      </c>
      <c r="AK2" s="39">
        <v>25</v>
      </c>
      <c r="AL2" s="39">
        <v>26</v>
      </c>
      <c r="AM2" s="39">
        <v>27</v>
      </c>
      <c r="AN2" s="39">
        <v>28</v>
      </c>
      <c r="AO2" s="39">
        <v>29</v>
      </c>
      <c r="AP2" s="39">
        <v>30</v>
      </c>
      <c r="AQ2" s="39">
        <v>31</v>
      </c>
      <c r="AR2" s="39">
        <v>32</v>
      </c>
      <c r="AS2" s="39">
        <v>33</v>
      </c>
      <c r="AT2" s="39">
        <v>34</v>
      </c>
      <c r="AU2" s="39">
        <v>35</v>
      </c>
      <c r="AV2" s="39">
        <v>36</v>
      </c>
      <c r="AW2" s="39">
        <v>37</v>
      </c>
      <c r="AX2" s="39">
        <v>38</v>
      </c>
      <c r="AY2" s="39">
        <v>39</v>
      </c>
      <c r="AZ2" s="40">
        <v>40</v>
      </c>
    </row>
    <row r="3" spans="1:52" x14ac:dyDescent="0.25">
      <c r="A3" s="3" t="s">
        <v>22</v>
      </c>
      <c r="B3" s="50"/>
      <c r="C3" s="3" t="s">
        <v>34</v>
      </c>
      <c r="D3" s="60">
        <f>MAX(Tabel284[cijfer])</f>
        <v>0</v>
      </c>
      <c r="E3" s="3" t="str">
        <f>instellingen!A5</f>
        <v>T1</v>
      </c>
      <c r="F3" s="66" t="e">
        <f t="shared" ref="F3:F5" si="0">K49/100</f>
        <v>#DIV/0!</v>
      </c>
      <c r="G3" s="113"/>
      <c r="H3" s="24" t="e">
        <f>D142/A142</f>
        <v>#DIV/0!</v>
      </c>
      <c r="I3" s="3" t="str">
        <f>instellingen!A14</f>
        <v>bepaal</v>
      </c>
      <c r="J3" s="66" t="e">
        <f t="shared" ref="J3:J5" si="1">K54/100</f>
        <v>#DIV/0!</v>
      </c>
      <c r="K3" s="24" t="e">
        <f>D179/A179</f>
        <v>#DIV/0!</v>
      </c>
      <c r="L3" s="3" t="s">
        <v>12</v>
      </c>
      <c r="M3" s="43"/>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5"/>
    </row>
    <row r="4" spans="1:52" x14ac:dyDescent="0.25">
      <c r="A4" s="3" t="s">
        <v>31</v>
      </c>
      <c r="B4" s="51">
        <v>1</v>
      </c>
      <c r="C4" s="3" t="s">
        <v>35</v>
      </c>
      <c r="D4" s="60">
        <f>MIN(D71:D104)</f>
        <v>0</v>
      </c>
      <c r="E4" s="3" t="str">
        <f>instellingen!A6</f>
        <v>T2</v>
      </c>
      <c r="F4" s="66" t="e">
        <f t="shared" si="0"/>
        <v>#DIV/0!</v>
      </c>
      <c r="G4" s="111" t="e">
        <f>F4+F5</f>
        <v>#DIV/0!</v>
      </c>
      <c r="H4" s="24" t="e">
        <f>E142/A142</f>
        <v>#DIV/0!</v>
      </c>
      <c r="I4" s="3" t="str">
        <f>instellingen!A15</f>
        <v>leg uit</v>
      </c>
      <c r="J4" s="66" t="e">
        <f t="shared" si="1"/>
        <v>#DIV/0!</v>
      </c>
      <c r="K4" s="24" t="e">
        <f>E179/A179</f>
        <v>#DIV/0!</v>
      </c>
      <c r="L4" s="3" t="s">
        <v>54</v>
      </c>
      <c r="M4" s="43"/>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5"/>
    </row>
    <row r="5" spans="1:52" ht="15.75" thickBot="1" x14ac:dyDescent="0.3">
      <c r="A5" s="4" t="str">
        <f>CONCATENATE("Afw.totaal (",J46,")")</f>
        <v>Afw.totaal (0)</v>
      </c>
      <c r="B5" s="52"/>
      <c r="C5" s="4" t="s">
        <v>32</v>
      </c>
      <c r="D5" s="22" t="e">
        <f>E105/A105*100</f>
        <v>#DIV/0!</v>
      </c>
      <c r="E5" s="4" t="str">
        <f>instellingen!A7</f>
        <v>I</v>
      </c>
      <c r="F5" s="67" t="e">
        <f t="shared" si="0"/>
        <v>#DIV/0!</v>
      </c>
      <c r="G5" s="114"/>
      <c r="H5" s="21" t="e">
        <f>F142/A142</f>
        <v>#DIV/0!</v>
      </c>
      <c r="I5" s="4" t="str">
        <f>instellingen!A16</f>
        <v>overig</v>
      </c>
      <c r="J5" s="67" t="e">
        <f t="shared" si="1"/>
        <v>#DIV/0!</v>
      </c>
      <c r="K5" s="21" t="e">
        <f>F179/A179</f>
        <v>#DIV/0!</v>
      </c>
      <c r="L5" s="4" t="s">
        <v>19</v>
      </c>
      <c r="M5" s="46"/>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8"/>
    </row>
    <row r="6" spans="1:52" x14ac:dyDescent="0.25">
      <c r="A6" t="s">
        <v>0</v>
      </c>
      <c r="B6" t="s">
        <v>4</v>
      </c>
      <c r="C6" t="s">
        <v>5</v>
      </c>
      <c r="D6" t="s">
        <v>30</v>
      </c>
      <c r="E6" t="s">
        <v>74</v>
      </c>
      <c r="F6" t="s">
        <v>6</v>
      </c>
      <c r="G6" t="s">
        <v>7</v>
      </c>
      <c r="H6" t="s">
        <v>8</v>
      </c>
      <c r="I6" t="s">
        <v>9</v>
      </c>
      <c r="J6" t="s">
        <v>17</v>
      </c>
      <c r="K6" t="s">
        <v>18</v>
      </c>
      <c r="L6" t="s">
        <v>10</v>
      </c>
      <c r="M6" s="41" t="s">
        <v>92</v>
      </c>
      <c r="N6" s="41" t="s">
        <v>93</v>
      </c>
      <c r="O6" s="41" t="s">
        <v>94</v>
      </c>
      <c r="P6" s="41" t="s">
        <v>95</v>
      </c>
      <c r="Q6" s="41" t="s">
        <v>96</v>
      </c>
      <c r="R6" s="41" t="s">
        <v>97</v>
      </c>
      <c r="S6" s="41" t="s">
        <v>98</v>
      </c>
      <c r="T6" s="41" t="s">
        <v>99</v>
      </c>
      <c r="U6" s="41" t="s">
        <v>100</v>
      </c>
      <c r="V6" s="41" t="s">
        <v>101</v>
      </c>
      <c r="W6" s="41" t="s">
        <v>102</v>
      </c>
      <c r="X6" s="41" t="s">
        <v>103</v>
      </c>
      <c r="Y6" s="41" t="s">
        <v>104</v>
      </c>
      <c r="Z6" s="41" t="s">
        <v>105</v>
      </c>
      <c r="AA6" s="41" t="s">
        <v>106</v>
      </c>
      <c r="AB6" s="41" t="s">
        <v>107</v>
      </c>
      <c r="AC6" s="41" t="s">
        <v>108</v>
      </c>
      <c r="AD6" s="41" t="s">
        <v>109</v>
      </c>
      <c r="AE6" s="41" t="s">
        <v>110</v>
      </c>
      <c r="AF6" s="41" t="s">
        <v>111</v>
      </c>
      <c r="AG6" s="41" t="s">
        <v>112</v>
      </c>
      <c r="AH6" s="41" t="s">
        <v>113</v>
      </c>
      <c r="AI6" s="41" t="s">
        <v>114</v>
      </c>
      <c r="AJ6" s="41" t="s">
        <v>115</v>
      </c>
      <c r="AK6" s="41" t="s">
        <v>116</v>
      </c>
      <c r="AL6" s="41" t="s">
        <v>117</v>
      </c>
      <c r="AM6" s="41" t="s">
        <v>118</v>
      </c>
      <c r="AN6" s="41" t="s">
        <v>119</v>
      </c>
      <c r="AO6" s="41" t="s">
        <v>120</v>
      </c>
      <c r="AP6" s="41" t="s">
        <v>121</v>
      </c>
      <c r="AQ6" s="41" t="s">
        <v>122</v>
      </c>
      <c r="AR6" s="41" t="s">
        <v>123</v>
      </c>
      <c r="AS6" s="41" t="s">
        <v>124</v>
      </c>
      <c r="AT6" s="41" t="s">
        <v>125</v>
      </c>
      <c r="AU6" s="41" t="s">
        <v>126</v>
      </c>
      <c r="AV6" s="41" t="s">
        <v>127</v>
      </c>
      <c r="AW6" s="41" t="s">
        <v>128</v>
      </c>
      <c r="AX6" s="41" t="s">
        <v>129</v>
      </c>
      <c r="AY6" s="41" t="s">
        <v>130</v>
      </c>
      <c r="AZ6" s="41" t="s">
        <v>131</v>
      </c>
    </row>
    <row r="7" spans="1:52" s="30" customFormat="1" x14ac:dyDescent="0.25">
      <c r="A7" s="30">
        <f>'Overzicht klas'!A2</f>
        <v>1</v>
      </c>
      <c r="B7" s="30">
        <f>'Overzicht klas'!B2</f>
        <v>0</v>
      </c>
      <c r="C7" s="90">
        <f t="shared" ref="C7:C40" si="2">IF(A71=1,ROUND(D7/$I$46*9+$B$4,1),)</f>
        <v>0</v>
      </c>
      <c r="D7" s="84">
        <f>SUM(Tabel284[[#This Row],[Kolom1]:[Kolom40]])</f>
        <v>0</v>
      </c>
      <c r="E7" s="90" t="e">
        <f t="shared" ref="E7:E40" si="3">L71/$J$48*9+1</f>
        <v>#DIV/0!</v>
      </c>
      <c r="F7" s="90" t="e">
        <f t="shared" ref="F7:F40" si="4">L108/$J$49*9+1</f>
        <v>#DIV/0!</v>
      </c>
      <c r="G7" s="90" t="e">
        <f t="shared" ref="G7:G40" si="5">L145/$J$50*9+1</f>
        <v>#DIV/0!</v>
      </c>
      <c r="H7" s="90" t="e">
        <f t="shared" ref="H7:H40" si="6">L182/$J$51*9+1</f>
        <v>#DIV/0!</v>
      </c>
      <c r="I7" s="90" t="e">
        <f t="shared" ref="I7:I40" si="7">L219/$J$53*9+1</f>
        <v>#DIV/0!</v>
      </c>
      <c r="J7" s="90" t="e">
        <f t="shared" ref="J7:J40" si="8">L256/$J$54*9+1</f>
        <v>#DIV/0!</v>
      </c>
      <c r="K7" s="90" t="e">
        <f t="shared" ref="K7:K40" si="9">L293/$J$55*9+1</f>
        <v>#DIV/0!</v>
      </c>
      <c r="L7" s="90" t="e">
        <f t="shared" ref="L7:L40" si="10">L330/$J$56*9+1</f>
        <v>#DIV/0!</v>
      </c>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x14ac:dyDescent="0.25">
      <c r="A8">
        <f>'Overzicht klas'!A3</f>
        <v>2</v>
      </c>
      <c r="B8">
        <f>'Overzicht klas'!B3</f>
        <v>0</v>
      </c>
      <c r="C8" s="92">
        <f t="shared" si="2"/>
        <v>0</v>
      </c>
      <c r="D8" s="94">
        <f>SUM(Tabel284[[#This Row],[Kolom1]:[Kolom40]])</f>
        <v>0</v>
      </c>
      <c r="E8" s="92" t="e">
        <f t="shared" si="3"/>
        <v>#DIV/0!</v>
      </c>
      <c r="F8" s="92" t="e">
        <f t="shared" si="4"/>
        <v>#DIV/0!</v>
      </c>
      <c r="G8" s="92" t="e">
        <f t="shared" si="5"/>
        <v>#DIV/0!</v>
      </c>
      <c r="H8" s="92" t="e">
        <f t="shared" si="6"/>
        <v>#DIV/0!</v>
      </c>
      <c r="I8" s="92" t="e">
        <f t="shared" si="7"/>
        <v>#DIV/0!</v>
      </c>
      <c r="J8" s="92" t="e">
        <f t="shared" si="8"/>
        <v>#DIV/0!</v>
      </c>
      <c r="K8" s="92" t="e">
        <f t="shared" si="9"/>
        <v>#DIV/0!</v>
      </c>
      <c r="L8" s="92" t="e">
        <f t="shared" si="10"/>
        <v>#DIV/0!</v>
      </c>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x14ac:dyDescent="0.25">
      <c r="A9">
        <f>'Overzicht klas'!A4</f>
        <v>3</v>
      </c>
      <c r="B9">
        <f>'Overzicht klas'!B4</f>
        <v>0</v>
      </c>
      <c r="C9" s="92">
        <f t="shared" si="2"/>
        <v>0</v>
      </c>
      <c r="D9" s="94">
        <f>SUM(Tabel284[[#This Row],[Kolom1]:[Kolom40]])</f>
        <v>0</v>
      </c>
      <c r="E9" s="92" t="e">
        <f t="shared" si="3"/>
        <v>#DIV/0!</v>
      </c>
      <c r="F9" s="92" t="e">
        <f t="shared" si="4"/>
        <v>#DIV/0!</v>
      </c>
      <c r="G9" s="92" t="e">
        <f t="shared" si="5"/>
        <v>#DIV/0!</v>
      </c>
      <c r="H9" s="92" t="e">
        <f t="shared" si="6"/>
        <v>#DIV/0!</v>
      </c>
      <c r="I9" s="92" t="e">
        <f t="shared" si="7"/>
        <v>#DIV/0!</v>
      </c>
      <c r="J9" s="92" t="e">
        <f t="shared" si="8"/>
        <v>#DIV/0!</v>
      </c>
      <c r="K9" s="92" t="e">
        <f t="shared" si="9"/>
        <v>#DIV/0!</v>
      </c>
      <c r="L9" s="92" t="e">
        <f t="shared" si="10"/>
        <v>#DIV/0!</v>
      </c>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x14ac:dyDescent="0.25">
      <c r="A10">
        <f>'Overzicht klas'!A5</f>
        <v>4</v>
      </c>
      <c r="B10">
        <f>'Overzicht klas'!B5</f>
        <v>0</v>
      </c>
      <c r="C10" s="92">
        <f t="shared" si="2"/>
        <v>0</v>
      </c>
      <c r="D10" s="94">
        <f>SUM(Tabel284[[#This Row],[Kolom1]:[Kolom40]])</f>
        <v>0</v>
      </c>
      <c r="E10" s="92" t="e">
        <f t="shared" si="3"/>
        <v>#DIV/0!</v>
      </c>
      <c r="F10" s="92" t="e">
        <f t="shared" si="4"/>
        <v>#DIV/0!</v>
      </c>
      <c r="G10" s="92" t="e">
        <f t="shared" si="5"/>
        <v>#DIV/0!</v>
      </c>
      <c r="H10" s="92" t="e">
        <f t="shared" si="6"/>
        <v>#DIV/0!</v>
      </c>
      <c r="I10" s="92" t="e">
        <f t="shared" si="7"/>
        <v>#DIV/0!</v>
      </c>
      <c r="J10" s="92" t="e">
        <f t="shared" si="8"/>
        <v>#DIV/0!</v>
      </c>
      <c r="K10" s="92" t="e">
        <f t="shared" si="9"/>
        <v>#DIV/0!</v>
      </c>
      <c r="L10" s="92" t="e">
        <f t="shared" si="10"/>
        <v>#DIV/0!</v>
      </c>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x14ac:dyDescent="0.25">
      <c r="A11">
        <f>'Overzicht klas'!A6</f>
        <v>5</v>
      </c>
      <c r="B11">
        <f>'Overzicht klas'!B6</f>
        <v>0</v>
      </c>
      <c r="C11" s="92">
        <f t="shared" si="2"/>
        <v>0</v>
      </c>
      <c r="D11" s="94">
        <f>SUM(Tabel284[[#This Row],[Kolom1]:[Kolom40]])</f>
        <v>0</v>
      </c>
      <c r="E11" s="92" t="e">
        <f t="shared" si="3"/>
        <v>#DIV/0!</v>
      </c>
      <c r="F11" s="92" t="e">
        <f t="shared" si="4"/>
        <v>#DIV/0!</v>
      </c>
      <c r="G11" s="92" t="e">
        <f t="shared" si="5"/>
        <v>#DIV/0!</v>
      </c>
      <c r="H11" s="92" t="e">
        <f t="shared" si="6"/>
        <v>#DIV/0!</v>
      </c>
      <c r="I11" s="92" t="e">
        <f t="shared" si="7"/>
        <v>#DIV/0!</v>
      </c>
      <c r="J11" s="92" t="e">
        <f t="shared" si="8"/>
        <v>#DIV/0!</v>
      </c>
      <c r="K11" s="92" t="e">
        <f t="shared" si="9"/>
        <v>#DIV/0!</v>
      </c>
      <c r="L11" s="92" t="e">
        <f t="shared" si="10"/>
        <v>#DIV/0!</v>
      </c>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x14ac:dyDescent="0.25">
      <c r="A12">
        <f>'Overzicht klas'!A7</f>
        <v>6</v>
      </c>
      <c r="B12">
        <f>'Overzicht klas'!B7</f>
        <v>0</v>
      </c>
      <c r="C12" s="92">
        <f t="shared" si="2"/>
        <v>0</v>
      </c>
      <c r="D12" s="94">
        <f>SUM(Tabel284[[#This Row],[Kolom1]:[Kolom40]])</f>
        <v>0</v>
      </c>
      <c r="E12" s="92" t="e">
        <f t="shared" si="3"/>
        <v>#DIV/0!</v>
      </c>
      <c r="F12" s="92" t="e">
        <f t="shared" si="4"/>
        <v>#DIV/0!</v>
      </c>
      <c r="G12" s="92" t="e">
        <f t="shared" si="5"/>
        <v>#DIV/0!</v>
      </c>
      <c r="H12" s="92" t="e">
        <f t="shared" si="6"/>
        <v>#DIV/0!</v>
      </c>
      <c r="I12" s="92" t="e">
        <f t="shared" si="7"/>
        <v>#DIV/0!</v>
      </c>
      <c r="J12" s="92" t="e">
        <f t="shared" si="8"/>
        <v>#DIV/0!</v>
      </c>
      <c r="K12" s="92" t="e">
        <f t="shared" si="9"/>
        <v>#DIV/0!</v>
      </c>
      <c r="L12" s="92" t="e">
        <f t="shared" si="10"/>
        <v>#DIV/0!</v>
      </c>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x14ac:dyDescent="0.25">
      <c r="A13">
        <f>'Overzicht klas'!A8</f>
        <v>7</v>
      </c>
      <c r="B13">
        <f>'Overzicht klas'!B8</f>
        <v>0</v>
      </c>
      <c r="C13" s="92">
        <f t="shared" si="2"/>
        <v>0</v>
      </c>
      <c r="D13" s="94">
        <f>SUM(Tabel284[[#This Row],[Kolom1]:[Kolom40]])</f>
        <v>0</v>
      </c>
      <c r="E13" s="92" t="e">
        <f t="shared" si="3"/>
        <v>#DIV/0!</v>
      </c>
      <c r="F13" s="92" t="e">
        <f t="shared" si="4"/>
        <v>#DIV/0!</v>
      </c>
      <c r="G13" s="92" t="e">
        <f t="shared" si="5"/>
        <v>#DIV/0!</v>
      </c>
      <c r="H13" s="92" t="e">
        <f t="shared" si="6"/>
        <v>#DIV/0!</v>
      </c>
      <c r="I13" s="92" t="e">
        <f t="shared" si="7"/>
        <v>#DIV/0!</v>
      </c>
      <c r="J13" s="92" t="e">
        <f t="shared" si="8"/>
        <v>#DIV/0!</v>
      </c>
      <c r="K13" s="92" t="e">
        <f t="shared" si="9"/>
        <v>#DIV/0!</v>
      </c>
      <c r="L13" s="92" t="e">
        <f t="shared" si="10"/>
        <v>#DIV/0!</v>
      </c>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x14ac:dyDescent="0.25">
      <c r="A14">
        <f>'Overzicht klas'!A9</f>
        <v>8</v>
      </c>
      <c r="B14">
        <f>'Overzicht klas'!B9</f>
        <v>0</v>
      </c>
      <c r="C14" s="92">
        <f t="shared" si="2"/>
        <v>0</v>
      </c>
      <c r="D14" s="94">
        <f>SUM(Tabel284[[#This Row],[Kolom1]:[Kolom40]])</f>
        <v>0</v>
      </c>
      <c r="E14" s="92" t="e">
        <f t="shared" si="3"/>
        <v>#DIV/0!</v>
      </c>
      <c r="F14" s="92" t="e">
        <f t="shared" si="4"/>
        <v>#DIV/0!</v>
      </c>
      <c r="G14" s="92" t="e">
        <f t="shared" si="5"/>
        <v>#DIV/0!</v>
      </c>
      <c r="H14" s="92" t="e">
        <f t="shared" si="6"/>
        <v>#DIV/0!</v>
      </c>
      <c r="I14" s="92" t="e">
        <f t="shared" si="7"/>
        <v>#DIV/0!</v>
      </c>
      <c r="J14" s="92" t="e">
        <f t="shared" si="8"/>
        <v>#DIV/0!</v>
      </c>
      <c r="K14" s="92" t="e">
        <f t="shared" si="9"/>
        <v>#DIV/0!</v>
      </c>
      <c r="L14" s="92" t="e">
        <f t="shared" si="10"/>
        <v>#DIV/0!</v>
      </c>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x14ac:dyDescent="0.25">
      <c r="A15">
        <f>'Overzicht klas'!A10</f>
        <v>9</v>
      </c>
      <c r="B15">
        <f>'Overzicht klas'!B10</f>
        <v>0</v>
      </c>
      <c r="C15" s="92">
        <f t="shared" si="2"/>
        <v>0</v>
      </c>
      <c r="D15" s="94">
        <f>SUM(Tabel284[[#This Row],[Kolom1]:[Kolom40]])</f>
        <v>0</v>
      </c>
      <c r="E15" s="92" t="e">
        <f t="shared" si="3"/>
        <v>#DIV/0!</v>
      </c>
      <c r="F15" s="92" t="e">
        <f t="shared" si="4"/>
        <v>#DIV/0!</v>
      </c>
      <c r="G15" s="92" t="e">
        <f t="shared" si="5"/>
        <v>#DIV/0!</v>
      </c>
      <c r="H15" s="92" t="e">
        <f t="shared" si="6"/>
        <v>#DIV/0!</v>
      </c>
      <c r="I15" s="92" t="e">
        <f t="shared" si="7"/>
        <v>#DIV/0!</v>
      </c>
      <c r="J15" s="92" t="e">
        <f t="shared" si="8"/>
        <v>#DIV/0!</v>
      </c>
      <c r="K15" s="92" t="e">
        <f t="shared" si="9"/>
        <v>#DIV/0!</v>
      </c>
      <c r="L15" s="92" t="e">
        <f t="shared" si="10"/>
        <v>#DIV/0!</v>
      </c>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x14ac:dyDescent="0.25">
      <c r="A16">
        <f>'Overzicht klas'!A11</f>
        <v>10</v>
      </c>
      <c r="B16">
        <f>'Overzicht klas'!B11</f>
        <v>0</v>
      </c>
      <c r="C16" s="92">
        <f t="shared" si="2"/>
        <v>0</v>
      </c>
      <c r="D16" s="94">
        <f>SUM(Tabel284[[#This Row],[Kolom1]:[Kolom40]])</f>
        <v>0</v>
      </c>
      <c r="E16" s="92" t="e">
        <f t="shared" si="3"/>
        <v>#DIV/0!</v>
      </c>
      <c r="F16" s="92" t="e">
        <f t="shared" si="4"/>
        <v>#DIV/0!</v>
      </c>
      <c r="G16" s="92" t="e">
        <f t="shared" si="5"/>
        <v>#DIV/0!</v>
      </c>
      <c r="H16" s="92" t="e">
        <f t="shared" si="6"/>
        <v>#DIV/0!</v>
      </c>
      <c r="I16" s="92" t="e">
        <f t="shared" si="7"/>
        <v>#DIV/0!</v>
      </c>
      <c r="J16" s="92" t="e">
        <f t="shared" si="8"/>
        <v>#DIV/0!</v>
      </c>
      <c r="K16" s="92" t="e">
        <f t="shared" si="9"/>
        <v>#DIV/0!</v>
      </c>
      <c r="L16" s="92" t="e">
        <f t="shared" si="10"/>
        <v>#DIV/0!</v>
      </c>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x14ac:dyDescent="0.25">
      <c r="A17">
        <f>'Overzicht klas'!A12</f>
        <v>11</v>
      </c>
      <c r="B17">
        <f>'Overzicht klas'!B12</f>
        <v>0</v>
      </c>
      <c r="C17" s="92">
        <f t="shared" si="2"/>
        <v>0</v>
      </c>
      <c r="D17" s="94">
        <f>SUM(Tabel284[[#This Row],[Kolom1]:[Kolom40]])</f>
        <v>0</v>
      </c>
      <c r="E17" s="92" t="e">
        <f t="shared" si="3"/>
        <v>#DIV/0!</v>
      </c>
      <c r="F17" s="92" t="e">
        <f t="shared" si="4"/>
        <v>#DIV/0!</v>
      </c>
      <c r="G17" s="92" t="e">
        <f t="shared" si="5"/>
        <v>#DIV/0!</v>
      </c>
      <c r="H17" s="92" t="e">
        <f t="shared" si="6"/>
        <v>#DIV/0!</v>
      </c>
      <c r="I17" s="92" t="e">
        <f t="shared" si="7"/>
        <v>#DIV/0!</v>
      </c>
      <c r="J17" s="92" t="e">
        <f t="shared" si="8"/>
        <v>#DIV/0!</v>
      </c>
      <c r="K17" s="92" t="e">
        <f t="shared" si="9"/>
        <v>#DIV/0!</v>
      </c>
      <c r="L17" s="92" t="e">
        <f t="shared" si="10"/>
        <v>#DIV/0!</v>
      </c>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x14ac:dyDescent="0.25">
      <c r="A18">
        <f>'Overzicht klas'!A13</f>
        <v>12</v>
      </c>
      <c r="B18">
        <f>'Overzicht klas'!B13</f>
        <v>0</v>
      </c>
      <c r="C18" s="92">
        <f t="shared" si="2"/>
        <v>0</v>
      </c>
      <c r="D18" s="94">
        <f>SUM(Tabel284[[#This Row],[Kolom1]:[Kolom40]])</f>
        <v>0</v>
      </c>
      <c r="E18" s="92" t="e">
        <f t="shared" si="3"/>
        <v>#DIV/0!</v>
      </c>
      <c r="F18" s="92" t="e">
        <f t="shared" si="4"/>
        <v>#DIV/0!</v>
      </c>
      <c r="G18" s="92" t="e">
        <f t="shared" si="5"/>
        <v>#DIV/0!</v>
      </c>
      <c r="H18" s="92" t="e">
        <f t="shared" si="6"/>
        <v>#DIV/0!</v>
      </c>
      <c r="I18" s="92" t="e">
        <f t="shared" si="7"/>
        <v>#DIV/0!</v>
      </c>
      <c r="J18" s="92" t="e">
        <f t="shared" si="8"/>
        <v>#DIV/0!</v>
      </c>
      <c r="K18" s="92" t="e">
        <f t="shared" si="9"/>
        <v>#DIV/0!</v>
      </c>
      <c r="L18" s="92" t="e">
        <f t="shared" si="10"/>
        <v>#DIV/0!</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x14ac:dyDescent="0.25">
      <c r="A19">
        <f>'Overzicht klas'!A14</f>
        <v>13</v>
      </c>
      <c r="B19">
        <f>'Overzicht klas'!B14</f>
        <v>0</v>
      </c>
      <c r="C19" s="92">
        <f t="shared" si="2"/>
        <v>0</v>
      </c>
      <c r="D19" s="94">
        <f>SUM(Tabel284[[#This Row],[Kolom1]:[Kolom40]])</f>
        <v>0</v>
      </c>
      <c r="E19" s="92" t="e">
        <f t="shared" si="3"/>
        <v>#DIV/0!</v>
      </c>
      <c r="F19" s="92" t="e">
        <f t="shared" si="4"/>
        <v>#DIV/0!</v>
      </c>
      <c r="G19" s="92" t="e">
        <f t="shared" si="5"/>
        <v>#DIV/0!</v>
      </c>
      <c r="H19" s="92" t="e">
        <f t="shared" si="6"/>
        <v>#DIV/0!</v>
      </c>
      <c r="I19" s="92" t="e">
        <f t="shared" si="7"/>
        <v>#DIV/0!</v>
      </c>
      <c r="J19" s="92" t="e">
        <f t="shared" si="8"/>
        <v>#DIV/0!</v>
      </c>
      <c r="K19" s="92" t="e">
        <f t="shared" si="9"/>
        <v>#DIV/0!</v>
      </c>
      <c r="L19" s="92" t="e">
        <f t="shared" si="10"/>
        <v>#DIV/0!</v>
      </c>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x14ac:dyDescent="0.25">
      <c r="A20">
        <f>'Overzicht klas'!A15</f>
        <v>14</v>
      </c>
      <c r="B20">
        <f>'Overzicht klas'!B15</f>
        <v>0</v>
      </c>
      <c r="C20" s="92">
        <f t="shared" si="2"/>
        <v>0</v>
      </c>
      <c r="D20" s="94">
        <f>SUM(Tabel284[[#This Row],[Kolom1]:[Kolom40]])</f>
        <v>0</v>
      </c>
      <c r="E20" s="92" t="e">
        <f t="shared" si="3"/>
        <v>#DIV/0!</v>
      </c>
      <c r="F20" s="92" t="e">
        <f t="shared" si="4"/>
        <v>#DIV/0!</v>
      </c>
      <c r="G20" s="92" t="e">
        <f t="shared" si="5"/>
        <v>#DIV/0!</v>
      </c>
      <c r="H20" s="92" t="e">
        <f t="shared" si="6"/>
        <v>#DIV/0!</v>
      </c>
      <c r="I20" s="92" t="e">
        <f t="shared" si="7"/>
        <v>#DIV/0!</v>
      </c>
      <c r="J20" s="92" t="e">
        <f t="shared" si="8"/>
        <v>#DIV/0!</v>
      </c>
      <c r="K20" s="92" t="e">
        <f t="shared" si="9"/>
        <v>#DIV/0!</v>
      </c>
      <c r="L20" s="92" t="e">
        <f t="shared" si="10"/>
        <v>#DIV/0!</v>
      </c>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x14ac:dyDescent="0.25">
      <c r="A21">
        <f>'Overzicht klas'!A16</f>
        <v>15</v>
      </c>
      <c r="B21">
        <f>'Overzicht klas'!B16</f>
        <v>0</v>
      </c>
      <c r="C21" s="92">
        <f t="shared" si="2"/>
        <v>0</v>
      </c>
      <c r="D21" s="94">
        <f>SUM(Tabel284[[#This Row],[Kolom1]:[Kolom40]])</f>
        <v>0</v>
      </c>
      <c r="E21" s="92" t="e">
        <f t="shared" si="3"/>
        <v>#DIV/0!</v>
      </c>
      <c r="F21" s="92" t="e">
        <f t="shared" si="4"/>
        <v>#DIV/0!</v>
      </c>
      <c r="G21" s="92" t="e">
        <f t="shared" si="5"/>
        <v>#DIV/0!</v>
      </c>
      <c r="H21" s="92" t="e">
        <f t="shared" si="6"/>
        <v>#DIV/0!</v>
      </c>
      <c r="I21" s="92" t="e">
        <f t="shared" si="7"/>
        <v>#DIV/0!</v>
      </c>
      <c r="J21" s="92" t="e">
        <f t="shared" si="8"/>
        <v>#DIV/0!</v>
      </c>
      <c r="K21" s="92" t="e">
        <f t="shared" si="9"/>
        <v>#DIV/0!</v>
      </c>
      <c r="L21" s="92" t="e">
        <f t="shared" si="10"/>
        <v>#DIV/0!</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x14ac:dyDescent="0.25">
      <c r="A22">
        <f>'Overzicht klas'!A17</f>
        <v>16</v>
      </c>
      <c r="B22">
        <f>'Overzicht klas'!B17</f>
        <v>0</v>
      </c>
      <c r="C22" s="92">
        <f t="shared" si="2"/>
        <v>0</v>
      </c>
      <c r="D22" s="94">
        <f>SUM(Tabel284[[#This Row],[Kolom1]:[Kolom40]])</f>
        <v>0</v>
      </c>
      <c r="E22" s="92" t="e">
        <f t="shared" si="3"/>
        <v>#DIV/0!</v>
      </c>
      <c r="F22" s="92" t="e">
        <f t="shared" si="4"/>
        <v>#DIV/0!</v>
      </c>
      <c r="G22" s="92" t="e">
        <f t="shared" si="5"/>
        <v>#DIV/0!</v>
      </c>
      <c r="H22" s="92" t="e">
        <f t="shared" si="6"/>
        <v>#DIV/0!</v>
      </c>
      <c r="I22" s="92" t="e">
        <f t="shared" si="7"/>
        <v>#DIV/0!</v>
      </c>
      <c r="J22" s="92" t="e">
        <f t="shared" si="8"/>
        <v>#DIV/0!</v>
      </c>
      <c r="K22" s="92" t="e">
        <f t="shared" si="9"/>
        <v>#DIV/0!</v>
      </c>
      <c r="L22" s="92" t="e">
        <f t="shared" si="10"/>
        <v>#DIV/0!</v>
      </c>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x14ac:dyDescent="0.25">
      <c r="A23">
        <f>'Overzicht klas'!A18</f>
        <v>17</v>
      </c>
      <c r="B23">
        <f>'Overzicht klas'!B18</f>
        <v>0</v>
      </c>
      <c r="C23" s="92">
        <f t="shared" si="2"/>
        <v>0</v>
      </c>
      <c r="D23" s="94">
        <f>SUM(Tabel284[[#This Row],[Kolom1]:[Kolom40]])</f>
        <v>0</v>
      </c>
      <c r="E23" s="92" t="e">
        <f t="shared" si="3"/>
        <v>#DIV/0!</v>
      </c>
      <c r="F23" s="92" t="e">
        <f t="shared" si="4"/>
        <v>#DIV/0!</v>
      </c>
      <c r="G23" s="92" t="e">
        <f t="shared" si="5"/>
        <v>#DIV/0!</v>
      </c>
      <c r="H23" s="92" t="e">
        <f t="shared" si="6"/>
        <v>#DIV/0!</v>
      </c>
      <c r="I23" s="92" t="e">
        <f t="shared" si="7"/>
        <v>#DIV/0!</v>
      </c>
      <c r="J23" s="92" t="e">
        <f t="shared" si="8"/>
        <v>#DIV/0!</v>
      </c>
      <c r="K23" s="92" t="e">
        <f t="shared" si="9"/>
        <v>#DIV/0!</v>
      </c>
      <c r="L23" s="92" t="e">
        <f t="shared" si="10"/>
        <v>#DIV/0!</v>
      </c>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x14ac:dyDescent="0.25">
      <c r="A24">
        <f>'Overzicht klas'!A19</f>
        <v>18</v>
      </c>
      <c r="B24">
        <f>'Overzicht klas'!B19</f>
        <v>0</v>
      </c>
      <c r="C24" s="92">
        <f t="shared" si="2"/>
        <v>0</v>
      </c>
      <c r="D24" s="94">
        <f>SUM(Tabel284[[#This Row],[Kolom1]:[Kolom40]])</f>
        <v>0</v>
      </c>
      <c r="E24" s="92" t="e">
        <f t="shared" si="3"/>
        <v>#DIV/0!</v>
      </c>
      <c r="F24" s="92" t="e">
        <f t="shared" si="4"/>
        <v>#DIV/0!</v>
      </c>
      <c r="G24" s="92" t="e">
        <f t="shared" si="5"/>
        <v>#DIV/0!</v>
      </c>
      <c r="H24" s="92" t="e">
        <f t="shared" si="6"/>
        <v>#DIV/0!</v>
      </c>
      <c r="I24" s="92" t="e">
        <f t="shared" si="7"/>
        <v>#DIV/0!</v>
      </c>
      <c r="J24" s="92" t="e">
        <f t="shared" si="8"/>
        <v>#DIV/0!</v>
      </c>
      <c r="K24" s="92" t="e">
        <f t="shared" si="9"/>
        <v>#DIV/0!</v>
      </c>
      <c r="L24" s="92" t="e">
        <f t="shared" si="10"/>
        <v>#DIV/0!</v>
      </c>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x14ac:dyDescent="0.25">
      <c r="A25">
        <f>'Overzicht klas'!A20</f>
        <v>19</v>
      </c>
      <c r="B25">
        <f>'Overzicht klas'!B20</f>
        <v>0</v>
      </c>
      <c r="C25" s="92">
        <f t="shared" si="2"/>
        <v>0</v>
      </c>
      <c r="D25" s="94">
        <f>SUM(Tabel284[[#This Row],[Kolom1]:[Kolom40]])</f>
        <v>0</v>
      </c>
      <c r="E25" s="92" t="e">
        <f t="shared" si="3"/>
        <v>#DIV/0!</v>
      </c>
      <c r="F25" s="92" t="e">
        <f t="shared" si="4"/>
        <v>#DIV/0!</v>
      </c>
      <c r="G25" s="92" t="e">
        <f t="shared" si="5"/>
        <v>#DIV/0!</v>
      </c>
      <c r="H25" s="92" t="e">
        <f t="shared" si="6"/>
        <v>#DIV/0!</v>
      </c>
      <c r="I25" s="92" t="e">
        <f t="shared" si="7"/>
        <v>#DIV/0!</v>
      </c>
      <c r="J25" s="92" t="e">
        <f t="shared" si="8"/>
        <v>#DIV/0!</v>
      </c>
      <c r="K25" s="92" t="e">
        <f t="shared" si="9"/>
        <v>#DIV/0!</v>
      </c>
      <c r="L25" s="92" t="e">
        <f t="shared" si="10"/>
        <v>#DIV/0!</v>
      </c>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x14ac:dyDescent="0.25">
      <c r="A26">
        <f>'Overzicht klas'!A21</f>
        <v>20</v>
      </c>
      <c r="B26">
        <f>'Overzicht klas'!B21</f>
        <v>0</v>
      </c>
      <c r="C26" s="92">
        <f t="shared" si="2"/>
        <v>0</v>
      </c>
      <c r="D26" s="94">
        <f>SUM(Tabel284[[#This Row],[Kolom1]:[Kolom40]])</f>
        <v>0</v>
      </c>
      <c r="E26" s="92" t="e">
        <f t="shared" si="3"/>
        <v>#DIV/0!</v>
      </c>
      <c r="F26" s="92" t="e">
        <f t="shared" si="4"/>
        <v>#DIV/0!</v>
      </c>
      <c r="G26" s="92" t="e">
        <f t="shared" si="5"/>
        <v>#DIV/0!</v>
      </c>
      <c r="H26" s="92" t="e">
        <f t="shared" si="6"/>
        <v>#DIV/0!</v>
      </c>
      <c r="I26" s="92" t="e">
        <f t="shared" si="7"/>
        <v>#DIV/0!</v>
      </c>
      <c r="J26" s="92" t="e">
        <f t="shared" si="8"/>
        <v>#DIV/0!</v>
      </c>
      <c r="K26" s="92" t="e">
        <f t="shared" si="9"/>
        <v>#DIV/0!</v>
      </c>
      <c r="L26" s="92" t="e">
        <f t="shared" si="10"/>
        <v>#DIV/0!</v>
      </c>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x14ac:dyDescent="0.25">
      <c r="A27">
        <f>'Overzicht klas'!A22</f>
        <v>21</v>
      </c>
      <c r="B27">
        <f>'Overzicht klas'!B22</f>
        <v>0</v>
      </c>
      <c r="C27" s="92">
        <f t="shared" si="2"/>
        <v>0</v>
      </c>
      <c r="D27" s="94">
        <f>SUM(Tabel284[[#This Row],[Kolom1]:[Kolom40]])</f>
        <v>0</v>
      </c>
      <c r="E27" s="92" t="e">
        <f t="shared" si="3"/>
        <v>#DIV/0!</v>
      </c>
      <c r="F27" s="92" t="e">
        <f t="shared" si="4"/>
        <v>#DIV/0!</v>
      </c>
      <c r="G27" s="92" t="e">
        <f t="shared" si="5"/>
        <v>#DIV/0!</v>
      </c>
      <c r="H27" s="92" t="e">
        <f t="shared" si="6"/>
        <v>#DIV/0!</v>
      </c>
      <c r="I27" s="92" t="e">
        <f t="shared" si="7"/>
        <v>#DIV/0!</v>
      </c>
      <c r="J27" s="92" t="e">
        <f t="shared" si="8"/>
        <v>#DIV/0!</v>
      </c>
      <c r="K27" s="92" t="e">
        <f t="shared" si="9"/>
        <v>#DIV/0!</v>
      </c>
      <c r="L27" s="92" t="e">
        <f t="shared" si="10"/>
        <v>#DIV/0!</v>
      </c>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x14ac:dyDescent="0.25">
      <c r="A28">
        <f>'Overzicht klas'!A23</f>
        <v>22</v>
      </c>
      <c r="B28">
        <f>'Overzicht klas'!B23</f>
        <v>0</v>
      </c>
      <c r="C28" s="92">
        <f t="shared" si="2"/>
        <v>0</v>
      </c>
      <c r="D28" s="94">
        <f>SUM(Tabel284[[#This Row],[Kolom1]:[Kolom40]])</f>
        <v>0</v>
      </c>
      <c r="E28" s="92" t="e">
        <f t="shared" si="3"/>
        <v>#DIV/0!</v>
      </c>
      <c r="F28" s="92" t="e">
        <f t="shared" si="4"/>
        <v>#DIV/0!</v>
      </c>
      <c r="G28" s="92" t="e">
        <f t="shared" si="5"/>
        <v>#DIV/0!</v>
      </c>
      <c r="H28" s="92" t="e">
        <f t="shared" si="6"/>
        <v>#DIV/0!</v>
      </c>
      <c r="I28" s="92" t="e">
        <f t="shared" si="7"/>
        <v>#DIV/0!</v>
      </c>
      <c r="J28" s="92" t="e">
        <f t="shared" si="8"/>
        <v>#DIV/0!</v>
      </c>
      <c r="K28" s="92" t="e">
        <f t="shared" si="9"/>
        <v>#DIV/0!</v>
      </c>
      <c r="L28" s="92" t="e">
        <f t="shared" si="10"/>
        <v>#DIV/0!</v>
      </c>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x14ac:dyDescent="0.25">
      <c r="A29">
        <f>'Overzicht klas'!A24</f>
        <v>23</v>
      </c>
      <c r="B29">
        <f>'Overzicht klas'!B24</f>
        <v>0</v>
      </c>
      <c r="C29" s="92">
        <f t="shared" si="2"/>
        <v>0</v>
      </c>
      <c r="D29" s="94">
        <f>SUM(Tabel284[[#This Row],[Kolom1]:[Kolom40]])</f>
        <v>0</v>
      </c>
      <c r="E29" s="92" t="e">
        <f t="shared" si="3"/>
        <v>#DIV/0!</v>
      </c>
      <c r="F29" s="92" t="e">
        <f t="shared" si="4"/>
        <v>#DIV/0!</v>
      </c>
      <c r="G29" s="92" t="e">
        <f t="shared" si="5"/>
        <v>#DIV/0!</v>
      </c>
      <c r="H29" s="92" t="e">
        <f t="shared" si="6"/>
        <v>#DIV/0!</v>
      </c>
      <c r="I29" s="92" t="e">
        <f t="shared" si="7"/>
        <v>#DIV/0!</v>
      </c>
      <c r="J29" s="92" t="e">
        <f t="shared" si="8"/>
        <v>#DIV/0!</v>
      </c>
      <c r="K29" s="92" t="e">
        <f t="shared" si="9"/>
        <v>#DIV/0!</v>
      </c>
      <c r="L29" s="92" t="e">
        <f t="shared" si="10"/>
        <v>#DIV/0!</v>
      </c>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x14ac:dyDescent="0.25">
      <c r="A30">
        <f>'Overzicht klas'!A25</f>
        <v>24</v>
      </c>
      <c r="B30">
        <f>'Overzicht klas'!B25</f>
        <v>0</v>
      </c>
      <c r="C30" s="92">
        <f t="shared" si="2"/>
        <v>0</v>
      </c>
      <c r="D30" s="94">
        <f>SUM(Tabel284[[#This Row],[Kolom1]:[Kolom40]])</f>
        <v>0</v>
      </c>
      <c r="E30" s="92" t="e">
        <f t="shared" si="3"/>
        <v>#DIV/0!</v>
      </c>
      <c r="F30" s="92" t="e">
        <f t="shared" si="4"/>
        <v>#DIV/0!</v>
      </c>
      <c r="G30" s="92" t="e">
        <f t="shared" si="5"/>
        <v>#DIV/0!</v>
      </c>
      <c r="H30" s="92" t="e">
        <f t="shared" si="6"/>
        <v>#DIV/0!</v>
      </c>
      <c r="I30" s="92" t="e">
        <f t="shared" si="7"/>
        <v>#DIV/0!</v>
      </c>
      <c r="J30" s="92" t="e">
        <f t="shared" si="8"/>
        <v>#DIV/0!</v>
      </c>
      <c r="K30" s="92" t="e">
        <f t="shared" si="9"/>
        <v>#DIV/0!</v>
      </c>
      <c r="L30" s="92" t="e">
        <f t="shared" si="10"/>
        <v>#DIV/0!</v>
      </c>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x14ac:dyDescent="0.25">
      <c r="A31">
        <f>'Overzicht klas'!A26</f>
        <v>25</v>
      </c>
      <c r="B31">
        <f>'Overzicht klas'!B26</f>
        <v>0</v>
      </c>
      <c r="C31" s="92">
        <f t="shared" si="2"/>
        <v>0</v>
      </c>
      <c r="D31" s="94">
        <f>SUM(Tabel284[[#This Row],[Kolom1]:[Kolom40]])</f>
        <v>0</v>
      </c>
      <c r="E31" s="92" t="e">
        <f t="shared" si="3"/>
        <v>#DIV/0!</v>
      </c>
      <c r="F31" s="92" t="e">
        <f t="shared" si="4"/>
        <v>#DIV/0!</v>
      </c>
      <c r="G31" s="92" t="e">
        <f t="shared" si="5"/>
        <v>#DIV/0!</v>
      </c>
      <c r="H31" s="92" t="e">
        <f t="shared" si="6"/>
        <v>#DIV/0!</v>
      </c>
      <c r="I31" s="92" t="e">
        <f t="shared" si="7"/>
        <v>#DIV/0!</v>
      </c>
      <c r="J31" s="92" t="e">
        <f t="shared" si="8"/>
        <v>#DIV/0!</v>
      </c>
      <c r="K31" s="92" t="e">
        <f t="shared" si="9"/>
        <v>#DIV/0!</v>
      </c>
      <c r="L31" s="92" t="e">
        <f t="shared" si="10"/>
        <v>#DIV/0!</v>
      </c>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x14ac:dyDescent="0.25">
      <c r="A32">
        <f>'Overzicht klas'!A27</f>
        <v>26</v>
      </c>
      <c r="B32">
        <f>'Overzicht klas'!B27</f>
        <v>0</v>
      </c>
      <c r="C32" s="92">
        <f t="shared" si="2"/>
        <v>0</v>
      </c>
      <c r="D32" s="94">
        <f>SUM(Tabel284[[#This Row],[Kolom1]:[Kolom40]])</f>
        <v>0</v>
      </c>
      <c r="E32" s="92" t="e">
        <f t="shared" si="3"/>
        <v>#DIV/0!</v>
      </c>
      <c r="F32" s="92" t="e">
        <f t="shared" si="4"/>
        <v>#DIV/0!</v>
      </c>
      <c r="G32" s="92" t="e">
        <f t="shared" si="5"/>
        <v>#DIV/0!</v>
      </c>
      <c r="H32" s="92" t="e">
        <f t="shared" si="6"/>
        <v>#DIV/0!</v>
      </c>
      <c r="I32" s="92" t="e">
        <f t="shared" si="7"/>
        <v>#DIV/0!</v>
      </c>
      <c r="J32" s="92" t="e">
        <f t="shared" si="8"/>
        <v>#DIV/0!</v>
      </c>
      <c r="K32" s="92" t="e">
        <f t="shared" si="9"/>
        <v>#DIV/0!</v>
      </c>
      <c r="L32" s="92" t="e">
        <f t="shared" si="10"/>
        <v>#DIV/0!</v>
      </c>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x14ac:dyDescent="0.25">
      <c r="A33">
        <f>'Overzicht klas'!A28</f>
        <v>27</v>
      </c>
      <c r="B33">
        <f>'Overzicht klas'!B28</f>
        <v>0</v>
      </c>
      <c r="C33" s="92">
        <f t="shared" si="2"/>
        <v>0</v>
      </c>
      <c r="D33" s="94">
        <f>SUM(Tabel284[[#This Row],[Kolom1]:[Kolom40]])</f>
        <v>0</v>
      </c>
      <c r="E33" s="92" t="e">
        <f t="shared" si="3"/>
        <v>#DIV/0!</v>
      </c>
      <c r="F33" s="92" t="e">
        <f t="shared" si="4"/>
        <v>#DIV/0!</v>
      </c>
      <c r="G33" s="92" t="e">
        <f t="shared" si="5"/>
        <v>#DIV/0!</v>
      </c>
      <c r="H33" s="92" t="e">
        <f t="shared" si="6"/>
        <v>#DIV/0!</v>
      </c>
      <c r="I33" s="92" t="e">
        <f t="shared" si="7"/>
        <v>#DIV/0!</v>
      </c>
      <c r="J33" s="92" t="e">
        <f t="shared" si="8"/>
        <v>#DIV/0!</v>
      </c>
      <c r="K33" s="92" t="e">
        <f t="shared" si="9"/>
        <v>#DIV/0!</v>
      </c>
      <c r="L33" s="92" t="e">
        <f t="shared" si="10"/>
        <v>#DIV/0!</v>
      </c>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x14ac:dyDescent="0.25">
      <c r="A34">
        <f>'Overzicht klas'!A29</f>
        <v>28</v>
      </c>
      <c r="B34">
        <f>'Overzicht klas'!B29</f>
        <v>0</v>
      </c>
      <c r="C34" s="92">
        <f t="shared" si="2"/>
        <v>0</v>
      </c>
      <c r="D34" s="94">
        <f>SUM(Tabel284[[#This Row],[Kolom1]:[Kolom40]])</f>
        <v>0</v>
      </c>
      <c r="E34" s="92" t="e">
        <f t="shared" si="3"/>
        <v>#DIV/0!</v>
      </c>
      <c r="F34" s="92" t="e">
        <f t="shared" si="4"/>
        <v>#DIV/0!</v>
      </c>
      <c r="G34" s="92" t="e">
        <f t="shared" si="5"/>
        <v>#DIV/0!</v>
      </c>
      <c r="H34" s="92" t="e">
        <f t="shared" si="6"/>
        <v>#DIV/0!</v>
      </c>
      <c r="I34" s="92" t="e">
        <f t="shared" si="7"/>
        <v>#DIV/0!</v>
      </c>
      <c r="J34" s="92" t="e">
        <f t="shared" si="8"/>
        <v>#DIV/0!</v>
      </c>
      <c r="K34" s="92" t="e">
        <f t="shared" si="9"/>
        <v>#DIV/0!</v>
      </c>
      <c r="L34" s="92" t="e">
        <f t="shared" si="10"/>
        <v>#DIV/0!</v>
      </c>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x14ac:dyDescent="0.25">
      <c r="A35">
        <f>'Overzicht klas'!A30</f>
        <v>29</v>
      </c>
      <c r="B35">
        <f>'Overzicht klas'!B30</f>
        <v>0</v>
      </c>
      <c r="C35" s="92">
        <f t="shared" si="2"/>
        <v>0</v>
      </c>
      <c r="D35" s="94">
        <f>SUM(Tabel284[[#This Row],[Kolom1]:[Kolom40]])</f>
        <v>0</v>
      </c>
      <c r="E35" s="92" t="e">
        <f t="shared" si="3"/>
        <v>#DIV/0!</v>
      </c>
      <c r="F35" s="92" t="e">
        <f t="shared" si="4"/>
        <v>#DIV/0!</v>
      </c>
      <c r="G35" s="92" t="e">
        <f t="shared" si="5"/>
        <v>#DIV/0!</v>
      </c>
      <c r="H35" s="92" t="e">
        <f t="shared" si="6"/>
        <v>#DIV/0!</v>
      </c>
      <c r="I35" s="92" t="e">
        <f t="shared" si="7"/>
        <v>#DIV/0!</v>
      </c>
      <c r="J35" s="92" t="e">
        <f t="shared" si="8"/>
        <v>#DIV/0!</v>
      </c>
      <c r="K35" s="92" t="e">
        <f t="shared" si="9"/>
        <v>#DIV/0!</v>
      </c>
      <c r="L35" s="92" t="e">
        <f t="shared" si="10"/>
        <v>#DIV/0!</v>
      </c>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x14ac:dyDescent="0.25">
      <c r="A36">
        <f>'Overzicht klas'!A31</f>
        <v>30</v>
      </c>
      <c r="B36">
        <f>'Overzicht klas'!B31</f>
        <v>0</v>
      </c>
      <c r="C36" s="92">
        <f t="shared" si="2"/>
        <v>0</v>
      </c>
      <c r="D36" s="94">
        <f>SUM(Tabel284[[#This Row],[Kolom1]:[Kolom40]])</f>
        <v>0</v>
      </c>
      <c r="E36" s="92" t="e">
        <f t="shared" si="3"/>
        <v>#DIV/0!</v>
      </c>
      <c r="F36" s="92" t="e">
        <f t="shared" si="4"/>
        <v>#DIV/0!</v>
      </c>
      <c r="G36" s="92" t="e">
        <f t="shared" si="5"/>
        <v>#DIV/0!</v>
      </c>
      <c r="H36" s="92" t="e">
        <f t="shared" si="6"/>
        <v>#DIV/0!</v>
      </c>
      <c r="I36" s="92" t="e">
        <f t="shared" si="7"/>
        <v>#DIV/0!</v>
      </c>
      <c r="J36" s="92" t="e">
        <f t="shared" si="8"/>
        <v>#DIV/0!</v>
      </c>
      <c r="K36" s="92" t="e">
        <f t="shared" si="9"/>
        <v>#DIV/0!</v>
      </c>
      <c r="L36" s="92" t="e">
        <f t="shared" si="10"/>
        <v>#DIV/0!</v>
      </c>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x14ac:dyDescent="0.25">
      <c r="A37">
        <f>'Overzicht klas'!A32</f>
        <v>31</v>
      </c>
      <c r="B37">
        <f>'Overzicht klas'!B32</f>
        <v>0</v>
      </c>
      <c r="C37" s="92">
        <f t="shared" si="2"/>
        <v>0</v>
      </c>
      <c r="D37" s="94">
        <f>SUM(Tabel284[[#This Row],[Kolom1]:[Kolom40]])</f>
        <v>0</v>
      </c>
      <c r="E37" s="92" t="e">
        <f t="shared" si="3"/>
        <v>#DIV/0!</v>
      </c>
      <c r="F37" s="92" t="e">
        <f t="shared" si="4"/>
        <v>#DIV/0!</v>
      </c>
      <c r="G37" s="92" t="e">
        <f t="shared" si="5"/>
        <v>#DIV/0!</v>
      </c>
      <c r="H37" s="92" t="e">
        <f t="shared" si="6"/>
        <v>#DIV/0!</v>
      </c>
      <c r="I37" s="92" t="e">
        <f t="shared" si="7"/>
        <v>#DIV/0!</v>
      </c>
      <c r="J37" s="92" t="e">
        <f t="shared" si="8"/>
        <v>#DIV/0!</v>
      </c>
      <c r="K37" s="92" t="e">
        <f t="shared" si="9"/>
        <v>#DIV/0!</v>
      </c>
      <c r="L37" s="92" t="e">
        <f t="shared" si="10"/>
        <v>#DIV/0!</v>
      </c>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x14ac:dyDescent="0.25">
      <c r="A38">
        <f>'Overzicht klas'!A33</f>
        <v>32</v>
      </c>
      <c r="B38">
        <f>'Overzicht klas'!B33</f>
        <v>0</v>
      </c>
      <c r="C38" s="92">
        <f t="shared" si="2"/>
        <v>0</v>
      </c>
      <c r="D38" s="94">
        <f>SUM(Tabel284[[#This Row],[Kolom1]:[Kolom40]])</f>
        <v>0</v>
      </c>
      <c r="E38" s="92" t="e">
        <f t="shared" si="3"/>
        <v>#DIV/0!</v>
      </c>
      <c r="F38" s="92" t="e">
        <f t="shared" si="4"/>
        <v>#DIV/0!</v>
      </c>
      <c r="G38" s="92" t="e">
        <f t="shared" si="5"/>
        <v>#DIV/0!</v>
      </c>
      <c r="H38" s="92" t="e">
        <f t="shared" si="6"/>
        <v>#DIV/0!</v>
      </c>
      <c r="I38" s="92" t="e">
        <f t="shared" si="7"/>
        <v>#DIV/0!</v>
      </c>
      <c r="J38" s="92" t="e">
        <f t="shared" si="8"/>
        <v>#DIV/0!</v>
      </c>
      <c r="K38" s="92" t="e">
        <f t="shared" si="9"/>
        <v>#DIV/0!</v>
      </c>
      <c r="L38" s="92" t="e">
        <f t="shared" si="10"/>
        <v>#DIV/0!</v>
      </c>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x14ac:dyDescent="0.25">
      <c r="A39">
        <f>'Overzicht klas'!A34</f>
        <v>33</v>
      </c>
      <c r="B39">
        <f>'Overzicht klas'!B34</f>
        <v>0</v>
      </c>
      <c r="C39" s="92">
        <f t="shared" si="2"/>
        <v>0</v>
      </c>
      <c r="D39" s="94">
        <f>SUM(Tabel284[[#This Row],[Kolom1]:[Kolom40]])</f>
        <v>0</v>
      </c>
      <c r="E39" s="92" t="e">
        <f t="shared" si="3"/>
        <v>#DIV/0!</v>
      </c>
      <c r="F39" s="92" t="e">
        <f t="shared" si="4"/>
        <v>#DIV/0!</v>
      </c>
      <c r="G39" s="92" t="e">
        <f t="shared" si="5"/>
        <v>#DIV/0!</v>
      </c>
      <c r="H39" s="92" t="e">
        <f t="shared" si="6"/>
        <v>#DIV/0!</v>
      </c>
      <c r="I39" s="92" t="e">
        <f t="shared" si="7"/>
        <v>#DIV/0!</v>
      </c>
      <c r="J39" s="92" t="e">
        <f t="shared" si="8"/>
        <v>#DIV/0!</v>
      </c>
      <c r="K39" s="92" t="e">
        <f t="shared" si="9"/>
        <v>#DIV/0!</v>
      </c>
      <c r="L39" s="92" t="e">
        <f t="shared" si="10"/>
        <v>#DIV/0!</v>
      </c>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x14ac:dyDescent="0.25">
      <c r="A40">
        <f>'Overzicht klas'!A35</f>
        <v>34</v>
      </c>
      <c r="B40">
        <f>'Overzicht klas'!B35</f>
        <v>0</v>
      </c>
      <c r="C40" s="92">
        <f t="shared" si="2"/>
        <v>0</v>
      </c>
      <c r="D40" s="94">
        <f>SUM(Tabel284[[#This Row],[Kolom1]:[Kolom40]])</f>
        <v>0</v>
      </c>
      <c r="E40" s="92" t="e">
        <f t="shared" si="3"/>
        <v>#DIV/0!</v>
      </c>
      <c r="F40" s="92" t="e">
        <f t="shared" si="4"/>
        <v>#DIV/0!</v>
      </c>
      <c r="G40" s="92" t="e">
        <f t="shared" si="5"/>
        <v>#DIV/0!</v>
      </c>
      <c r="H40" s="92" t="e">
        <f t="shared" si="6"/>
        <v>#DIV/0!</v>
      </c>
      <c r="I40" s="92" t="e">
        <f t="shared" si="7"/>
        <v>#DIV/0!</v>
      </c>
      <c r="J40" s="92" t="e">
        <f t="shared" si="8"/>
        <v>#DIV/0!</v>
      </c>
      <c r="K40" s="92" t="e">
        <f t="shared" si="9"/>
        <v>#DIV/0!</v>
      </c>
      <c r="L40" s="92" t="e">
        <f t="shared" si="10"/>
        <v>#DIV/0!</v>
      </c>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x14ac:dyDescent="0.25">
      <c r="C41" s="98"/>
      <c r="D41" s="98"/>
      <c r="E41" s="94"/>
      <c r="F41" s="94"/>
      <c r="G41" s="94"/>
      <c r="H41" s="94"/>
      <c r="I41" s="94"/>
      <c r="J41" s="94"/>
      <c r="K41" s="94"/>
      <c r="L41" s="94"/>
      <c r="M41" s="95" t="e">
        <f>SUBTOTAL(101,Tabel284[Kolom1])</f>
        <v>#DIV/0!</v>
      </c>
      <c r="N41" s="95" t="e">
        <f>SUBTOTAL(101,Tabel284[Kolom2])</f>
        <v>#DIV/0!</v>
      </c>
      <c r="O41" s="95" t="e">
        <f>SUBTOTAL(101,Tabel284[Kolom3])</f>
        <v>#DIV/0!</v>
      </c>
      <c r="P41" s="95" t="e">
        <f>SUBTOTAL(101,Tabel284[Kolom4])</f>
        <v>#DIV/0!</v>
      </c>
      <c r="Q41" s="95" t="e">
        <f>SUBTOTAL(101,Tabel284[Kolom5])</f>
        <v>#DIV/0!</v>
      </c>
      <c r="R41" s="95" t="e">
        <f>SUBTOTAL(101,Tabel284[Kolom6])</f>
        <v>#DIV/0!</v>
      </c>
      <c r="S41" s="95" t="e">
        <f>SUBTOTAL(101,Tabel284[Kolom7])</f>
        <v>#DIV/0!</v>
      </c>
      <c r="T41" s="95" t="e">
        <f>SUBTOTAL(101,Tabel284[Kolom8])</f>
        <v>#DIV/0!</v>
      </c>
      <c r="U41" s="95" t="e">
        <f>SUBTOTAL(101,Tabel284[Kolom9])</f>
        <v>#DIV/0!</v>
      </c>
      <c r="V41" s="95" t="e">
        <f>SUBTOTAL(101,Tabel284[Kolom10])</f>
        <v>#DIV/0!</v>
      </c>
      <c r="W41" s="95" t="e">
        <f>SUBTOTAL(101,Tabel284[Kolom11])</f>
        <v>#DIV/0!</v>
      </c>
      <c r="X41" s="95" t="e">
        <f>SUBTOTAL(101,Tabel284[Kolom12])</f>
        <v>#DIV/0!</v>
      </c>
      <c r="Y41" s="95" t="e">
        <f>SUBTOTAL(101,Tabel284[Kolom13])</f>
        <v>#DIV/0!</v>
      </c>
      <c r="Z41" s="95" t="e">
        <f>SUBTOTAL(101,Tabel284[Kolom14])</f>
        <v>#DIV/0!</v>
      </c>
      <c r="AA41" s="95" t="e">
        <f>SUBTOTAL(101,Tabel284[Kolom15])</f>
        <v>#DIV/0!</v>
      </c>
      <c r="AB41" s="95" t="e">
        <f>SUBTOTAL(101,Tabel284[Kolom16])</f>
        <v>#DIV/0!</v>
      </c>
      <c r="AC41" s="95" t="e">
        <f>SUBTOTAL(101,Tabel284[Kolom17])</f>
        <v>#DIV/0!</v>
      </c>
      <c r="AD41" s="95" t="e">
        <f>SUBTOTAL(101,Tabel284[Kolom18])</f>
        <v>#DIV/0!</v>
      </c>
      <c r="AE41" s="95" t="e">
        <f>SUBTOTAL(101,Tabel284[Kolom19])</f>
        <v>#DIV/0!</v>
      </c>
      <c r="AF41" s="95" t="e">
        <f>SUBTOTAL(101,Tabel284[Kolom20])</f>
        <v>#DIV/0!</v>
      </c>
      <c r="AG41" s="95" t="e">
        <f>SUBTOTAL(101,Tabel284[Kolom21])</f>
        <v>#DIV/0!</v>
      </c>
      <c r="AH41" s="95" t="e">
        <f>SUBTOTAL(101,Tabel284[Kolom22])</f>
        <v>#DIV/0!</v>
      </c>
      <c r="AI41" s="95" t="e">
        <f>SUBTOTAL(101,Tabel284[Kolom23])</f>
        <v>#DIV/0!</v>
      </c>
      <c r="AJ41" s="95" t="e">
        <f>SUBTOTAL(101,Tabel284[Kolom24])</f>
        <v>#DIV/0!</v>
      </c>
      <c r="AK41" s="95" t="e">
        <f>SUBTOTAL(101,Tabel284[Kolom25])</f>
        <v>#DIV/0!</v>
      </c>
      <c r="AL41" s="95" t="e">
        <f>SUBTOTAL(101,Tabel284[Kolom26])</f>
        <v>#DIV/0!</v>
      </c>
      <c r="AM41" s="95" t="e">
        <f>SUBTOTAL(101,Tabel284[Kolom27])</f>
        <v>#DIV/0!</v>
      </c>
      <c r="AN41" s="95" t="e">
        <f>SUBTOTAL(101,Tabel284[Kolom28])</f>
        <v>#DIV/0!</v>
      </c>
      <c r="AO41" s="95" t="e">
        <f>SUBTOTAL(101,Tabel284[Kolom29])</f>
        <v>#DIV/0!</v>
      </c>
      <c r="AP41" s="95" t="e">
        <f>SUBTOTAL(101,Tabel284[Kolom30])</f>
        <v>#DIV/0!</v>
      </c>
      <c r="AQ41" s="95" t="e">
        <f>SUBTOTAL(101,Tabel284[Kolom31])</f>
        <v>#DIV/0!</v>
      </c>
      <c r="AR41" s="95" t="e">
        <f>SUBTOTAL(101,Tabel284[Kolom32])</f>
        <v>#DIV/0!</v>
      </c>
      <c r="AS41" s="95" t="e">
        <f>SUBTOTAL(101,Tabel284[Kolom33])</f>
        <v>#DIV/0!</v>
      </c>
      <c r="AT41" s="95" t="e">
        <f>SUBTOTAL(101,Tabel284[Kolom34])</f>
        <v>#DIV/0!</v>
      </c>
      <c r="AU41" s="95" t="e">
        <f>SUBTOTAL(101,Tabel284[Kolom35])</f>
        <v>#DIV/0!</v>
      </c>
      <c r="AV41" s="95" t="e">
        <f>SUBTOTAL(101,Tabel284[Kolom36])</f>
        <v>#DIV/0!</v>
      </c>
      <c r="AW41" s="95" t="e">
        <f>SUBTOTAL(101,Tabel284[Kolom37])</f>
        <v>#DIV/0!</v>
      </c>
      <c r="AX41" s="95" t="e">
        <f>SUBTOTAL(101,Tabel284[Kolom38])</f>
        <v>#DIV/0!</v>
      </c>
      <c r="AY41" s="95" t="e">
        <f>SUBTOTAL(101,Tabel284[Kolom39])</f>
        <v>#DIV/0!</v>
      </c>
      <c r="AZ41" s="95" t="e">
        <f>SUBTOTAL(101,Tabel284[Kolom40])</f>
        <v>#DIV/0!</v>
      </c>
    </row>
    <row r="42" spans="1:52" x14ac:dyDescent="0.25">
      <c r="C42" s="94"/>
      <c r="D42" s="94"/>
      <c r="E42" s="94"/>
      <c r="F42" s="94"/>
      <c r="G42" s="94"/>
      <c r="H42" s="94" t="s">
        <v>40</v>
      </c>
      <c r="I42" s="94"/>
      <c r="J42" s="94">
        <f>B5</f>
        <v>0</v>
      </c>
      <c r="K42" s="94"/>
      <c r="L42" s="94" t="s">
        <v>75</v>
      </c>
      <c r="M42" s="96" t="e">
        <f>Tabel284[[#Totals],[Kolom1]]/M3</f>
        <v>#DIV/0!</v>
      </c>
      <c r="N42" s="96" t="e">
        <f>Tabel284[[#Totals],[Kolom2]]/N3</f>
        <v>#DIV/0!</v>
      </c>
      <c r="O42" s="96" t="e">
        <f>Tabel284[[#Totals],[Kolom3]]/O3</f>
        <v>#DIV/0!</v>
      </c>
      <c r="P42" s="96" t="e">
        <f>Tabel284[[#Totals],[Kolom4]]/P3</f>
        <v>#DIV/0!</v>
      </c>
      <c r="Q42" s="96" t="e">
        <f>Tabel284[[#Totals],[Kolom5]]/Q3</f>
        <v>#DIV/0!</v>
      </c>
      <c r="R42" s="96" t="e">
        <f>Tabel284[[#Totals],[Kolom6]]/R3</f>
        <v>#DIV/0!</v>
      </c>
      <c r="S42" s="96" t="e">
        <f>Tabel284[[#Totals],[Kolom7]]/S3</f>
        <v>#DIV/0!</v>
      </c>
      <c r="T42" s="96" t="e">
        <f>Tabel284[[#Totals],[Kolom8]]/T3</f>
        <v>#DIV/0!</v>
      </c>
      <c r="U42" s="96" t="e">
        <f>Tabel284[[#Totals],[Kolom9]]/U3</f>
        <v>#DIV/0!</v>
      </c>
      <c r="V42" s="96" t="e">
        <f>Tabel284[[#Totals],[Kolom10]]/V3</f>
        <v>#DIV/0!</v>
      </c>
      <c r="W42" s="96" t="e">
        <f>Tabel284[[#Totals],[Kolom11]]/W3</f>
        <v>#DIV/0!</v>
      </c>
      <c r="X42" s="96" t="e">
        <f>Tabel284[[#Totals],[Kolom12]]/X3</f>
        <v>#DIV/0!</v>
      </c>
      <c r="Y42" s="96" t="e">
        <f>Tabel284[[#Totals],[Kolom13]]/Y3</f>
        <v>#DIV/0!</v>
      </c>
      <c r="Z42" s="96" t="e">
        <f>Tabel284[[#Totals],[Kolom14]]/Z3</f>
        <v>#DIV/0!</v>
      </c>
      <c r="AA42" s="96" t="e">
        <f>Tabel284[[#Totals],[Kolom15]]/AA3</f>
        <v>#DIV/0!</v>
      </c>
      <c r="AB42" s="96" t="e">
        <f>Tabel284[[#Totals],[Kolom16]]/AB3</f>
        <v>#DIV/0!</v>
      </c>
      <c r="AC42" s="96" t="e">
        <f>Tabel284[[#Totals],[Kolom17]]/AC3</f>
        <v>#DIV/0!</v>
      </c>
      <c r="AD42" s="96" t="e">
        <f>Tabel284[[#Totals],[Kolom18]]/AD3</f>
        <v>#DIV/0!</v>
      </c>
      <c r="AE42" s="96" t="e">
        <f>Tabel284[[#Totals],[Kolom19]]/AE3</f>
        <v>#DIV/0!</v>
      </c>
      <c r="AF42" s="96" t="e">
        <f>Tabel284[[#Totals],[Kolom20]]/AF3</f>
        <v>#DIV/0!</v>
      </c>
      <c r="AG42" s="96" t="e">
        <f>Tabel284[[#Totals],[Kolom21]]/AG3</f>
        <v>#DIV/0!</v>
      </c>
      <c r="AH42" s="96" t="e">
        <f>Tabel284[[#Totals],[Kolom22]]/AH3</f>
        <v>#DIV/0!</v>
      </c>
      <c r="AI42" s="96" t="e">
        <f>Tabel284[[#Totals],[Kolom23]]/AI3</f>
        <v>#DIV/0!</v>
      </c>
      <c r="AJ42" s="96" t="e">
        <f>Tabel284[[#Totals],[Kolom24]]/AJ3</f>
        <v>#DIV/0!</v>
      </c>
      <c r="AK42" s="96" t="e">
        <f>Tabel284[[#Totals],[Kolom25]]/AK3</f>
        <v>#DIV/0!</v>
      </c>
      <c r="AL42" s="96" t="e">
        <f>Tabel284[[#Totals],[Kolom26]]/AL3</f>
        <v>#DIV/0!</v>
      </c>
      <c r="AM42" s="96" t="e">
        <f>Tabel284[[#Totals],[Kolom27]]/AM3</f>
        <v>#DIV/0!</v>
      </c>
      <c r="AN42" s="96" t="e">
        <f>Tabel284[[#Totals],[Kolom28]]/AN3</f>
        <v>#DIV/0!</v>
      </c>
      <c r="AO42" s="96" t="e">
        <f>Tabel284[[#Totals],[Kolom29]]/AO3</f>
        <v>#DIV/0!</v>
      </c>
      <c r="AP42" s="96" t="e">
        <f>Tabel284[[#Totals],[Kolom30]]/AP3</f>
        <v>#DIV/0!</v>
      </c>
      <c r="AQ42" s="96" t="e">
        <f>Tabel284[[#Totals],[Kolom31]]/AQ3</f>
        <v>#DIV/0!</v>
      </c>
      <c r="AR42" s="96" t="e">
        <f>Tabel284[[#Totals],[Kolom32]]/AR3</f>
        <v>#DIV/0!</v>
      </c>
      <c r="AS42" s="96" t="e">
        <f>Tabel284[[#Totals],[Kolom33]]/AS3</f>
        <v>#DIV/0!</v>
      </c>
      <c r="AT42" s="96" t="e">
        <f>Tabel284[[#Totals],[Kolom34]]/AT3</f>
        <v>#DIV/0!</v>
      </c>
      <c r="AU42" s="96" t="e">
        <f>Tabel284[[#Totals],[Kolom35]]/AU3</f>
        <v>#DIV/0!</v>
      </c>
      <c r="AV42" s="96" t="e">
        <f>Tabel284[[#Totals],[Kolom36]]/AV3</f>
        <v>#DIV/0!</v>
      </c>
      <c r="AW42" s="96" t="e">
        <f>Tabel284[[#Totals],[Kolom37]]/AW3</f>
        <v>#DIV/0!</v>
      </c>
      <c r="AX42" s="96" t="e">
        <f>Tabel284[[#Totals],[Kolom38]]/AX3</f>
        <v>#DIV/0!</v>
      </c>
      <c r="AY42" s="96" t="e">
        <f>Tabel284[[#Totals],[Kolom39]]/AY3</f>
        <v>#DIV/0!</v>
      </c>
      <c r="AZ42" s="96" t="e">
        <f>Tabel284[[#Totals],[Kolom40]]/AZ3</f>
        <v>#DIV/0!</v>
      </c>
    </row>
    <row r="43" spans="1:52" hidden="1" x14ac:dyDescent="0.25">
      <c r="C43" s="94"/>
      <c r="D43" s="94"/>
      <c r="E43" s="94"/>
      <c r="F43" s="94"/>
      <c r="G43" s="94"/>
      <c r="H43" s="94"/>
      <c r="I43" s="94"/>
      <c r="J43" s="94"/>
      <c r="K43" s="94"/>
      <c r="L43" s="94" t="s">
        <v>76</v>
      </c>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idden="1" x14ac:dyDescent="0.25">
      <c r="C44" s="94"/>
      <c r="D44" s="94"/>
      <c r="E44" s="94"/>
      <c r="F44" s="94"/>
      <c r="G44" s="94"/>
      <c r="H44" s="94"/>
      <c r="I44" s="94"/>
      <c r="J44" s="94"/>
      <c r="K44" s="94"/>
      <c r="L44" s="94"/>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idden="1" x14ac:dyDescent="0.25">
      <c r="C45" s="94"/>
      <c r="D45" s="94"/>
      <c r="E45" s="94"/>
      <c r="F45" s="94"/>
      <c r="G45" s="94"/>
      <c r="H45" s="94"/>
      <c r="I45" s="94"/>
      <c r="J45" s="94"/>
      <c r="K45" s="94"/>
      <c r="L45" s="94"/>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15.75" hidden="1" thickBot="1" x14ac:dyDescent="0.3">
      <c r="H46" t="s">
        <v>44</v>
      </c>
      <c r="I46">
        <f>IF(J42&gt;0,J42,J46)</f>
        <v>0</v>
      </c>
      <c r="J46">
        <f>SUM(J48:J51)</f>
        <v>0</v>
      </c>
      <c r="M46" t="s">
        <v>38</v>
      </c>
    </row>
    <row r="47" spans="1:52" hidden="1" x14ac:dyDescent="0.25">
      <c r="J47" s="9" t="s">
        <v>36</v>
      </c>
      <c r="K47" s="10" t="s">
        <v>37</v>
      </c>
      <c r="L47" s="19"/>
      <c r="M47" s="25">
        <v>1</v>
      </c>
      <c r="N47" s="11">
        <v>2</v>
      </c>
      <c r="O47" s="11">
        <v>3</v>
      </c>
      <c r="P47" s="11">
        <v>4</v>
      </c>
      <c r="Q47" s="11">
        <v>5</v>
      </c>
      <c r="R47" s="11">
        <v>6</v>
      </c>
      <c r="S47" s="11">
        <v>7</v>
      </c>
      <c r="T47" s="11">
        <v>8</v>
      </c>
      <c r="U47" s="11">
        <v>9</v>
      </c>
      <c r="V47" s="11">
        <v>10</v>
      </c>
      <c r="W47" s="11">
        <v>11</v>
      </c>
      <c r="X47" s="11">
        <v>12</v>
      </c>
      <c r="Y47" s="11">
        <v>13</v>
      </c>
      <c r="Z47" s="11">
        <v>14</v>
      </c>
      <c r="AA47" s="11">
        <v>15</v>
      </c>
      <c r="AB47" s="11">
        <v>16</v>
      </c>
      <c r="AC47" s="11">
        <v>17</v>
      </c>
      <c r="AD47" s="11">
        <v>18</v>
      </c>
      <c r="AE47" s="11">
        <v>19</v>
      </c>
      <c r="AF47" s="11">
        <v>20</v>
      </c>
      <c r="AG47" s="11">
        <v>21</v>
      </c>
      <c r="AH47" s="11">
        <v>22</v>
      </c>
      <c r="AI47" s="11">
        <v>23</v>
      </c>
      <c r="AJ47" s="11">
        <v>24</v>
      </c>
      <c r="AK47" s="11">
        <v>25</v>
      </c>
      <c r="AL47" s="11">
        <v>26</v>
      </c>
      <c r="AM47" s="11">
        <v>27</v>
      </c>
      <c r="AN47" s="11">
        <v>28</v>
      </c>
      <c r="AO47" s="11">
        <v>29</v>
      </c>
      <c r="AP47" s="11">
        <v>30</v>
      </c>
      <c r="AQ47" s="11">
        <v>31</v>
      </c>
      <c r="AR47" s="11">
        <v>32</v>
      </c>
      <c r="AS47" s="11">
        <v>33</v>
      </c>
      <c r="AT47" s="11">
        <v>34</v>
      </c>
      <c r="AU47" s="11">
        <v>35</v>
      </c>
      <c r="AV47" s="11">
        <v>36</v>
      </c>
      <c r="AW47" s="11">
        <v>37</v>
      </c>
      <c r="AX47" s="11">
        <v>38</v>
      </c>
      <c r="AY47" s="11">
        <v>39</v>
      </c>
      <c r="AZ47" s="12">
        <v>40</v>
      </c>
    </row>
    <row r="48" spans="1:52" hidden="1" x14ac:dyDescent="0.25">
      <c r="J48" s="13">
        <f>SUM(M48:AZ48)</f>
        <v>0</v>
      </c>
      <c r="K48" s="8" t="e">
        <f>J48/$J$46*100</f>
        <v>#DIV/0!</v>
      </c>
      <c r="L48" s="14" t="str">
        <f>instellingen!A4</f>
        <v>R</v>
      </c>
      <c r="M48" s="13">
        <f t="shared" ref="M48:AZ48" si="11">IF(M4=$L$48,M3,0)</f>
        <v>0</v>
      </c>
      <c r="N48" s="7">
        <f t="shared" si="11"/>
        <v>0</v>
      </c>
      <c r="O48" s="7">
        <f t="shared" si="11"/>
        <v>0</v>
      </c>
      <c r="P48" s="7">
        <f t="shared" si="11"/>
        <v>0</v>
      </c>
      <c r="Q48" s="7">
        <f t="shared" si="11"/>
        <v>0</v>
      </c>
      <c r="R48" s="7">
        <f t="shared" si="11"/>
        <v>0</v>
      </c>
      <c r="S48" s="7">
        <f t="shared" si="11"/>
        <v>0</v>
      </c>
      <c r="T48" s="7">
        <f t="shared" si="11"/>
        <v>0</v>
      </c>
      <c r="U48" s="7">
        <f t="shared" si="11"/>
        <v>0</v>
      </c>
      <c r="V48" s="7">
        <f t="shared" si="11"/>
        <v>0</v>
      </c>
      <c r="W48" s="7">
        <f t="shared" si="11"/>
        <v>0</v>
      </c>
      <c r="X48" s="7">
        <f t="shared" si="11"/>
        <v>0</v>
      </c>
      <c r="Y48" s="7">
        <f t="shared" si="11"/>
        <v>0</v>
      </c>
      <c r="Z48" s="7">
        <f t="shared" si="11"/>
        <v>0</v>
      </c>
      <c r="AA48" s="7">
        <f t="shared" si="11"/>
        <v>0</v>
      </c>
      <c r="AB48" s="7">
        <f t="shared" si="11"/>
        <v>0</v>
      </c>
      <c r="AC48" s="7">
        <f t="shared" si="11"/>
        <v>0</v>
      </c>
      <c r="AD48" s="7">
        <f t="shared" si="11"/>
        <v>0</v>
      </c>
      <c r="AE48" s="7">
        <f t="shared" si="11"/>
        <v>0</v>
      </c>
      <c r="AF48" s="7">
        <f t="shared" si="11"/>
        <v>0</v>
      </c>
      <c r="AG48" s="7">
        <f t="shared" si="11"/>
        <v>0</v>
      </c>
      <c r="AH48" s="7">
        <f t="shared" si="11"/>
        <v>0</v>
      </c>
      <c r="AI48" s="7">
        <f t="shared" si="11"/>
        <v>0</v>
      </c>
      <c r="AJ48" s="7">
        <f t="shared" si="11"/>
        <v>0</v>
      </c>
      <c r="AK48" s="7">
        <f t="shared" si="11"/>
        <v>0</v>
      </c>
      <c r="AL48" s="7">
        <f t="shared" si="11"/>
        <v>0</v>
      </c>
      <c r="AM48" s="7">
        <f t="shared" si="11"/>
        <v>0</v>
      </c>
      <c r="AN48" s="7">
        <f t="shared" si="11"/>
        <v>0</v>
      </c>
      <c r="AO48" s="7">
        <f t="shared" si="11"/>
        <v>0</v>
      </c>
      <c r="AP48" s="7">
        <f t="shared" si="11"/>
        <v>0</v>
      </c>
      <c r="AQ48" s="7">
        <f t="shared" si="11"/>
        <v>0</v>
      </c>
      <c r="AR48" s="7">
        <f t="shared" si="11"/>
        <v>0</v>
      </c>
      <c r="AS48" s="7">
        <f t="shared" si="11"/>
        <v>0</v>
      </c>
      <c r="AT48" s="7">
        <f t="shared" si="11"/>
        <v>0</v>
      </c>
      <c r="AU48" s="7">
        <f t="shared" si="11"/>
        <v>0</v>
      </c>
      <c r="AV48" s="7">
        <f t="shared" si="11"/>
        <v>0</v>
      </c>
      <c r="AW48" s="7">
        <f t="shared" si="11"/>
        <v>0</v>
      </c>
      <c r="AX48" s="7">
        <f t="shared" si="11"/>
        <v>0</v>
      </c>
      <c r="AY48" s="7">
        <f t="shared" si="11"/>
        <v>0</v>
      </c>
      <c r="AZ48" s="14">
        <f t="shared" si="11"/>
        <v>0</v>
      </c>
    </row>
    <row r="49" spans="10:52" hidden="1" x14ac:dyDescent="0.25">
      <c r="J49" s="13">
        <f t="shared" ref="J49:J51" si="12">SUM(M49:AZ49)</f>
        <v>0</v>
      </c>
      <c r="K49" s="8" t="e">
        <f t="shared" ref="K49:K56" si="13">J49/$J$46*100</f>
        <v>#DIV/0!</v>
      </c>
      <c r="L49" s="14" t="str">
        <f>instellingen!A5</f>
        <v>T1</v>
      </c>
      <c r="M49" s="13">
        <f>IF(M4=$L$49,M3,0)</f>
        <v>0</v>
      </c>
      <c r="N49" s="7">
        <f t="shared" ref="N49:AZ49" si="14">IF(N4=$L$49,N3,0)</f>
        <v>0</v>
      </c>
      <c r="O49" s="7">
        <f t="shared" si="14"/>
        <v>0</v>
      </c>
      <c r="P49" s="7">
        <f t="shared" si="14"/>
        <v>0</v>
      </c>
      <c r="Q49" s="7">
        <f t="shared" si="14"/>
        <v>0</v>
      </c>
      <c r="R49" s="7">
        <f t="shared" si="14"/>
        <v>0</v>
      </c>
      <c r="S49" s="7">
        <f t="shared" si="14"/>
        <v>0</v>
      </c>
      <c r="T49" s="7">
        <f t="shared" si="14"/>
        <v>0</v>
      </c>
      <c r="U49" s="7">
        <f t="shared" si="14"/>
        <v>0</v>
      </c>
      <c r="V49" s="7">
        <f t="shared" si="14"/>
        <v>0</v>
      </c>
      <c r="W49" s="7">
        <f t="shared" si="14"/>
        <v>0</v>
      </c>
      <c r="X49" s="7">
        <f t="shared" si="14"/>
        <v>0</v>
      </c>
      <c r="Y49" s="7">
        <f t="shared" si="14"/>
        <v>0</v>
      </c>
      <c r="Z49" s="7">
        <f t="shared" si="14"/>
        <v>0</v>
      </c>
      <c r="AA49" s="7">
        <f t="shared" si="14"/>
        <v>0</v>
      </c>
      <c r="AB49" s="7">
        <f t="shared" si="14"/>
        <v>0</v>
      </c>
      <c r="AC49" s="7">
        <f t="shared" si="14"/>
        <v>0</v>
      </c>
      <c r="AD49" s="7">
        <f t="shared" si="14"/>
        <v>0</v>
      </c>
      <c r="AE49" s="7">
        <f t="shared" si="14"/>
        <v>0</v>
      </c>
      <c r="AF49" s="7">
        <f t="shared" si="14"/>
        <v>0</v>
      </c>
      <c r="AG49" s="7">
        <f t="shared" si="14"/>
        <v>0</v>
      </c>
      <c r="AH49" s="7">
        <f t="shared" si="14"/>
        <v>0</v>
      </c>
      <c r="AI49" s="7">
        <f t="shared" si="14"/>
        <v>0</v>
      </c>
      <c r="AJ49" s="7">
        <f t="shared" si="14"/>
        <v>0</v>
      </c>
      <c r="AK49" s="7">
        <f t="shared" si="14"/>
        <v>0</v>
      </c>
      <c r="AL49" s="7">
        <f t="shared" si="14"/>
        <v>0</v>
      </c>
      <c r="AM49" s="7">
        <f t="shared" si="14"/>
        <v>0</v>
      </c>
      <c r="AN49" s="7">
        <f t="shared" si="14"/>
        <v>0</v>
      </c>
      <c r="AO49" s="7">
        <f t="shared" si="14"/>
        <v>0</v>
      </c>
      <c r="AP49" s="7">
        <f t="shared" si="14"/>
        <v>0</v>
      </c>
      <c r="AQ49" s="7">
        <f t="shared" si="14"/>
        <v>0</v>
      </c>
      <c r="AR49" s="7">
        <f t="shared" si="14"/>
        <v>0</v>
      </c>
      <c r="AS49" s="7">
        <f t="shared" si="14"/>
        <v>0</v>
      </c>
      <c r="AT49" s="7">
        <f t="shared" si="14"/>
        <v>0</v>
      </c>
      <c r="AU49" s="7">
        <f t="shared" si="14"/>
        <v>0</v>
      </c>
      <c r="AV49" s="7">
        <f t="shared" si="14"/>
        <v>0</v>
      </c>
      <c r="AW49" s="7">
        <f t="shared" si="14"/>
        <v>0</v>
      </c>
      <c r="AX49" s="7">
        <f t="shared" si="14"/>
        <v>0</v>
      </c>
      <c r="AY49" s="7">
        <f t="shared" si="14"/>
        <v>0</v>
      </c>
      <c r="AZ49" s="14">
        <f t="shared" si="14"/>
        <v>0</v>
      </c>
    </row>
    <row r="50" spans="10:52" hidden="1" x14ac:dyDescent="0.25">
      <c r="J50" s="13">
        <f t="shared" si="12"/>
        <v>0</v>
      </c>
      <c r="K50" s="8" t="e">
        <f t="shared" si="13"/>
        <v>#DIV/0!</v>
      </c>
      <c r="L50" s="14" t="str">
        <f>instellingen!A6</f>
        <v>T2</v>
      </c>
      <c r="M50" s="13">
        <f>IF(M4=$L$50,M3,0)</f>
        <v>0</v>
      </c>
      <c r="N50" s="7">
        <f t="shared" ref="N50:AZ50" si="15">IF(N4=$L$50,N3,0)</f>
        <v>0</v>
      </c>
      <c r="O50" s="7">
        <f t="shared" si="15"/>
        <v>0</v>
      </c>
      <c r="P50" s="7">
        <f t="shared" si="15"/>
        <v>0</v>
      </c>
      <c r="Q50" s="7">
        <f t="shared" si="15"/>
        <v>0</v>
      </c>
      <c r="R50" s="7">
        <f t="shared" si="15"/>
        <v>0</v>
      </c>
      <c r="S50" s="7">
        <f t="shared" si="15"/>
        <v>0</v>
      </c>
      <c r="T50" s="7">
        <f t="shared" si="15"/>
        <v>0</v>
      </c>
      <c r="U50" s="7">
        <f t="shared" si="15"/>
        <v>0</v>
      </c>
      <c r="V50" s="7">
        <f t="shared" si="15"/>
        <v>0</v>
      </c>
      <c r="W50" s="7">
        <f t="shared" si="15"/>
        <v>0</v>
      </c>
      <c r="X50" s="7">
        <f t="shared" si="15"/>
        <v>0</v>
      </c>
      <c r="Y50" s="7">
        <f t="shared" si="15"/>
        <v>0</v>
      </c>
      <c r="Z50" s="7">
        <f t="shared" si="15"/>
        <v>0</v>
      </c>
      <c r="AA50" s="7">
        <f t="shared" si="15"/>
        <v>0</v>
      </c>
      <c r="AB50" s="7">
        <f t="shared" si="15"/>
        <v>0</v>
      </c>
      <c r="AC50" s="7">
        <f t="shared" si="15"/>
        <v>0</v>
      </c>
      <c r="AD50" s="7">
        <f t="shared" si="15"/>
        <v>0</v>
      </c>
      <c r="AE50" s="7">
        <f t="shared" si="15"/>
        <v>0</v>
      </c>
      <c r="AF50" s="7">
        <f t="shared" si="15"/>
        <v>0</v>
      </c>
      <c r="AG50" s="7">
        <f t="shared" si="15"/>
        <v>0</v>
      </c>
      <c r="AH50" s="7">
        <f t="shared" si="15"/>
        <v>0</v>
      </c>
      <c r="AI50" s="7">
        <f t="shared" si="15"/>
        <v>0</v>
      </c>
      <c r="AJ50" s="7">
        <f t="shared" si="15"/>
        <v>0</v>
      </c>
      <c r="AK50" s="7">
        <f t="shared" si="15"/>
        <v>0</v>
      </c>
      <c r="AL50" s="7">
        <f t="shared" si="15"/>
        <v>0</v>
      </c>
      <c r="AM50" s="7">
        <f t="shared" si="15"/>
        <v>0</v>
      </c>
      <c r="AN50" s="7">
        <f t="shared" si="15"/>
        <v>0</v>
      </c>
      <c r="AO50" s="7">
        <f t="shared" si="15"/>
        <v>0</v>
      </c>
      <c r="AP50" s="7">
        <f t="shared" si="15"/>
        <v>0</v>
      </c>
      <c r="AQ50" s="7">
        <f t="shared" si="15"/>
        <v>0</v>
      </c>
      <c r="AR50" s="7">
        <f t="shared" si="15"/>
        <v>0</v>
      </c>
      <c r="AS50" s="7">
        <f t="shared" si="15"/>
        <v>0</v>
      </c>
      <c r="AT50" s="7">
        <f t="shared" si="15"/>
        <v>0</v>
      </c>
      <c r="AU50" s="7">
        <f t="shared" si="15"/>
        <v>0</v>
      </c>
      <c r="AV50" s="7">
        <f t="shared" si="15"/>
        <v>0</v>
      </c>
      <c r="AW50" s="7">
        <f t="shared" si="15"/>
        <v>0</v>
      </c>
      <c r="AX50" s="7">
        <f t="shared" si="15"/>
        <v>0</v>
      </c>
      <c r="AY50" s="7">
        <f t="shared" si="15"/>
        <v>0</v>
      </c>
      <c r="AZ50" s="14">
        <f t="shared" si="15"/>
        <v>0</v>
      </c>
    </row>
    <row r="51" spans="10:52" hidden="1" x14ac:dyDescent="0.25">
      <c r="J51" s="13">
        <f t="shared" si="12"/>
        <v>0</v>
      </c>
      <c r="K51" s="8" t="e">
        <f t="shared" si="13"/>
        <v>#DIV/0!</v>
      </c>
      <c r="L51" s="14" t="str">
        <f>instellingen!A7</f>
        <v>I</v>
      </c>
      <c r="M51" s="13">
        <f>IF(M4=$L$51,M3,0)</f>
        <v>0</v>
      </c>
      <c r="N51" s="7">
        <f t="shared" ref="N51:AZ51" si="16">IF(N4=$L$51,N3,0)</f>
        <v>0</v>
      </c>
      <c r="O51" s="7">
        <f t="shared" si="16"/>
        <v>0</v>
      </c>
      <c r="P51" s="7">
        <f t="shared" si="16"/>
        <v>0</v>
      </c>
      <c r="Q51" s="7">
        <f t="shared" si="16"/>
        <v>0</v>
      </c>
      <c r="R51" s="7">
        <f t="shared" si="16"/>
        <v>0</v>
      </c>
      <c r="S51" s="7">
        <f t="shared" si="16"/>
        <v>0</v>
      </c>
      <c r="T51" s="7">
        <f t="shared" si="16"/>
        <v>0</v>
      </c>
      <c r="U51" s="7">
        <f t="shared" si="16"/>
        <v>0</v>
      </c>
      <c r="V51" s="7">
        <f t="shared" si="16"/>
        <v>0</v>
      </c>
      <c r="W51" s="7">
        <f t="shared" si="16"/>
        <v>0</v>
      </c>
      <c r="X51" s="7">
        <f t="shared" si="16"/>
        <v>0</v>
      </c>
      <c r="Y51" s="7">
        <f t="shared" si="16"/>
        <v>0</v>
      </c>
      <c r="Z51" s="7">
        <f t="shared" si="16"/>
        <v>0</v>
      </c>
      <c r="AA51" s="7">
        <f t="shared" si="16"/>
        <v>0</v>
      </c>
      <c r="AB51" s="7">
        <f t="shared" si="16"/>
        <v>0</v>
      </c>
      <c r="AC51" s="7">
        <f t="shared" si="16"/>
        <v>0</v>
      </c>
      <c r="AD51" s="7">
        <f t="shared" si="16"/>
        <v>0</v>
      </c>
      <c r="AE51" s="7">
        <f t="shared" si="16"/>
        <v>0</v>
      </c>
      <c r="AF51" s="7">
        <f t="shared" si="16"/>
        <v>0</v>
      </c>
      <c r="AG51" s="7">
        <f t="shared" si="16"/>
        <v>0</v>
      </c>
      <c r="AH51" s="7">
        <f t="shared" si="16"/>
        <v>0</v>
      </c>
      <c r="AI51" s="7">
        <f t="shared" si="16"/>
        <v>0</v>
      </c>
      <c r="AJ51" s="7">
        <f t="shared" si="16"/>
        <v>0</v>
      </c>
      <c r="AK51" s="7">
        <f t="shared" si="16"/>
        <v>0</v>
      </c>
      <c r="AL51" s="7">
        <f t="shared" si="16"/>
        <v>0</v>
      </c>
      <c r="AM51" s="7">
        <f t="shared" si="16"/>
        <v>0</v>
      </c>
      <c r="AN51" s="7">
        <f t="shared" si="16"/>
        <v>0</v>
      </c>
      <c r="AO51" s="7">
        <f t="shared" si="16"/>
        <v>0</v>
      </c>
      <c r="AP51" s="7">
        <f t="shared" si="16"/>
        <v>0</v>
      </c>
      <c r="AQ51" s="7">
        <f t="shared" si="16"/>
        <v>0</v>
      </c>
      <c r="AR51" s="7">
        <f t="shared" si="16"/>
        <v>0</v>
      </c>
      <c r="AS51" s="7">
        <f t="shared" si="16"/>
        <v>0</v>
      </c>
      <c r="AT51" s="7">
        <f t="shared" si="16"/>
        <v>0</v>
      </c>
      <c r="AU51" s="7">
        <f t="shared" si="16"/>
        <v>0</v>
      </c>
      <c r="AV51" s="7">
        <f t="shared" si="16"/>
        <v>0</v>
      </c>
      <c r="AW51" s="7">
        <f t="shared" si="16"/>
        <v>0</v>
      </c>
      <c r="AX51" s="7">
        <f t="shared" si="16"/>
        <v>0</v>
      </c>
      <c r="AY51" s="7">
        <f t="shared" si="16"/>
        <v>0</v>
      </c>
      <c r="AZ51" s="14">
        <f t="shared" si="16"/>
        <v>0</v>
      </c>
    </row>
    <row r="52" spans="10:52" hidden="1" x14ac:dyDescent="0.25">
      <c r="J52" s="13">
        <f>SUM(J53:J56)</f>
        <v>0</v>
      </c>
      <c r="K52" s="8"/>
      <c r="L52" s="14"/>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14"/>
    </row>
    <row r="53" spans="10:52" hidden="1" x14ac:dyDescent="0.25">
      <c r="J53" s="13">
        <f>SUM(M53:AZ53)</f>
        <v>0</v>
      </c>
      <c r="K53" s="8" t="e">
        <f t="shared" si="13"/>
        <v>#DIV/0!</v>
      </c>
      <c r="L53" s="14" t="str">
        <f>instellingen!A13</f>
        <v>bereken</v>
      </c>
      <c r="M53" s="13">
        <f>IF(M5=$L$53,M3,0)</f>
        <v>0</v>
      </c>
      <c r="N53" s="7">
        <f t="shared" ref="N53:AZ53" si="17">IF(N5=$L$53,N3,0)</f>
        <v>0</v>
      </c>
      <c r="O53" s="7">
        <f t="shared" si="17"/>
        <v>0</v>
      </c>
      <c r="P53" s="7">
        <f t="shared" si="17"/>
        <v>0</v>
      </c>
      <c r="Q53" s="7">
        <f t="shared" si="17"/>
        <v>0</v>
      </c>
      <c r="R53" s="7">
        <f t="shared" si="17"/>
        <v>0</v>
      </c>
      <c r="S53" s="7">
        <f t="shared" si="17"/>
        <v>0</v>
      </c>
      <c r="T53" s="7">
        <f t="shared" si="17"/>
        <v>0</v>
      </c>
      <c r="U53" s="7">
        <f t="shared" si="17"/>
        <v>0</v>
      </c>
      <c r="V53" s="7">
        <f t="shared" si="17"/>
        <v>0</v>
      </c>
      <c r="W53" s="7">
        <f t="shared" si="17"/>
        <v>0</v>
      </c>
      <c r="X53" s="7">
        <f t="shared" si="17"/>
        <v>0</v>
      </c>
      <c r="Y53" s="7">
        <f t="shared" si="17"/>
        <v>0</v>
      </c>
      <c r="Z53" s="7">
        <f t="shared" si="17"/>
        <v>0</v>
      </c>
      <c r="AA53" s="7">
        <f t="shared" si="17"/>
        <v>0</v>
      </c>
      <c r="AB53" s="7">
        <f t="shared" si="17"/>
        <v>0</v>
      </c>
      <c r="AC53" s="7">
        <f t="shared" si="17"/>
        <v>0</v>
      </c>
      <c r="AD53" s="7">
        <f t="shared" si="17"/>
        <v>0</v>
      </c>
      <c r="AE53" s="7">
        <f t="shared" si="17"/>
        <v>0</v>
      </c>
      <c r="AF53" s="7">
        <f t="shared" si="17"/>
        <v>0</v>
      </c>
      <c r="AG53" s="7">
        <f t="shared" si="17"/>
        <v>0</v>
      </c>
      <c r="AH53" s="7">
        <f t="shared" si="17"/>
        <v>0</v>
      </c>
      <c r="AI53" s="7">
        <f t="shared" si="17"/>
        <v>0</v>
      </c>
      <c r="AJ53" s="7">
        <f t="shared" si="17"/>
        <v>0</v>
      </c>
      <c r="AK53" s="7">
        <f t="shared" si="17"/>
        <v>0</v>
      </c>
      <c r="AL53" s="7">
        <f t="shared" si="17"/>
        <v>0</v>
      </c>
      <c r="AM53" s="7">
        <f t="shared" si="17"/>
        <v>0</v>
      </c>
      <c r="AN53" s="7">
        <f t="shared" si="17"/>
        <v>0</v>
      </c>
      <c r="AO53" s="7">
        <f t="shared" si="17"/>
        <v>0</v>
      </c>
      <c r="AP53" s="7">
        <f t="shared" si="17"/>
        <v>0</v>
      </c>
      <c r="AQ53" s="7">
        <f t="shared" si="17"/>
        <v>0</v>
      </c>
      <c r="AR53" s="7">
        <f t="shared" si="17"/>
        <v>0</v>
      </c>
      <c r="AS53" s="7">
        <f t="shared" si="17"/>
        <v>0</v>
      </c>
      <c r="AT53" s="7">
        <f t="shared" si="17"/>
        <v>0</v>
      </c>
      <c r="AU53" s="7">
        <f t="shared" si="17"/>
        <v>0</v>
      </c>
      <c r="AV53" s="7">
        <f t="shared" si="17"/>
        <v>0</v>
      </c>
      <c r="AW53" s="7">
        <f t="shared" si="17"/>
        <v>0</v>
      </c>
      <c r="AX53" s="7">
        <f t="shared" si="17"/>
        <v>0</v>
      </c>
      <c r="AY53" s="7">
        <f t="shared" si="17"/>
        <v>0</v>
      </c>
      <c r="AZ53" s="14">
        <f t="shared" si="17"/>
        <v>0</v>
      </c>
    </row>
    <row r="54" spans="10:52" hidden="1" x14ac:dyDescent="0.25">
      <c r="J54" s="13">
        <f t="shared" ref="J54:J56" si="18">SUM(M54:AZ54)</f>
        <v>0</v>
      </c>
      <c r="K54" s="8" t="e">
        <f t="shared" si="13"/>
        <v>#DIV/0!</v>
      </c>
      <c r="L54" s="14" t="str">
        <f>instellingen!A14</f>
        <v>bepaal</v>
      </c>
      <c r="M54" s="13">
        <f>IF(M5=$L$54,M3,0)</f>
        <v>0</v>
      </c>
      <c r="N54" s="7">
        <f t="shared" ref="N54:AZ54" si="19">IF(N5=$L$54,N3,0)</f>
        <v>0</v>
      </c>
      <c r="O54" s="7">
        <f t="shared" si="19"/>
        <v>0</v>
      </c>
      <c r="P54" s="7">
        <f t="shared" si="19"/>
        <v>0</v>
      </c>
      <c r="Q54" s="7">
        <f t="shared" si="19"/>
        <v>0</v>
      </c>
      <c r="R54" s="7">
        <f t="shared" si="19"/>
        <v>0</v>
      </c>
      <c r="S54" s="7">
        <f t="shared" si="19"/>
        <v>0</v>
      </c>
      <c r="T54" s="7">
        <f t="shared" si="19"/>
        <v>0</v>
      </c>
      <c r="U54" s="7">
        <f t="shared" si="19"/>
        <v>0</v>
      </c>
      <c r="V54" s="7">
        <f t="shared" si="19"/>
        <v>0</v>
      </c>
      <c r="W54" s="7">
        <f t="shared" si="19"/>
        <v>0</v>
      </c>
      <c r="X54" s="7">
        <f t="shared" si="19"/>
        <v>0</v>
      </c>
      <c r="Y54" s="7">
        <f t="shared" si="19"/>
        <v>0</v>
      </c>
      <c r="Z54" s="7">
        <f t="shared" si="19"/>
        <v>0</v>
      </c>
      <c r="AA54" s="7">
        <f t="shared" si="19"/>
        <v>0</v>
      </c>
      <c r="AB54" s="7">
        <f t="shared" si="19"/>
        <v>0</v>
      </c>
      <c r="AC54" s="7">
        <f t="shared" si="19"/>
        <v>0</v>
      </c>
      <c r="AD54" s="7">
        <f t="shared" si="19"/>
        <v>0</v>
      </c>
      <c r="AE54" s="7">
        <f t="shared" si="19"/>
        <v>0</v>
      </c>
      <c r="AF54" s="7">
        <f t="shared" si="19"/>
        <v>0</v>
      </c>
      <c r="AG54" s="7">
        <f t="shared" si="19"/>
        <v>0</v>
      </c>
      <c r="AH54" s="7">
        <f t="shared" si="19"/>
        <v>0</v>
      </c>
      <c r="AI54" s="7">
        <f t="shared" si="19"/>
        <v>0</v>
      </c>
      <c r="AJ54" s="7">
        <f t="shared" si="19"/>
        <v>0</v>
      </c>
      <c r="AK54" s="7">
        <f t="shared" si="19"/>
        <v>0</v>
      </c>
      <c r="AL54" s="7">
        <f t="shared" si="19"/>
        <v>0</v>
      </c>
      <c r="AM54" s="7">
        <f t="shared" si="19"/>
        <v>0</v>
      </c>
      <c r="AN54" s="7">
        <f t="shared" si="19"/>
        <v>0</v>
      </c>
      <c r="AO54" s="7">
        <f t="shared" si="19"/>
        <v>0</v>
      </c>
      <c r="AP54" s="7">
        <f t="shared" si="19"/>
        <v>0</v>
      </c>
      <c r="AQ54" s="7">
        <f t="shared" si="19"/>
        <v>0</v>
      </c>
      <c r="AR54" s="7">
        <f t="shared" si="19"/>
        <v>0</v>
      </c>
      <c r="AS54" s="7">
        <f t="shared" si="19"/>
        <v>0</v>
      </c>
      <c r="AT54" s="7">
        <f t="shared" si="19"/>
        <v>0</v>
      </c>
      <c r="AU54" s="7">
        <f t="shared" si="19"/>
        <v>0</v>
      </c>
      <c r="AV54" s="7">
        <f t="shared" si="19"/>
        <v>0</v>
      </c>
      <c r="AW54" s="7">
        <f t="shared" si="19"/>
        <v>0</v>
      </c>
      <c r="AX54" s="7">
        <f t="shared" si="19"/>
        <v>0</v>
      </c>
      <c r="AY54" s="7">
        <f t="shared" si="19"/>
        <v>0</v>
      </c>
      <c r="AZ54" s="14">
        <f t="shared" si="19"/>
        <v>0</v>
      </c>
    </row>
    <row r="55" spans="10:52" hidden="1" x14ac:dyDescent="0.25">
      <c r="J55" s="13">
        <f t="shared" si="18"/>
        <v>0</v>
      </c>
      <c r="K55" s="8" t="e">
        <f t="shared" si="13"/>
        <v>#DIV/0!</v>
      </c>
      <c r="L55" s="14" t="str">
        <f>instellingen!A15</f>
        <v>leg uit</v>
      </c>
      <c r="M55" s="13">
        <f>IF(M5=$L$55,M3,0)</f>
        <v>0</v>
      </c>
      <c r="N55" s="7">
        <f t="shared" ref="N55:AZ55" si="20">IF(N5=$L$55,N3,0)</f>
        <v>0</v>
      </c>
      <c r="O55" s="7">
        <f t="shared" si="20"/>
        <v>0</v>
      </c>
      <c r="P55" s="7">
        <f t="shared" si="20"/>
        <v>0</v>
      </c>
      <c r="Q55" s="7">
        <f t="shared" si="20"/>
        <v>0</v>
      </c>
      <c r="R55" s="7">
        <f t="shared" si="20"/>
        <v>0</v>
      </c>
      <c r="S55" s="7">
        <f t="shared" si="20"/>
        <v>0</v>
      </c>
      <c r="T55" s="7">
        <f t="shared" si="20"/>
        <v>0</v>
      </c>
      <c r="U55" s="7">
        <f t="shared" si="20"/>
        <v>0</v>
      </c>
      <c r="V55" s="7">
        <f t="shared" si="20"/>
        <v>0</v>
      </c>
      <c r="W55" s="7">
        <f t="shared" si="20"/>
        <v>0</v>
      </c>
      <c r="X55" s="7">
        <f t="shared" si="20"/>
        <v>0</v>
      </c>
      <c r="Y55" s="7">
        <f t="shared" si="20"/>
        <v>0</v>
      </c>
      <c r="Z55" s="7">
        <f t="shared" si="20"/>
        <v>0</v>
      </c>
      <c r="AA55" s="7">
        <f t="shared" si="20"/>
        <v>0</v>
      </c>
      <c r="AB55" s="7">
        <f t="shared" si="20"/>
        <v>0</v>
      </c>
      <c r="AC55" s="7">
        <f t="shared" si="20"/>
        <v>0</v>
      </c>
      <c r="AD55" s="7">
        <f t="shared" si="20"/>
        <v>0</v>
      </c>
      <c r="AE55" s="7">
        <f t="shared" si="20"/>
        <v>0</v>
      </c>
      <c r="AF55" s="7">
        <f t="shared" si="20"/>
        <v>0</v>
      </c>
      <c r="AG55" s="7">
        <f t="shared" si="20"/>
        <v>0</v>
      </c>
      <c r="AH55" s="7">
        <f t="shared" si="20"/>
        <v>0</v>
      </c>
      <c r="AI55" s="7">
        <f t="shared" si="20"/>
        <v>0</v>
      </c>
      <c r="AJ55" s="7">
        <f t="shared" si="20"/>
        <v>0</v>
      </c>
      <c r="AK55" s="7">
        <f t="shared" si="20"/>
        <v>0</v>
      </c>
      <c r="AL55" s="7">
        <f t="shared" si="20"/>
        <v>0</v>
      </c>
      <c r="AM55" s="7">
        <f t="shared" si="20"/>
        <v>0</v>
      </c>
      <c r="AN55" s="7">
        <f t="shared" si="20"/>
        <v>0</v>
      </c>
      <c r="AO55" s="7">
        <f t="shared" si="20"/>
        <v>0</v>
      </c>
      <c r="AP55" s="7">
        <f t="shared" si="20"/>
        <v>0</v>
      </c>
      <c r="AQ55" s="7">
        <f t="shared" si="20"/>
        <v>0</v>
      </c>
      <c r="AR55" s="7">
        <f t="shared" si="20"/>
        <v>0</v>
      </c>
      <c r="AS55" s="7">
        <f t="shared" si="20"/>
        <v>0</v>
      </c>
      <c r="AT55" s="7">
        <f t="shared" si="20"/>
        <v>0</v>
      </c>
      <c r="AU55" s="7">
        <f t="shared" si="20"/>
        <v>0</v>
      </c>
      <c r="AV55" s="7">
        <f t="shared" si="20"/>
        <v>0</v>
      </c>
      <c r="AW55" s="7">
        <f t="shared" si="20"/>
        <v>0</v>
      </c>
      <c r="AX55" s="7">
        <f t="shared" si="20"/>
        <v>0</v>
      </c>
      <c r="AY55" s="7">
        <f t="shared" si="20"/>
        <v>0</v>
      </c>
      <c r="AZ55" s="14">
        <f t="shared" si="20"/>
        <v>0</v>
      </c>
    </row>
    <row r="56" spans="10:52" ht="15.75" hidden="1" thickBot="1" x14ac:dyDescent="0.3">
      <c r="J56" s="15">
        <f t="shared" si="18"/>
        <v>0</v>
      </c>
      <c r="K56" s="16" t="e">
        <f t="shared" si="13"/>
        <v>#DIV/0!</v>
      </c>
      <c r="L56" s="18" t="str">
        <f>instellingen!A16</f>
        <v>overig</v>
      </c>
      <c r="M56" s="15">
        <f>IF(M5=$L$56,M3,0)</f>
        <v>0</v>
      </c>
      <c r="N56" s="17">
        <f t="shared" ref="N56:AZ56" si="21">IF(N5=$L$56,N3,0)</f>
        <v>0</v>
      </c>
      <c r="O56" s="17">
        <f t="shared" si="21"/>
        <v>0</v>
      </c>
      <c r="P56" s="17">
        <f t="shared" si="21"/>
        <v>0</v>
      </c>
      <c r="Q56" s="17">
        <f t="shared" si="21"/>
        <v>0</v>
      </c>
      <c r="R56" s="17">
        <f t="shared" si="21"/>
        <v>0</v>
      </c>
      <c r="S56" s="17">
        <f t="shared" si="21"/>
        <v>0</v>
      </c>
      <c r="T56" s="17">
        <f t="shared" si="21"/>
        <v>0</v>
      </c>
      <c r="U56" s="17">
        <f t="shared" si="21"/>
        <v>0</v>
      </c>
      <c r="V56" s="17">
        <f t="shared" si="21"/>
        <v>0</v>
      </c>
      <c r="W56" s="17">
        <f t="shared" si="21"/>
        <v>0</v>
      </c>
      <c r="X56" s="17">
        <f t="shared" si="21"/>
        <v>0</v>
      </c>
      <c r="Y56" s="17">
        <f t="shared" si="21"/>
        <v>0</v>
      </c>
      <c r="Z56" s="17">
        <f t="shared" si="21"/>
        <v>0</v>
      </c>
      <c r="AA56" s="17">
        <f t="shared" si="21"/>
        <v>0</v>
      </c>
      <c r="AB56" s="17">
        <f t="shared" si="21"/>
        <v>0</v>
      </c>
      <c r="AC56" s="17">
        <f t="shared" si="21"/>
        <v>0</v>
      </c>
      <c r="AD56" s="17">
        <f t="shared" si="21"/>
        <v>0</v>
      </c>
      <c r="AE56" s="17">
        <f t="shared" si="21"/>
        <v>0</v>
      </c>
      <c r="AF56" s="17">
        <f t="shared" si="21"/>
        <v>0</v>
      </c>
      <c r="AG56" s="17">
        <f t="shared" si="21"/>
        <v>0</v>
      </c>
      <c r="AH56" s="17">
        <f t="shared" si="21"/>
        <v>0</v>
      </c>
      <c r="AI56" s="17">
        <f t="shared" si="21"/>
        <v>0</v>
      </c>
      <c r="AJ56" s="17">
        <f t="shared" si="21"/>
        <v>0</v>
      </c>
      <c r="AK56" s="17">
        <f t="shared" si="21"/>
        <v>0</v>
      </c>
      <c r="AL56" s="17">
        <f t="shared" si="21"/>
        <v>0</v>
      </c>
      <c r="AM56" s="17">
        <f t="shared" si="21"/>
        <v>0</v>
      </c>
      <c r="AN56" s="17">
        <f t="shared" si="21"/>
        <v>0</v>
      </c>
      <c r="AO56" s="17">
        <f t="shared" si="21"/>
        <v>0</v>
      </c>
      <c r="AP56" s="17">
        <f t="shared" si="21"/>
        <v>0</v>
      </c>
      <c r="AQ56" s="17">
        <f t="shared" si="21"/>
        <v>0</v>
      </c>
      <c r="AR56" s="17">
        <f t="shared" si="21"/>
        <v>0</v>
      </c>
      <c r="AS56" s="17">
        <f t="shared" si="21"/>
        <v>0</v>
      </c>
      <c r="AT56" s="17">
        <f t="shared" si="21"/>
        <v>0</v>
      </c>
      <c r="AU56" s="17">
        <f t="shared" si="21"/>
        <v>0</v>
      </c>
      <c r="AV56" s="17">
        <f t="shared" si="21"/>
        <v>0</v>
      </c>
      <c r="AW56" s="17">
        <f t="shared" si="21"/>
        <v>0</v>
      </c>
      <c r="AX56" s="17">
        <f t="shared" si="21"/>
        <v>0</v>
      </c>
      <c r="AY56" s="17">
        <f t="shared" si="21"/>
        <v>0</v>
      </c>
      <c r="AZ56" s="18">
        <f t="shared" si="21"/>
        <v>0</v>
      </c>
    </row>
    <row r="57" spans="10:52" hidden="1" x14ac:dyDescent="0.25"/>
    <row r="58" spans="10:52" hidden="1" x14ac:dyDescent="0.25">
      <c r="M58" t="s">
        <v>39</v>
      </c>
    </row>
    <row r="59" spans="10:52" ht="15.75" hidden="1" thickBot="1" x14ac:dyDescent="0.3">
      <c r="J59">
        <f>SUM(J60:J63)</f>
        <v>0</v>
      </c>
      <c r="K59" t="s">
        <v>37</v>
      </c>
      <c r="M59" s="6">
        <v>1</v>
      </c>
      <c r="N59" s="6">
        <v>2</v>
      </c>
      <c r="O59" s="6">
        <v>3</v>
      </c>
      <c r="P59" s="6">
        <v>4</v>
      </c>
      <c r="Q59" s="6">
        <v>5</v>
      </c>
      <c r="R59" s="6">
        <v>6</v>
      </c>
      <c r="S59" s="6">
        <v>7</v>
      </c>
      <c r="T59" s="6">
        <v>8</v>
      </c>
      <c r="U59" s="6">
        <v>9</v>
      </c>
      <c r="V59" s="6">
        <v>10</v>
      </c>
      <c r="W59" s="6">
        <v>11</v>
      </c>
      <c r="X59" s="6">
        <v>12</v>
      </c>
      <c r="Y59" s="6">
        <v>13</v>
      </c>
      <c r="Z59" s="6">
        <v>14</v>
      </c>
      <c r="AA59" s="6">
        <v>15</v>
      </c>
      <c r="AB59" s="6">
        <v>16</v>
      </c>
      <c r="AC59" s="6">
        <v>17</v>
      </c>
      <c r="AD59" s="6">
        <v>18</v>
      </c>
      <c r="AE59" s="6">
        <v>19</v>
      </c>
      <c r="AF59" s="6">
        <v>20</v>
      </c>
      <c r="AG59" s="6">
        <v>21</v>
      </c>
      <c r="AH59" s="6">
        <v>22</v>
      </c>
      <c r="AI59" s="6">
        <v>23</v>
      </c>
      <c r="AJ59" s="6">
        <v>24</v>
      </c>
      <c r="AK59" s="6">
        <v>25</v>
      </c>
      <c r="AL59" s="6">
        <v>26</v>
      </c>
      <c r="AM59" s="6">
        <v>27</v>
      </c>
      <c r="AN59" s="6">
        <v>28</v>
      </c>
      <c r="AO59" s="6">
        <v>29</v>
      </c>
      <c r="AP59" s="6">
        <v>30</v>
      </c>
      <c r="AQ59" s="6">
        <v>31</v>
      </c>
      <c r="AR59" s="6">
        <v>32</v>
      </c>
      <c r="AS59" s="6">
        <v>33</v>
      </c>
      <c r="AT59" s="6">
        <v>34</v>
      </c>
      <c r="AU59" s="6">
        <v>35</v>
      </c>
      <c r="AV59" s="6">
        <v>36</v>
      </c>
      <c r="AW59" s="6">
        <v>37</v>
      </c>
      <c r="AX59" s="6">
        <v>38</v>
      </c>
      <c r="AY59" s="6">
        <v>39</v>
      </c>
      <c r="AZ59" s="6">
        <v>40</v>
      </c>
    </row>
    <row r="60" spans="10:52" s="30" customFormat="1" ht="15.75" hidden="1" thickBot="1" x14ac:dyDescent="0.3">
      <c r="J60" s="26">
        <f>SUM(M60:AZ60)</f>
        <v>0</v>
      </c>
      <c r="K60" s="27" t="e">
        <f>J60/$J$59*100</f>
        <v>#DIV/0!</v>
      </c>
      <c r="L60" s="29" t="str">
        <f>L48</f>
        <v>R</v>
      </c>
      <c r="M60" s="31">
        <f>IF(M4=$L$60,1,0)</f>
        <v>0</v>
      </c>
      <c r="N60" s="28">
        <f t="shared" ref="N60:AZ60" si="22">IF(N4=$L$60,1,0)</f>
        <v>0</v>
      </c>
      <c r="O60" s="28">
        <f t="shared" si="22"/>
        <v>0</v>
      </c>
      <c r="P60" s="28">
        <f t="shared" si="22"/>
        <v>0</v>
      </c>
      <c r="Q60" s="28">
        <f t="shared" si="22"/>
        <v>0</v>
      </c>
      <c r="R60" s="28">
        <f t="shared" si="22"/>
        <v>0</v>
      </c>
      <c r="S60" s="28">
        <f t="shared" si="22"/>
        <v>0</v>
      </c>
      <c r="T60" s="28">
        <f t="shared" si="22"/>
        <v>0</v>
      </c>
      <c r="U60" s="28">
        <f t="shared" si="22"/>
        <v>0</v>
      </c>
      <c r="V60" s="28">
        <f t="shared" si="22"/>
        <v>0</v>
      </c>
      <c r="W60" s="28">
        <f t="shared" si="22"/>
        <v>0</v>
      </c>
      <c r="X60" s="28">
        <f t="shared" si="22"/>
        <v>0</v>
      </c>
      <c r="Y60" s="28">
        <f t="shared" si="22"/>
        <v>0</v>
      </c>
      <c r="Z60" s="28">
        <f t="shared" si="22"/>
        <v>0</v>
      </c>
      <c r="AA60" s="28">
        <f t="shared" si="22"/>
        <v>0</v>
      </c>
      <c r="AB60" s="28">
        <f t="shared" si="22"/>
        <v>0</v>
      </c>
      <c r="AC60" s="28">
        <f t="shared" si="22"/>
        <v>0</v>
      </c>
      <c r="AD60" s="28">
        <f t="shared" si="22"/>
        <v>0</v>
      </c>
      <c r="AE60" s="28">
        <f t="shared" si="22"/>
        <v>0</v>
      </c>
      <c r="AF60" s="28">
        <f t="shared" si="22"/>
        <v>0</v>
      </c>
      <c r="AG60" s="28">
        <f t="shared" si="22"/>
        <v>0</v>
      </c>
      <c r="AH60" s="28">
        <f t="shared" si="22"/>
        <v>0</v>
      </c>
      <c r="AI60" s="28">
        <f t="shared" si="22"/>
        <v>0</v>
      </c>
      <c r="AJ60" s="28">
        <f t="shared" si="22"/>
        <v>0</v>
      </c>
      <c r="AK60" s="28">
        <f t="shared" si="22"/>
        <v>0</v>
      </c>
      <c r="AL60" s="28">
        <f t="shared" si="22"/>
        <v>0</v>
      </c>
      <c r="AM60" s="28">
        <f t="shared" si="22"/>
        <v>0</v>
      </c>
      <c r="AN60" s="28">
        <f t="shared" si="22"/>
        <v>0</v>
      </c>
      <c r="AO60" s="28">
        <f t="shared" si="22"/>
        <v>0</v>
      </c>
      <c r="AP60" s="28">
        <f t="shared" si="22"/>
        <v>0</v>
      </c>
      <c r="AQ60" s="28">
        <f t="shared" si="22"/>
        <v>0</v>
      </c>
      <c r="AR60" s="28">
        <f t="shared" si="22"/>
        <v>0</v>
      </c>
      <c r="AS60" s="28">
        <f t="shared" si="22"/>
        <v>0</v>
      </c>
      <c r="AT60" s="28">
        <f t="shared" si="22"/>
        <v>0</v>
      </c>
      <c r="AU60" s="28">
        <f t="shared" si="22"/>
        <v>0</v>
      </c>
      <c r="AV60" s="28">
        <f t="shared" si="22"/>
        <v>0</v>
      </c>
      <c r="AW60" s="28">
        <f t="shared" si="22"/>
        <v>0</v>
      </c>
      <c r="AX60" s="28">
        <f t="shared" si="22"/>
        <v>0</v>
      </c>
      <c r="AY60" s="28">
        <f t="shared" si="22"/>
        <v>0</v>
      </c>
      <c r="AZ60" s="29">
        <f t="shared" si="22"/>
        <v>0</v>
      </c>
    </row>
    <row r="61" spans="10:52" s="30" customFormat="1" ht="15.75" hidden="1" thickBot="1" x14ac:dyDescent="0.3">
      <c r="J61" s="26">
        <f t="shared" ref="J61:J63" si="23">SUM(M61:AZ61)</f>
        <v>0</v>
      </c>
      <c r="K61" s="33" t="e">
        <f t="shared" ref="K61:K68" si="24">J61/$J$59*100</f>
        <v>#DIV/0!</v>
      </c>
      <c r="L61" s="34" t="str">
        <f t="shared" ref="L61:L68" si="25">L49</f>
        <v>T1</v>
      </c>
      <c r="M61" s="35">
        <f>IF(M4=$L$61,1,0)</f>
        <v>0</v>
      </c>
      <c r="N61" s="36">
        <f t="shared" ref="N61:AZ61" si="26">IF(N4=$L$61,1,0)</f>
        <v>0</v>
      </c>
      <c r="O61" s="36">
        <f t="shared" si="26"/>
        <v>0</v>
      </c>
      <c r="P61" s="36">
        <f t="shared" si="26"/>
        <v>0</v>
      </c>
      <c r="Q61" s="36">
        <f t="shared" si="26"/>
        <v>0</v>
      </c>
      <c r="R61" s="36">
        <f t="shared" si="26"/>
        <v>0</v>
      </c>
      <c r="S61" s="36">
        <f t="shared" si="26"/>
        <v>0</v>
      </c>
      <c r="T61" s="36">
        <f t="shared" si="26"/>
        <v>0</v>
      </c>
      <c r="U61" s="36">
        <f t="shared" si="26"/>
        <v>0</v>
      </c>
      <c r="V61" s="36">
        <f t="shared" si="26"/>
        <v>0</v>
      </c>
      <c r="W61" s="36">
        <f t="shared" si="26"/>
        <v>0</v>
      </c>
      <c r="X61" s="36">
        <f t="shared" si="26"/>
        <v>0</v>
      </c>
      <c r="Y61" s="36">
        <f t="shared" si="26"/>
        <v>0</v>
      </c>
      <c r="Z61" s="36">
        <f t="shared" si="26"/>
        <v>0</v>
      </c>
      <c r="AA61" s="36">
        <f t="shared" si="26"/>
        <v>0</v>
      </c>
      <c r="AB61" s="36">
        <f t="shared" si="26"/>
        <v>0</v>
      </c>
      <c r="AC61" s="36">
        <f t="shared" si="26"/>
        <v>0</v>
      </c>
      <c r="AD61" s="36">
        <f t="shared" si="26"/>
        <v>0</v>
      </c>
      <c r="AE61" s="36">
        <f t="shared" si="26"/>
        <v>0</v>
      </c>
      <c r="AF61" s="36">
        <f t="shared" si="26"/>
        <v>0</v>
      </c>
      <c r="AG61" s="36">
        <f t="shared" si="26"/>
        <v>0</v>
      </c>
      <c r="AH61" s="36">
        <f t="shared" si="26"/>
        <v>0</v>
      </c>
      <c r="AI61" s="36">
        <f t="shared" si="26"/>
        <v>0</v>
      </c>
      <c r="AJ61" s="36">
        <f t="shared" si="26"/>
        <v>0</v>
      </c>
      <c r="AK61" s="36">
        <f t="shared" si="26"/>
        <v>0</v>
      </c>
      <c r="AL61" s="36">
        <f t="shared" si="26"/>
        <v>0</v>
      </c>
      <c r="AM61" s="36">
        <f t="shared" si="26"/>
        <v>0</v>
      </c>
      <c r="AN61" s="36">
        <f t="shared" si="26"/>
        <v>0</v>
      </c>
      <c r="AO61" s="36">
        <f t="shared" si="26"/>
        <v>0</v>
      </c>
      <c r="AP61" s="36">
        <f t="shared" si="26"/>
        <v>0</v>
      </c>
      <c r="AQ61" s="36">
        <f t="shared" si="26"/>
        <v>0</v>
      </c>
      <c r="AR61" s="36">
        <f t="shared" si="26"/>
        <v>0</v>
      </c>
      <c r="AS61" s="36">
        <f t="shared" si="26"/>
        <v>0</v>
      </c>
      <c r="AT61" s="36">
        <f t="shared" si="26"/>
        <v>0</v>
      </c>
      <c r="AU61" s="36">
        <f t="shared" si="26"/>
        <v>0</v>
      </c>
      <c r="AV61" s="36">
        <f t="shared" si="26"/>
        <v>0</v>
      </c>
      <c r="AW61" s="36">
        <f t="shared" si="26"/>
        <v>0</v>
      </c>
      <c r="AX61" s="36">
        <f t="shared" si="26"/>
        <v>0</v>
      </c>
      <c r="AY61" s="36">
        <f t="shared" si="26"/>
        <v>0</v>
      </c>
      <c r="AZ61" s="34">
        <f t="shared" si="26"/>
        <v>0</v>
      </c>
    </row>
    <row r="62" spans="10:52" s="30" customFormat="1" ht="15.75" hidden="1" thickBot="1" x14ac:dyDescent="0.3">
      <c r="J62" s="26">
        <f t="shared" si="23"/>
        <v>0</v>
      </c>
      <c r="K62" s="33" t="e">
        <f t="shared" si="24"/>
        <v>#DIV/0!</v>
      </c>
      <c r="L62" s="34" t="str">
        <f t="shared" si="25"/>
        <v>T2</v>
      </c>
      <c r="M62" s="35">
        <f>IF(M4=$L$62,1,0)</f>
        <v>0</v>
      </c>
      <c r="N62" s="36">
        <f t="shared" ref="N62:AZ62" si="27">IF(N4=$L$62,1,0)</f>
        <v>0</v>
      </c>
      <c r="O62" s="36">
        <f t="shared" si="27"/>
        <v>0</v>
      </c>
      <c r="P62" s="36">
        <f t="shared" si="27"/>
        <v>0</v>
      </c>
      <c r="Q62" s="36">
        <f t="shared" si="27"/>
        <v>0</v>
      </c>
      <c r="R62" s="36">
        <f t="shared" si="27"/>
        <v>0</v>
      </c>
      <c r="S62" s="36">
        <f t="shared" si="27"/>
        <v>0</v>
      </c>
      <c r="T62" s="36">
        <f t="shared" si="27"/>
        <v>0</v>
      </c>
      <c r="U62" s="36">
        <f t="shared" si="27"/>
        <v>0</v>
      </c>
      <c r="V62" s="36">
        <f t="shared" si="27"/>
        <v>0</v>
      </c>
      <c r="W62" s="36">
        <f t="shared" si="27"/>
        <v>0</v>
      </c>
      <c r="X62" s="36">
        <f t="shared" si="27"/>
        <v>0</v>
      </c>
      <c r="Y62" s="36">
        <f t="shared" si="27"/>
        <v>0</v>
      </c>
      <c r="Z62" s="36">
        <f t="shared" si="27"/>
        <v>0</v>
      </c>
      <c r="AA62" s="36">
        <f t="shared" si="27"/>
        <v>0</v>
      </c>
      <c r="AB62" s="36">
        <f t="shared" si="27"/>
        <v>0</v>
      </c>
      <c r="AC62" s="36">
        <f t="shared" si="27"/>
        <v>0</v>
      </c>
      <c r="AD62" s="36">
        <f t="shared" si="27"/>
        <v>0</v>
      </c>
      <c r="AE62" s="36">
        <f t="shared" si="27"/>
        <v>0</v>
      </c>
      <c r="AF62" s="36">
        <f t="shared" si="27"/>
        <v>0</v>
      </c>
      <c r="AG62" s="36">
        <f t="shared" si="27"/>
        <v>0</v>
      </c>
      <c r="AH62" s="36">
        <f t="shared" si="27"/>
        <v>0</v>
      </c>
      <c r="AI62" s="36">
        <f t="shared" si="27"/>
        <v>0</v>
      </c>
      <c r="AJ62" s="36">
        <f t="shared" si="27"/>
        <v>0</v>
      </c>
      <c r="AK62" s="36">
        <f t="shared" si="27"/>
        <v>0</v>
      </c>
      <c r="AL62" s="36">
        <f t="shared" si="27"/>
        <v>0</v>
      </c>
      <c r="AM62" s="36">
        <f t="shared" si="27"/>
        <v>0</v>
      </c>
      <c r="AN62" s="36">
        <f t="shared" si="27"/>
        <v>0</v>
      </c>
      <c r="AO62" s="36">
        <f t="shared" si="27"/>
        <v>0</v>
      </c>
      <c r="AP62" s="36">
        <f t="shared" si="27"/>
        <v>0</v>
      </c>
      <c r="AQ62" s="36">
        <f t="shared" si="27"/>
        <v>0</v>
      </c>
      <c r="AR62" s="36">
        <f t="shared" si="27"/>
        <v>0</v>
      </c>
      <c r="AS62" s="36">
        <f t="shared" si="27"/>
        <v>0</v>
      </c>
      <c r="AT62" s="36">
        <f t="shared" si="27"/>
        <v>0</v>
      </c>
      <c r="AU62" s="36">
        <f t="shared" si="27"/>
        <v>0</v>
      </c>
      <c r="AV62" s="36">
        <f t="shared" si="27"/>
        <v>0</v>
      </c>
      <c r="AW62" s="36">
        <f t="shared" si="27"/>
        <v>0</v>
      </c>
      <c r="AX62" s="36">
        <f t="shared" si="27"/>
        <v>0</v>
      </c>
      <c r="AY62" s="36">
        <f t="shared" si="27"/>
        <v>0</v>
      </c>
      <c r="AZ62" s="34">
        <f t="shared" si="27"/>
        <v>0</v>
      </c>
    </row>
    <row r="63" spans="10:52" s="30" customFormat="1" hidden="1" x14ac:dyDescent="0.25">
      <c r="J63" s="26">
        <f t="shared" si="23"/>
        <v>0</v>
      </c>
      <c r="K63" s="33" t="e">
        <f t="shared" si="24"/>
        <v>#DIV/0!</v>
      </c>
      <c r="L63" s="34" t="str">
        <f t="shared" si="25"/>
        <v>I</v>
      </c>
      <c r="M63" s="35">
        <f>IF(M4=$L$63,1,0)</f>
        <v>0</v>
      </c>
      <c r="N63" s="36">
        <f t="shared" ref="N63:AZ63" si="28">IF(N4=$L$63,1,0)</f>
        <v>0</v>
      </c>
      <c r="O63" s="36">
        <f t="shared" si="28"/>
        <v>0</v>
      </c>
      <c r="P63" s="36">
        <f t="shared" si="28"/>
        <v>0</v>
      </c>
      <c r="Q63" s="36">
        <f t="shared" si="28"/>
        <v>0</v>
      </c>
      <c r="R63" s="36">
        <f t="shared" si="28"/>
        <v>0</v>
      </c>
      <c r="S63" s="36">
        <f t="shared" si="28"/>
        <v>0</v>
      </c>
      <c r="T63" s="36">
        <f t="shared" si="28"/>
        <v>0</v>
      </c>
      <c r="U63" s="36">
        <f t="shared" si="28"/>
        <v>0</v>
      </c>
      <c r="V63" s="36">
        <f t="shared" si="28"/>
        <v>0</v>
      </c>
      <c r="W63" s="36">
        <f t="shared" si="28"/>
        <v>0</v>
      </c>
      <c r="X63" s="36">
        <f t="shared" si="28"/>
        <v>0</v>
      </c>
      <c r="Y63" s="36">
        <f t="shared" si="28"/>
        <v>0</v>
      </c>
      <c r="Z63" s="36">
        <f t="shared" si="28"/>
        <v>0</v>
      </c>
      <c r="AA63" s="36">
        <f t="shared" si="28"/>
        <v>0</v>
      </c>
      <c r="AB63" s="36">
        <f t="shared" si="28"/>
        <v>0</v>
      </c>
      <c r="AC63" s="36">
        <f t="shared" si="28"/>
        <v>0</v>
      </c>
      <c r="AD63" s="36">
        <f t="shared" si="28"/>
        <v>0</v>
      </c>
      <c r="AE63" s="36">
        <f t="shared" si="28"/>
        <v>0</v>
      </c>
      <c r="AF63" s="36">
        <f t="shared" si="28"/>
        <v>0</v>
      </c>
      <c r="AG63" s="36">
        <f t="shared" si="28"/>
        <v>0</v>
      </c>
      <c r="AH63" s="36">
        <f t="shared" si="28"/>
        <v>0</v>
      </c>
      <c r="AI63" s="36">
        <f t="shared" si="28"/>
        <v>0</v>
      </c>
      <c r="AJ63" s="36">
        <f t="shared" si="28"/>
        <v>0</v>
      </c>
      <c r="AK63" s="36">
        <f t="shared" si="28"/>
        <v>0</v>
      </c>
      <c r="AL63" s="36">
        <f t="shared" si="28"/>
        <v>0</v>
      </c>
      <c r="AM63" s="36">
        <f t="shared" si="28"/>
        <v>0</v>
      </c>
      <c r="AN63" s="36">
        <f t="shared" si="28"/>
        <v>0</v>
      </c>
      <c r="AO63" s="36">
        <f t="shared" si="28"/>
        <v>0</v>
      </c>
      <c r="AP63" s="36">
        <f t="shared" si="28"/>
        <v>0</v>
      </c>
      <c r="AQ63" s="36">
        <f t="shared" si="28"/>
        <v>0</v>
      </c>
      <c r="AR63" s="36">
        <f t="shared" si="28"/>
        <v>0</v>
      </c>
      <c r="AS63" s="36">
        <f t="shared" si="28"/>
        <v>0</v>
      </c>
      <c r="AT63" s="36">
        <f t="shared" si="28"/>
        <v>0</v>
      </c>
      <c r="AU63" s="36">
        <f t="shared" si="28"/>
        <v>0</v>
      </c>
      <c r="AV63" s="36">
        <f t="shared" si="28"/>
        <v>0</v>
      </c>
      <c r="AW63" s="36">
        <f t="shared" si="28"/>
        <v>0</v>
      </c>
      <c r="AX63" s="36">
        <f t="shared" si="28"/>
        <v>0</v>
      </c>
      <c r="AY63" s="36">
        <f t="shared" si="28"/>
        <v>0</v>
      </c>
      <c r="AZ63" s="34">
        <f t="shared" si="28"/>
        <v>0</v>
      </c>
    </row>
    <row r="64" spans="10:52" s="30" customFormat="1" hidden="1" x14ac:dyDescent="0.25">
      <c r="J64" s="37">
        <f>SUM(J65:J68)</f>
        <v>0</v>
      </c>
      <c r="K64" s="33"/>
      <c r="L64" s="34"/>
      <c r="M64" s="35"/>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4"/>
    </row>
    <row r="65" spans="1:52" s="30" customFormat="1" hidden="1" x14ac:dyDescent="0.25">
      <c r="J65" s="37">
        <f>SUM(M65:AZ65)</f>
        <v>0</v>
      </c>
      <c r="K65" s="33" t="e">
        <f t="shared" si="24"/>
        <v>#DIV/0!</v>
      </c>
      <c r="L65" s="34" t="str">
        <f t="shared" si="25"/>
        <v>bereken</v>
      </c>
      <c r="M65" s="35">
        <f>IF(M5=$L$65,1,0)</f>
        <v>0</v>
      </c>
      <c r="N65" s="36">
        <f t="shared" ref="N65:AZ65" si="29">IF(N5=$L$65,1,0)</f>
        <v>0</v>
      </c>
      <c r="O65" s="36">
        <f t="shared" si="29"/>
        <v>0</v>
      </c>
      <c r="P65" s="36">
        <f t="shared" si="29"/>
        <v>0</v>
      </c>
      <c r="Q65" s="36">
        <f t="shared" si="29"/>
        <v>0</v>
      </c>
      <c r="R65" s="36">
        <f t="shared" si="29"/>
        <v>0</v>
      </c>
      <c r="S65" s="36">
        <f t="shared" si="29"/>
        <v>0</v>
      </c>
      <c r="T65" s="36">
        <f t="shared" si="29"/>
        <v>0</v>
      </c>
      <c r="U65" s="36">
        <f t="shared" si="29"/>
        <v>0</v>
      </c>
      <c r="V65" s="36">
        <f t="shared" si="29"/>
        <v>0</v>
      </c>
      <c r="W65" s="36">
        <f t="shared" si="29"/>
        <v>0</v>
      </c>
      <c r="X65" s="36">
        <f t="shared" si="29"/>
        <v>0</v>
      </c>
      <c r="Y65" s="36">
        <f t="shared" si="29"/>
        <v>0</v>
      </c>
      <c r="Z65" s="36">
        <f t="shared" si="29"/>
        <v>0</v>
      </c>
      <c r="AA65" s="36">
        <f t="shared" si="29"/>
        <v>0</v>
      </c>
      <c r="AB65" s="36">
        <f t="shared" si="29"/>
        <v>0</v>
      </c>
      <c r="AC65" s="36">
        <f t="shared" si="29"/>
        <v>0</v>
      </c>
      <c r="AD65" s="36">
        <f t="shared" si="29"/>
        <v>0</v>
      </c>
      <c r="AE65" s="36">
        <f t="shared" si="29"/>
        <v>0</v>
      </c>
      <c r="AF65" s="36">
        <f t="shared" si="29"/>
        <v>0</v>
      </c>
      <c r="AG65" s="36">
        <f t="shared" si="29"/>
        <v>0</v>
      </c>
      <c r="AH65" s="36">
        <f t="shared" si="29"/>
        <v>0</v>
      </c>
      <c r="AI65" s="36">
        <f t="shared" si="29"/>
        <v>0</v>
      </c>
      <c r="AJ65" s="36">
        <f t="shared" si="29"/>
        <v>0</v>
      </c>
      <c r="AK65" s="36">
        <f t="shared" si="29"/>
        <v>0</v>
      </c>
      <c r="AL65" s="36">
        <f t="shared" si="29"/>
        <v>0</v>
      </c>
      <c r="AM65" s="36">
        <f t="shared" si="29"/>
        <v>0</v>
      </c>
      <c r="AN65" s="36">
        <f t="shared" si="29"/>
        <v>0</v>
      </c>
      <c r="AO65" s="36">
        <f t="shared" si="29"/>
        <v>0</v>
      </c>
      <c r="AP65" s="36">
        <f t="shared" si="29"/>
        <v>0</v>
      </c>
      <c r="AQ65" s="36">
        <f t="shared" si="29"/>
        <v>0</v>
      </c>
      <c r="AR65" s="36">
        <f t="shared" si="29"/>
        <v>0</v>
      </c>
      <c r="AS65" s="36">
        <f t="shared" si="29"/>
        <v>0</v>
      </c>
      <c r="AT65" s="36">
        <f t="shared" si="29"/>
        <v>0</v>
      </c>
      <c r="AU65" s="36">
        <f t="shared" si="29"/>
        <v>0</v>
      </c>
      <c r="AV65" s="36">
        <f t="shared" si="29"/>
        <v>0</v>
      </c>
      <c r="AW65" s="36">
        <f t="shared" si="29"/>
        <v>0</v>
      </c>
      <c r="AX65" s="36">
        <f t="shared" si="29"/>
        <v>0</v>
      </c>
      <c r="AY65" s="36">
        <f t="shared" si="29"/>
        <v>0</v>
      </c>
      <c r="AZ65" s="34">
        <f t="shared" si="29"/>
        <v>0</v>
      </c>
    </row>
    <row r="66" spans="1:52" s="30" customFormat="1" hidden="1" x14ac:dyDescent="0.25">
      <c r="J66" s="37">
        <f t="shared" ref="J66:J68" si="30">SUM(M66:AZ66)</f>
        <v>0</v>
      </c>
      <c r="K66" s="33" t="e">
        <f t="shared" si="24"/>
        <v>#DIV/0!</v>
      </c>
      <c r="L66" s="34" t="str">
        <f t="shared" si="25"/>
        <v>bepaal</v>
      </c>
      <c r="M66" s="35">
        <f>IF(M5=$L$66,1,0)</f>
        <v>0</v>
      </c>
      <c r="N66" s="36">
        <f t="shared" ref="N66:AZ66" si="31">IF(N5=$L$66,1,0)</f>
        <v>0</v>
      </c>
      <c r="O66" s="36">
        <f t="shared" si="31"/>
        <v>0</v>
      </c>
      <c r="P66" s="36">
        <f t="shared" si="31"/>
        <v>0</v>
      </c>
      <c r="Q66" s="36">
        <f t="shared" si="31"/>
        <v>0</v>
      </c>
      <c r="R66" s="36">
        <f t="shared" si="31"/>
        <v>0</v>
      </c>
      <c r="S66" s="36">
        <f t="shared" si="31"/>
        <v>0</v>
      </c>
      <c r="T66" s="36">
        <f t="shared" si="31"/>
        <v>0</v>
      </c>
      <c r="U66" s="36">
        <f t="shared" si="31"/>
        <v>0</v>
      </c>
      <c r="V66" s="36">
        <f t="shared" si="31"/>
        <v>0</v>
      </c>
      <c r="W66" s="36">
        <f t="shared" si="31"/>
        <v>0</v>
      </c>
      <c r="X66" s="36">
        <f t="shared" si="31"/>
        <v>0</v>
      </c>
      <c r="Y66" s="36">
        <f t="shared" si="31"/>
        <v>0</v>
      </c>
      <c r="Z66" s="36">
        <f t="shared" si="31"/>
        <v>0</v>
      </c>
      <c r="AA66" s="36">
        <f t="shared" si="31"/>
        <v>0</v>
      </c>
      <c r="AB66" s="36">
        <f t="shared" si="31"/>
        <v>0</v>
      </c>
      <c r="AC66" s="36">
        <f t="shared" si="31"/>
        <v>0</v>
      </c>
      <c r="AD66" s="36">
        <f t="shared" si="31"/>
        <v>0</v>
      </c>
      <c r="AE66" s="36">
        <f t="shared" si="31"/>
        <v>0</v>
      </c>
      <c r="AF66" s="36">
        <f t="shared" si="31"/>
        <v>0</v>
      </c>
      <c r="AG66" s="36">
        <f t="shared" si="31"/>
        <v>0</v>
      </c>
      <c r="AH66" s="36">
        <f t="shared" si="31"/>
        <v>0</v>
      </c>
      <c r="AI66" s="36">
        <f t="shared" si="31"/>
        <v>0</v>
      </c>
      <c r="AJ66" s="36">
        <f t="shared" si="31"/>
        <v>0</v>
      </c>
      <c r="AK66" s="36">
        <f t="shared" si="31"/>
        <v>0</v>
      </c>
      <c r="AL66" s="36">
        <f t="shared" si="31"/>
        <v>0</v>
      </c>
      <c r="AM66" s="36">
        <f t="shared" si="31"/>
        <v>0</v>
      </c>
      <c r="AN66" s="36">
        <f t="shared" si="31"/>
        <v>0</v>
      </c>
      <c r="AO66" s="36">
        <f t="shared" si="31"/>
        <v>0</v>
      </c>
      <c r="AP66" s="36">
        <f t="shared" si="31"/>
        <v>0</v>
      </c>
      <c r="AQ66" s="36">
        <f t="shared" si="31"/>
        <v>0</v>
      </c>
      <c r="AR66" s="36">
        <f t="shared" si="31"/>
        <v>0</v>
      </c>
      <c r="AS66" s="36">
        <f t="shared" si="31"/>
        <v>0</v>
      </c>
      <c r="AT66" s="36">
        <f t="shared" si="31"/>
        <v>0</v>
      </c>
      <c r="AU66" s="36">
        <f t="shared" si="31"/>
        <v>0</v>
      </c>
      <c r="AV66" s="36">
        <f t="shared" si="31"/>
        <v>0</v>
      </c>
      <c r="AW66" s="36">
        <f t="shared" si="31"/>
        <v>0</v>
      </c>
      <c r="AX66" s="36">
        <f t="shared" si="31"/>
        <v>0</v>
      </c>
      <c r="AY66" s="36">
        <f t="shared" si="31"/>
        <v>0</v>
      </c>
      <c r="AZ66" s="34">
        <f t="shared" si="31"/>
        <v>0</v>
      </c>
    </row>
    <row r="67" spans="1:52" s="30" customFormat="1" hidden="1" x14ac:dyDescent="0.25">
      <c r="J67" s="37">
        <f t="shared" si="30"/>
        <v>0</v>
      </c>
      <c r="K67" s="33" t="e">
        <f t="shared" si="24"/>
        <v>#DIV/0!</v>
      </c>
      <c r="L67" s="34" t="str">
        <f t="shared" si="25"/>
        <v>leg uit</v>
      </c>
      <c r="M67" s="35">
        <f>IF(M5=$L$67,1,0)</f>
        <v>0</v>
      </c>
      <c r="N67" s="36">
        <f t="shared" ref="N67:AZ67" si="32">IF(N5=$L$67,1,0)</f>
        <v>0</v>
      </c>
      <c r="O67" s="36">
        <f t="shared" si="32"/>
        <v>0</v>
      </c>
      <c r="P67" s="36">
        <f t="shared" si="32"/>
        <v>0</v>
      </c>
      <c r="Q67" s="36">
        <f t="shared" si="32"/>
        <v>0</v>
      </c>
      <c r="R67" s="36">
        <f t="shared" si="32"/>
        <v>0</v>
      </c>
      <c r="S67" s="36">
        <f t="shared" si="32"/>
        <v>0</v>
      </c>
      <c r="T67" s="36">
        <f t="shared" si="32"/>
        <v>0</v>
      </c>
      <c r="U67" s="36">
        <f t="shared" si="32"/>
        <v>0</v>
      </c>
      <c r="V67" s="36">
        <f t="shared" si="32"/>
        <v>0</v>
      </c>
      <c r="W67" s="36">
        <f t="shared" si="32"/>
        <v>0</v>
      </c>
      <c r="X67" s="36">
        <f t="shared" si="32"/>
        <v>0</v>
      </c>
      <c r="Y67" s="36">
        <f t="shared" si="32"/>
        <v>0</v>
      </c>
      <c r="Z67" s="36">
        <f t="shared" si="32"/>
        <v>0</v>
      </c>
      <c r="AA67" s="36">
        <f t="shared" si="32"/>
        <v>0</v>
      </c>
      <c r="AB67" s="36">
        <f t="shared" si="32"/>
        <v>0</v>
      </c>
      <c r="AC67" s="36">
        <f t="shared" si="32"/>
        <v>0</v>
      </c>
      <c r="AD67" s="36">
        <f t="shared" si="32"/>
        <v>0</v>
      </c>
      <c r="AE67" s="36">
        <f t="shared" si="32"/>
        <v>0</v>
      </c>
      <c r="AF67" s="36">
        <f t="shared" si="32"/>
        <v>0</v>
      </c>
      <c r="AG67" s="36">
        <f t="shared" si="32"/>
        <v>0</v>
      </c>
      <c r="AH67" s="36">
        <f t="shared" si="32"/>
        <v>0</v>
      </c>
      <c r="AI67" s="36">
        <f t="shared" si="32"/>
        <v>0</v>
      </c>
      <c r="AJ67" s="36">
        <f t="shared" si="32"/>
        <v>0</v>
      </c>
      <c r="AK67" s="36">
        <f t="shared" si="32"/>
        <v>0</v>
      </c>
      <c r="AL67" s="36">
        <f t="shared" si="32"/>
        <v>0</v>
      </c>
      <c r="AM67" s="36">
        <f t="shared" si="32"/>
        <v>0</v>
      </c>
      <c r="AN67" s="36">
        <f t="shared" si="32"/>
        <v>0</v>
      </c>
      <c r="AO67" s="36">
        <f t="shared" si="32"/>
        <v>0</v>
      </c>
      <c r="AP67" s="36">
        <f t="shared" si="32"/>
        <v>0</v>
      </c>
      <c r="AQ67" s="36">
        <f t="shared" si="32"/>
        <v>0</v>
      </c>
      <c r="AR67" s="36">
        <f t="shared" si="32"/>
        <v>0</v>
      </c>
      <c r="AS67" s="36">
        <f t="shared" si="32"/>
        <v>0</v>
      </c>
      <c r="AT67" s="36">
        <f t="shared" si="32"/>
        <v>0</v>
      </c>
      <c r="AU67" s="36">
        <f t="shared" si="32"/>
        <v>0</v>
      </c>
      <c r="AV67" s="36">
        <f t="shared" si="32"/>
        <v>0</v>
      </c>
      <c r="AW67" s="36">
        <f t="shared" si="32"/>
        <v>0</v>
      </c>
      <c r="AX67" s="36">
        <f t="shared" si="32"/>
        <v>0</v>
      </c>
      <c r="AY67" s="36">
        <f t="shared" si="32"/>
        <v>0</v>
      </c>
      <c r="AZ67" s="34">
        <f t="shared" si="32"/>
        <v>0</v>
      </c>
    </row>
    <row r="68" spans="1:52" ht="15.75" hidden="1" thickBot="1" x14ac:dyDescent="0.3">
      <c r="J68" s="15">
        <f t="shared" si="30"/>
        <v>0</v>
      </c>
      <c r="K68" s="16" t="e">
        <f t="shared" si="24"/>
        <v>#DIV/0!</v>
      </c>
      <c r="L68" s="18" t="str">
        <f t="shared" si="25"/>
        <v>overig</v>
      </c>
      <c r="M68" s="32">
        <f>IF(M5=$L$68,1,0)</f>
        <v>0</v>
      </c>
      <c r="N68" s="17">
        <f t="shared" ref="N68:AZ68" si="33">IF(N5=$L$68,1,0)</f>
        <v>0</v>
      </c>
      <c r="O68" s="17">
        <f t="shared" si="33"/>
        <v>0</v>
      </c>
      <c r="P68" s="17">
        <f t="shared" si="33"/>
        <v>0</v>
      </c>
      <c r="Q68" s="17">
        <f t="shared" si="33"/>
        <v>0</v>
      </c>
      <c r="R68" s="17">
        <f t="shared" si="33"/>
        <v>0</v>
      </c>
      <c r="S68" s="17">
        <f t="shared" si="33"/>
        <v>0</v>
      </c>
      <c r="T68" s="17">
        <f t="shared" si="33"/>
        <v>0</v>
      </c>
      <c r="U68" s="17">
        <f t="shared" si="33"/>
        <v>0</v>
      </c>
      <c r="V68" s="17">
        <f t="shared" si="33"/>
        <v>0</v>
      </c>
      <c r="W68" s="17">
        <f t="shared" si="33"/>
        <v>0</v>
      </c>
      <c r="X68" s="17">
        <f t="shared" si="33"/>
        <v>0</v>
      </c>
      <c r="Y68" s="17">
        <f t="shared" si="33"/>
        <v>0</v>
      </c>
      <c r="Z68" s="17">
        <f t="shared" si="33"/>
        <v>0</v>
      </c>
      <c r="AA68" s="17">
        <f t="shared" si="33"/>
        <v>0</v>
      </c>
      <c r="AB68" s="17">
        <f t="shared" si="33"/>
        <v>0</v>
      </c>
      <c r="AC68" s="17">
        <f t="shared" si="33"/>
        <v>0</v>
      </c>
      <c r="AD68" s="17">
        <f t="shared" si="33"/>
        <v>0</v>
      </c>
      <c r="AE68" s="17">
        <f t="shared" si="33"/>
        <v>0</v>
      </c>
      <c r="AF68" s="17">
        <f t="shared" si="33"/>
        <v>0</v>
      </c>
      <c r="AG68" s="17">
        <f t="shared" si="33"/>
        <v>0</v>
      </c>
      <c r="AH68" s="17">
        <f t="shared" si="33"/>
        <v>0</v>
      </c>
      <c r="AI68" s="17">
        <f t="shared" si="33"/>
        <v>0</v>
      </c>
      <c r="AJ68" s="17">
        <f t="shared" si="33"/>
        <v>0</v>
      </c>
      <c r="AK68" s="17">
        <f t="shared" si="33"/>
        <v>0</v>
      </c>
      <c r="AL68" s="17">
        <f t="shared" si="33"/>
        <v>0</v>
      </c>
      <c r="AM68" s="17">
        <f t="shared" si="33"/>
        <v>0</v>
      </c>
      <c r="AN68" s="17">
        <f t="shared" si="33"/>
        <v>0</v>
      </c>
      <c r="AO68" s="17">
        <f t="shared" si="33"/>
        <v>0</v>
      </c>
      <c r="AP68" s="17">
        <f t="shared" si="33"/>
        <v>0</v>
      </c>
      <c r="AQ68" s="17">
        <f t="shared" si="33"/>
        <v>0</v>
      </c>
      <c r="AR68" s="17">
        <f t="shared" si="33"/>
        <v>0</v>
      </c>
      <c r="AS68" s="17">
        <f t="shared" si="33"/>
        <v>0</v>
      </c>
      <c r="AT68" s="17">
        <f t="shared" si="33"/>
        <v>0</v>
      </c>
      <c r="AU68" s="17">
        <f t="shared" si="33"/>
        <v>0</v>
      </c>
      <c r="AV68" s="17">
        <f t="shared" si="33"/>
        <v>0</v>
      </c>
      <c r="AW68" s="17">
        <f t="shared" si="33"/>
        <v>0</v>
      </c>
      <c r="AX68" s="17">
        <f t="shared" si="33"/>
        <v>0</v>
      </c>
      <c r="AY68" s="17">
        <f t="shared" si="33"/>
        <v>0</v>
      </c>
      <c r="AZ68" s="18">
        <f t="shared" si="33"/>
        <v>0</v>
      </c>
    </row>
    <row r="69" spans="1:52" hidden="1" x14ac:dyDescent="0.25"/>
    <row r="70" spans="1:52" hidden="1" x14ac:dyDescent="0.25">
      <c r="A70" t="s">
        <v>41</v>
      </c>
      <c r="B70" t="s">
        <v>4</v>
      </c>
      <c r="C70" t="s">
        <v>5</v>
      </c>
      <c r="D70" t="s">
        <v>42</v>
      </c>
      <c r="E70" t="s">
        <v>43</v>
      </c>
      <c r="L70" s="6" t="str">
        <f>instellingen!A4</f>
        <v>R</v>
      </c>
      <c r="M70" s="6">
        <v>1</v>
      </c>
      <c r="N70" s="6">
        <v>2</v>
      </c>
      <c r="O70" s="6">
        <v>3</v>
      </c>
      <c r="P70" s="6">
        <v>4</v>
      </c>
      <c r="Q70" s="6">
        <v>5</v>
      </c>
      <c r="R70" s="6">
        <v>6</v>
      </c>
      <c r="S70" s="6">
        <v>7</v>
      </c>
      <c r="T70" s="6">
        <v>8</v>
      </c>
      <c r="U70" s="6">
        <v>9</v>
      </c>
      <c r="V70" s="6">
        <v>10</v>
      </c>
      <c r="W70" s="6">
        <v>11</v>
      </c>
      <c r="X70" s="6">
        <v>12</v>
      </c>
      <c r="Y70" s="6">
        <v>13</v>
      </c>
      <c r="Z70" s="6">
        <v>14</v>
      </c>
      <c r="AA70" s="6">
        <v>15</v>
      </c>
      <c r="AB70" s="6">
        <v>16</v>
      </c>
      <c r="AC70" s="6">
        <v>17</v>
      </c>
      <c r="AD70" s="6">
        <v>18</v>
      </c>
      <c r="AE70" s="6">
        <v>19</v>
      </c>
      <c r="AF70" s="6">
        <v>20</v>
      </c>
      <c r="AG70" s="6">
        <v>21</v>
      </c>
      <c r="AH70" s="6">
        <v>22</v>
      </c>
      <c r="AI70" s="6">
        <v>23</v>
      </c>
      <c r="AJ70" s="6">
        <v>24</v>
      </c>
      <c r="AK70" s="6">
        <v>25</v>
      </c>
      <c r="AL70" s="6">
        <v>26</v>
      </c>
      <c r="AM70" s="6">
        <v>27</v>
      </c>
      <c r="AN70" s="6">
        <v>28</v>
      </c>
      <c r="AO70" s="6">
        <v>29</v>
      </c>
      <c r="AP70" s="6">
        <v>30</v>
      </c>
      <c r="AQ70" s="6">
        <v>31</v>
      </c>
      <c r="AR70" s="6">
        <v>32</v>
      </c>
      <c r="AS70" s="6">
        <v>33</v>
      </c>
      <c r="AT70" s="6">
        <v>34</v>
      </c>
      <c r="AU70" s="6">
        <v>35</v>
      </c>
      <c r="AV70" s="6">
        <v>36</v>
      </c>
      <c r="AW70" s="6">
        <v>37</v>
      </c>
      <c r="AX70" s="6">
        <v>38</v>
      </c>
      <c r="AY70" s="6">
        <v>39</v>
      </c>
      <c r="AZ70" s="6">
        <v>40</v>
      </c>
    </row>
    <row r="71" spans="1:52" hidden="1" x14ac:dyDescent="0.25">
      <c r="A71">
        <f t="shared" ref="A71:A104" si="34">IF(M7="",0,1)</f>
        <v>0</v>
      </c>
      <c r="B71">
        <f t="shared" ref="B71:B104" si="35">B7</f>
        <v>0</v>
      </c>
      <c r="C71">
        <f t="shared" ref="C71:C104" si="36">IF(A71=1,C7*A71,0)</f>
        <v>0</v>
      </c>
      <c r="D71" t="str">
        <f>IF(C71&gt;0,C71,"")</f>
        <v/>
      </c>
      <c r="E71">
        <f>IF(C71&gt;=5.5,1,0)</f>
        <v>0</v>
      </c>
      <c r="J71">
        <f t="shared" ref="J71:J104" si="37">B71</f>
        <v>0</v>
      </c>
      <c r="L71">
        <f>SUM(M71:AZ71)</f>
        <v>0</v>
      </c>
      <c r="M71">
        <f t="shared" ref="M71:M104" si="38">$M$60*$M7</f>
        <v>0</v>
      </c>
      <c r="N71">
        <f t="shared" ref="N71:N104" si="39">$N$60*$N7</f>
        <v>0</v>
      </c>
      <c r="O71">
        <f t="shared" ref="O71:O104" si="40">$O$60*$O7</f>
        <v>0</v>
      </c>
      <c r="P71">
        <f t="shared" ref="P71:P104" si="41">$P$60*$P7</f>
        <v>0</v>
      </c>
      <c r="Q71">
        <f t="shared" ref="Q71:Q104" si="42">$Q$60*$Q7</f>
        <v>0</v>
      </c>
      <c r="R71">
        <f t="shared" ref="R71:R104" si="43">$R$60*$R7</f>
        <v>0</v>
      </c>
      <c r="S71">
        <f t="shared" ref="S71:S104" si="44">$S$60*$S7</f>
        <v>0</v>
      </c>
      <c r="T71">
        <f t="shared" ref="T71:T104" si="45">$T$60*$T7</f>
        <v>0</v>
      </c>
      <c r="U71">
        <f t="shared" ref="U71:U104" si="46">$U$60*$U7</f>
        <v>0</v>
      </c>
      <c r="V71">
        <f t="shared" ref="V71:V104" si="47">$V$60*$V7</f>
        <v>0</v>
      </c>
      <c r="W71">
        <f t="shared" ref="W71:W104" si="48">$W$60*$W7</f>
        <v>0</v>
      </c>
      <c r="X71">
        <f t="shared" ref="X71:X104" si="49">$X$60*$X7</f>
        <v>0</v>
      </c>
      <c r="Y71">
        <f t="shared" ref="Y71:Y104" si="50">$Y$60*$Y7</f>
        <v>0</v>
      </c>
      <c r="Z71">
        <f t="shared" ref="Z71:Z104" si="51">$Z$60*$Z7</f>
        <v>0</v>
      </c>
      <c r="AA71">
        <f t="shared" ref="AA71:AA104" si="52">$AA$60*$AA7</f>
        <v>0</v>
      </c>
      <c r="AB71">
        <f t="shared" ref="AB71:AB104" si="53">$AB$60*$AB7</f>
        <v>0</v>
      </c>
      <c r="AC71">
        <f t="shared" ref="AC71:AC104" si="54">$AC$60*$AC7</f>
        <v>0</v>
      </c>
      <c r="AD71">
        <f t="shared" ref="AD71:AD104" si="55">$AD$60*$AD7</f>
        <v>0</v>
      </c>
      <c r="AE71">
        <f t="shared" ref="AE71:AE104" si="56">$AE$60*$AE7</f>
        <v>0</v>
      </c>
      <c r="AF71">
        <f t="shared" ref="AF71:AF104" si="57">$AF$60*$AF7</f>
        <v>0</v>
      </c>
      <c r="AG71">
        <f t="shared" ref="AG71:AG104" si="58">$AG$60*$AG7</f>
        <v>0</v>
      </c>
      <c r="AH71">
        <f t="shared" ref="AH71:AH104" si="59">$AH$60*$AH7</f>
        <v>0</v>
      </c>
      <c r="AI71">
        <f t="shared" ref="AI71:AI104" si="60">$AI$60*$AI7</f>
        <v>0</v>
      </c>
      <c r="AJ71">
        <f t="shared" ref="AJ71:AJ104" si="61">$AJ$60*$AJ7</f>
        <v>0</v>
      </c>
      <c r="AK71">
        <f t="shared" ref="AK71:AK104" si="62">$AK$60*$AK7</f>
        <v>0</v>
      </c>
      <c r="AL71">
        <f t="shared" ref="AL71:AL104" si="63">$AL$60*$AL7</f>
        <v>0</v>
      </c>
      <c r="AM71">
        <f t="shared" ref="AM71:AM104" si="64">$AM$60*$AM7</f>
        <v>0</v>
      </c>
      <c r="AN71">
        <f t="shared" ref="AN71:AN104" si="65">$AN$60*$AN7</f>
        <v>0</v>
      </c>
      <c r="AO71">
        <f t="shared" ref="AO71:AO104" si="66">$AO$60*$AO7</f>
        <v>0</v>
      </c>
      <c r="AP71">
        <f t="shared" ref="AP71:AP104" si="67">$AP$60*$AP7</f>
        <v>0</v>
      </c>
      <c r="AQ71">
        <f t="shared" ref="AQ71:AQ104" si="68">$AQ$60*$AQ7</f>
        <v>0</v>
      </c>
      <c r="AR71">
        <f t="shared" ref="AR71:AR104" si="69">$AR$60*$AR7</f>
        <v>0</v>
      </c>
      <c r="AS71">
        <f t="shared" ref="AS71:AS104" si="70">$AS$60*$AS7</f>
        <v>0</v>
      </c>
      <c r="AT71">
        <f t="shared" ref="AT71:AT104" si="71">$AT$60*$AT7</f>
        <v>0</v>
      </c>
      <c r="AU71">
        <f t="shared" ref="AU71:AU104" si="72">$AU$60*$AU7</f>
        <v>0</v>
      </c>
      <c r="AV71">
        <f t="shared" ref="AV71:AV104" si="73">$AV$60*$AV7</f>
        <v>0</v>
      </c>
      <c r="AW71">
        <f t="shared" ref="AW71:AW104" si="74">$AW$60*$AW7</f>
        <v>0</v>
      </c>
      <c r="AX71">
        <f t="shared" ref="AX71:AX104" si="75">$AX$60*$AX7</f>
        <v>0</v>
      </c>
      <c r="AY71">
        <f t="shared" ref="AY71:AY104" si="76">$AY$60*$AY7</f>
        <v>0</v>
      </c>
      <c r="AZ71">
        <f t="shared" ref="AZ71:AZ104" si="77">$AZ$60*$AZ7</f>
        <v>0</v>
      </c>
    </row>
    <row r="72" spans="1:52" hidden="1" x14ac:dyDescent="0.25">
      <c r="A72">
        <f t="shared" si="34"/>
        <v>0</v>
      </c>
      <c r="B72">
        <f t="shared" si="35"/>
        <v>0</v>
      </c>
      <c r="C72">
        <f t="shared" si="36"/>
        <v>0</v>
      </c>
      <c r="D72" t="str">
        <f t="shared" ref="D72:D104" si="78">IF(C72&gt;0,C72,"")</f>
        <v/>
      </c>
      <c r="E72">
        <f t="shared" ref="E72:E104" si="79">IF(C72&gt;=5.5,1,0)</f>
        <v>0</v>
      </c>
      <c r="J72">
        <f t="shared" si="37"/>
        <v>0</v>
      </c>
      <c r="L72">
        <f t="shared" ref="L72:L104" si="80">SUM(M72:AZ72)</f>
        <v>0</v>
      </c>
      <c r="M72">
        <f t="shared" si="38"/>
        <v>0</v>
      </c>
      <c r="N72">
        <f t="shared" si="39"/>
        <v>0</v>
      </c>
      <c r="O72">
        <f t="shared" si="40"/>
        <v>0</v>
      </c>
      <c r="P72">
        <f t="shared" si="41"/>
        <v>0</v>
      </c>
      <c r="Q72">
        <f t="shared" si="42"/>
        <v>0</v>
      </c>
      <c r="R72">
        <f t="shared" si="43"/>
        <v>0</v>
      </c>
      <c r="S72">
        <f t="shared" si="44"/>
        <v>0</v>
      </c>
      <c r="T72">
        <f t="shared" si="45"/>
        <v>0</v>
      </c>
      <c r="U72">
        <f t="shared" si="46"/>
        <v>0</v>
      </c>
      <c r="V72">
        <f t="shared" si="47"/>
        <v>0</v>
      </c>
      <c r="W72">
        <f t="shared" si="48"/>
        <v>0</v>
      </c>
      <c r="X72">
        <f t="shared" si="49"/>
        <v>0</v>
      </c>
      <c r="Y72">
        <f t="shared" si="50"/>
        <v>0</v>
      </c>
      <c r="Z72">
        <f t="shared" si="51"/>
        <v>0</v>
      </c>
      <c r="AA72">
        <f t="shared" si="52"/>
        <v>0</v>
      </c>
      <c r="AB72">
        <f t="shared" si="53"/>
        <v>0</v>
      </c>
      <c r="AC72">
        <f t="shared" si="54"/>
        <v>0</v>
      </c>
      <c r="AD72">
        <f t="shared" si="55"/>
        <v>0</v>
      </c>
      <c r="AE72">
        <f t="shared" si="56"/>
        <v>0</v>
      </c>
      <c r="AF72">
        <f t="shared" si="57"/>
        <v>0</v>
      </c>
      <c r="AG72">
        <f t="shared" si="58"/>
        <v>0</v>
      </c>
      <c r="AH72">
        <f t="shared" si="59"/>
        <v>0</v>
      </c>
      <c r="AI72">
        <f t="shared" si="60"/>
        <v>0</v>
      </c>
      <c r="AJ72">
        <f t="shared" si="61"/>
        <v>0</v>
      </c>
      <c r="AK72">
        <f t="shared" si="62"/>
        <v>0</v>
      </c>
      <c r="AL72">
        <f t="shared" si="63"/>
        <v>0</v>
      </c>
      <c r="AM72">
        <f t="shared" si="64"/>
        <v>0</v>
      </c>
      <c r="AN72">
        <f t="shared" si="65"/>
        <v>0</v>
      </c>
      <c r="AO72">
        <f t="shared" si="66"/>
        <v>0</v>
      </c>
      <c r="AP72">
        <f t="shared" si="67"/>
        <v>0</v>
      </c>
      <c r="AQ72">
        <f t="shared" si="68"/>
        <v>0</v>
      </c>
      <c r="AR72">
        <f t="shared" si="69"/>
        <v>0</v>
      </c>
      <c r="AS72">
        <f t="shared" si="70"/>
        <v>0</v>
      </c>
      <c r="AT72">
        <f t="shared" si="71"/>
        <v>0</v>
      </c>
      <c r="AU72">
        <f t="shared" si="72"/>
        <v>0</v>
      </c>
      <c r="AV72">
        <f t="shared" si="73"/>
        <v>0</v>
      </c>
      <c r="AW72">
        <f t="shared" si="74"/>
        <v>0</v>
      </c>
      <c r="AX72">
        <f t="shared" si="75"/>
        <v>0</v>
      </c>
      <c r="AY72">
        <f t="shared" si="76"/>
        <v>0</v>
      </c>
      <c r="AZ72">
        <f t="shared" si="77"/>
        <v>0</v>
      </c>
    </row>
    <row r="73" spans="1:52" hidden="1" x14ac:dyDescent="0.25">
      <c r="A73">
        <f t="shared" si="34"/>
        <v>0</v>
      </c>
      <c r="B73">
        <f t="shared" si="35"/>
        <v>0</v>
      </c>
      <c r="C73">
        <f t="shared" si="36"/>
        <v>0</v>
      </c>
      <c r="D73" t="str">
        <f t="shared" si="78"/>
        <v/>
      </c>
      <c r="E73">
        <f t="shared" si="79"/>
        <v>0</v>
      </c>
      <c r="J73">
        <f t="shared" si="37"/>
        <v>0</v>
      </c>
      <c r="L73">
        <f t="shared" si="80"/>
        <v>0</v>
      </c>
      <c r="M73">
        <f t="shared" si="38"/>
        <v>0</v>
      </c>
      <c r="N73">
        <f t="shared" si="39"/>
        <v>0</v>
      </c>
      <c r="O73">
        <f t="shared" si="40"/>
        <v>0</v>
      </c>
      <c r="P73">
        <f t="shared" si="41"/>
        <v>0</v>
      </c>
      <c r="Q73">
        <f t="shared" si="42"/>
        <v>0</v>
      </c>
      <c r="R73">
        <f t="shared" si="43"/>
        <v>0</v>
      </c>
      <c r="S73">
        <f t="shared" si="44"/>
        <v>0</v>
      </c>
      <c r="T73">
        <f t="shared" si="45"/>
        <v>0</v>
      </c>
      <c r="U73">
        <f t="shared" si="46"/>
        <v>0</v>
      </c>
      <c r="V73">
        <f t="shared" si="47"/>
        <v>0</v>
      </c>
      <c r="W73">
        <f t="shared" si="48"/>
        <v>0</v>
      </c>
      <c r="X73">
        <f t="shared" si="49"/>
        <v>0</v>
      </c>
      <c r="Y73">
        <f t="shared" si="50"/>
        <v>0</v>
      </c>
      <c r="Z73">
        <f t="shared" si="51"/>
        <v>0</v>
      </c>
      <c r="AA73">
        <f t="shared" si="52"/>
        <v>0</v>
      </c>
      <c r="AB73">
        <f t="shared" si="53"/>
        <v>0</v>
      </c>
      <c r="AC73">
        <f t="shared" si="54"/>
        <v>0</v>
      </c>
      <c r="AD73">
        <f t="shared" si="55"/>
        <v>0</v>
      </c>
      <c r="AE73">
        <f t="shared" si="56"/>
        <v>0</v>
      </c>
      <c r="AF73">
        <f t="shared" si="57"/>
        <v>0</v>
      </c>
      <c r="AG73">
        <f t="shared" si="58"/>
        <v>0</v>
      </c>
      <c r="AH73">
        <f t="shared" si="59"/>
        <v>0</v>
      </c>
      <c r="AI73">
        <f t="shared" si="60"/>
        <v>0</v>
      </c>
      <c r="AJ73">
        <f t="shared" si="61"/>
        <v>0</v>
      </c>
      <c r="AK73">
        <f t="shared" si="62"/>
        <v>0</v>
      </c>
      <c r="AL73">
        <f t="shared" si="63"/>
        <v>0</v>
      </c>
      <c r="AM73">
        <f t="shared" si="64"/>
        <v>0</v>
      </c>
      <c r="AN73">
        <f t="shared" si="65"/>
        <v>0</v>
      </c>
      <c r="AO73">
        <f t="shared" si="66"/>
        <v>0</v>
      </c>
      <c r="AP73">
        <f t="shared" si="67"/>
        <v>0</v>
      </c>
      <c r="AQ73">
        <f t="shared" si="68"/>
        <v>0</v>
      </c>
      <c r="AR73">
        <f t="shared" si="69"/>
        <v>0</v>
      </c>
      <c r="AS73">
        <f t="shared" si="70"/>
        <v>0</v>
      </c>
      <c r="AT73">
        <f t="shared" si="71"/>
        <v>0</v>
      </c>
      <c r="AU73">
        <f t="shared" si="72"/>
        <v>0</v>
      </c>
      <c r="AV73">
        <f t="shared" si="73"/>
        <v>0</v>
      </c>
      <c r="AW73">
        <f t="shared" si="74"/>
        <v>0</v>
      </c>
      <c r="AX73">
        <f t="shared" si="75"/>
        <v>0</v>
      </c>
      <c r="AY73">
        <f t="shared" si="76"/>
        <v>0</v>
      </c>
      <c r="AZ73">
        <f t="shared" si="77"/>
        <v>0</v>
      </c>
    </row>
    <row r="74" spans="1:52" hidden="1" x14ac:dyDescent="0.25">
      <c r="A74">
        <f t="shared" si="34"/>
        <v>0</v>
      </c>
      <c r="B74">
        <f t="shared" si="35"/>
        <v>0</v>
      </c>
      <c r="C74">
        <f t="shared" si="36"/>
        <v>0</v>
      </c>
      <c r="D74" t="str">
        <f t="shared" si="78"/>
        <v/>
      </c>
      <c r="E74">
        <f t="shared" si="79"/>
        <v>0</v>
      </c>
      <c r="J74">
        <f t="shared" si="37"/>
        <v>0</v>
      </c>
      <c r="L74">
        <f t="shared" si="80"/>
        <v>0</v>
      </c>
      <c r="M74">
        <f t="shared" si="38"/>
        <v>0</v>
      </c>
      <c r="N74">
        <f t="shared" si="39"/>
        <v>0</v>
      </c>
      <c r="O74">
        <f t="shared" si="40"/>
        <v>0</v>
      </c>
      <c r="P74">
        <f t="shared" si="41"/>
        <v>0</v>
      </c>
      <c r="Q74">
        <f t="shared" si="42"/>
        <v>0</v>
      </c>
      <c r="R74">
        <f t="shared" si="43"/>
        <v>0</v>
      </c>
      <c r="S74">
        <f t="shared" si="44"/>
        <v>0</v>
      </c>
      <c r="T74">
        <f t="shared" si="45"/>
        <v>0</v>
      </c>
      <c r="U74">
        <f t="shared" si="46"/>
        <v>0</v>
      </c>
      <c r="V74">
        <f t="shared" si="47"/>
        <v>0</v>
      </c>
      <c r="W74">
        <f t="shared" si="48"/>
        <v>0</v>
      </c>
      <c r="X74">
        <f t="shared" si="49"/>
        <v>0</v>
      </c>
      <c r="Y74">
        <f t="shared" si="50"/>
        <v>0</v>
      </c>
      <c r="Z74">
        <f t="shared" si="51"/>
        <v>0</v>
      </c>
      <c r="AA74">
        <f t="shared" si="52"/>
        <v>0</v>
      </c>
      <c r="AB74">
        <f t="shared" si="53"/>
        <v>0</v>
      </c>
      <c r="AC74">
        <f t="shared" si="54"/>
        <v>0</v>
      </c>
      <c r="AD74">
        <f t="shared" si="55"/>
        <v>0</v>
      </c>
      <c r="AE74">
        <f t="shared" si="56"/>
        <v>0</v>
      </c>
      <c r="AF74">
        <f t="shared" si="57"/>
        <v>0</v>
      </c>
      <c r="AG74">
        <f t="shared" si="58"/>
        <v>0</v>
      </c>
      <c r="AH74">
        <f t="shared" si="59"/>
        <v>0</v>
      </c>
      <c r="AI74">
        <f t="shared" si="60"/>
        <v>0</v>
      </c>
      <c r="AJ74">
        <f t="shared" si="61"/>
        <v>0</v>
      </c>
      <c r="AK74">
        <f t="shared" si="62"/>
        <v>0</v>
      </c>
      <c r="AL74">
        <f t="shared" si="63"/>
        <v>0</v>
      </c>
      <c r="AM74">
        <f t="shared" si="64"/>
        <v>0</v>
      </c>
      <c r="AN74">
        <f t="shared" si="65"/>
        <v>0</v>
      </c>
      <c r="AO74">
        <f t="shared" si="66"/>
        <v>0</v>
      </c>
      <c r="AP74">
        <f t="shared" si="67"/>
        <v>0</v>
      </c>
      <c r="AQ74">
        <f t="shared" si="68"/>
        <v>0</v>
      </c>
      <c r="AR74">
        <f t="shared" si="69"/>
        <v>0</v>
      </c>
      <c r="AS74">
        <f t="shared" si="70"/>
        <v>0</v>
      </c>
      <c r="AT74">
        <f t="shared" si="71"/>
        <v>0</v>
      </c>
      <c r="AU74">
        <f t="shared" si="72"/>
        <v>0</v>
      </c>
      <c r="AV74">
        <f t="shared" si="73"/>
        <v>0</v>
      </c>
      <c r="AW74">
        <f t="shared" si="74"/>
        <v>0</v>
      </c>
      <c r="AX74">
        <f t="shared" si="75"/>
        <v>0</v>
      </c>
      <c r="AY74">
        <f t="shared" si="76"/>
        <v>0</v>
      </c>
      <c r="AZ74">
        <f t="shared" si="77"/>
        <v>0</v>
      </c>
    </row>
    <row r="75" spans="1:52" hidden="1" x14ac:dyDescent="0.25">
      <c r="A75">
        <f t="shared" si="34"/>
        <v>0</v>
      </c>
      <c r="B75">
        <f t="shared" si="35"/>
        <v>0</v>
      </c>
      <c r="C75">
        <f t="shared" si="36"/>
        <v>0</v>
      </c>
      <c r="D75" t="str">
        <f t="shared" si="78"/>
        <v/>
      </c>
      <c r="E75">
        <f t="shared" si="79"/>
        <v>0</v>
      </c>
      <c r="J75">
        <f t="shared" si="37"/>
        <v>0</v>
      </c>
      <c r="L75">
        <f t="shared" si="80"/>
        <v>0</v>
      </c>
      <c r="M75">
        <f t="shared" si="38"/>
        <v>0</v>
      </c>
      <c r="N75">
        <f t="shared" si="39"/>
        <v>0</v>
      </c>
      <c r="O75">
        <f t="shared" si="40"/>
        <v>0</v>
      </c>
      <c r="P75">
        <f t="shared" si="41"/>
        <v>0</v>
      </c>
      <c r="Q75">
        <f t="shared" si="42"/>
        <v>0</v>
      </c>
      <c r="R75">
        <f t="shared" si="43"/>
        <v>0</v>
      </c>
      <c r="S75">
        <f t="shared" si="44"/>
        <v>0</v>
      </c>
      <c r="T75">
        <f t="shared" si="45"/>
        <v>0</v>
      </c>
      <c r="U75">
        <f t="shared" si="46"/>
        <v>0</v>
      </c>
      <c r="V75">
        <f t="shared" si="47"/>
        <v>0</v>
      </c>
      <c r="W75">
        <f t="shared" si="48"/>
        <v>0</v>
      </c>
      <c r="X75">
        <f t="shared" si="49"/>
        <v>0</v>
      </c>
      <c r="Y75">
        <f t="shared" si="50"/>
        <v>0</v>
      </c>
      <c r="Z75">
        <f t="shared" si="51"/>
        <v>0</v>
      </c>
      <c r="AA75">
        <f t="shared" si="52"/>
        <v>0</v>
      </c>
      <c r="AB75">
        <f t="shared" si="53"/>
        <v>0</v>
      </c>
      <c r="AC75">
        <f t="shared" si="54"/>
        <v>0</v>
      </c>
      <c r="AD75">
        <f t="shared" si="55"/>
        <v>0</v>
      </c>
      <c r="AE75">
        <f t="shared" si="56"/>
        <v>0</v>
      </c>
      <c r="AF75">
        <f t="shared" si="57"/>
        <v>0</v>
      </c>
      <c r="AG75">
        <f t="shared" si="58"/>
        <v>0</v>
      </c>
      <c r="AH75">
        <f t="shared" si="59"/>
        <v>0</v>
      </c>
      <c r="AI75">
        <f t="shared" si="60"/>
        <v>0</v>
      </c>
      <c r="AJ75">
        <f t="shared" si="61"/>
        <v>0</v>
      </c>
      <c r="AK75">
        <f t="shared" si="62"/>
        <v>0</v>
      </c>
      <c r="AL75">
        <f t="shared" si="63"/>
        <v>0</v>
      </c>
      <c r="AM75">
        <f t="shared" si="64"/>
        <v>0</v>
      </c>
      <c r="AN75">
        <f t="shared" si="65"/>
        <v>0</v>
      </c>
      <c r="AO75">
        <f t="shared" si="66"/>
        <v>0</v>
      </c>
      <c r="AP75">
        <f t="shared" si="67"/>
        <v>0</v>
      </c>
      <c r="AQ75">
        <f t="shared" si="68"/>
        <v>0</v>
      </c>
      <c r="AR75">
        <f t="shared" si="69"/>
        <v>0</v>
      </c>
      <c r="AS75">
        <f t="shared" si="70"/>
        <v>0</v>
      </c>
      <c r="AT75">
        <f t="shared" si="71"/>
        <v>0</v>
      </c>
      <c r="AU75">
        <f t="shared" si="72"/>
        <v>0</v>
      </c>
      <c r="AV75">
        <f t="shared" si="73"/>
        <v>0</v>
      </c>
      <c r="AW75">
        <f t="shared" si="74"/>
        <v>0</v>
      </c>
      <c r="AX75">
        <f t="shared" si="75"/>
        <v>0</v>
      </c>
      <c r="AY75">
        <f t="shared" si="76"/>
        <v>0</v>
      </c>
      <c r="AZ75">
        <f t="shared" si="77"/>
        <v>0</v>
      </c>
    </row>
    <row r="76" spans="1:52" hidden="1" x14ac:dyDescent="0.25">
      <c r="A76">
        <f t="shared" si="34"/>
        <v>0</v>
      </c>
      <c r="B76">
        <f t="shared" si="35"/>
        <v>0</v>
      </c>
      <c r="C76">
        <f t="shared" si="36"/>
        <v>0</v>
      </c>
      <c r="D76" t="str">
        <f t="shared" si="78"/>
        <v/>
      </c>
      <c r="E76">
        <f t="shared" si="79"/>
        <v>0</v>
      </c>
      <c r="J76">
        <f t="shared" si="37"/>
        <v>0</v>
      </c>
      <c r="L76">
        <f t="shared" si="80"/>
        <v>0</v>
      </c>
      <c r="M76">
        <f t="shared" si="38"/>
        <v>0</v>
      </c>
      <c r="N76">
        <f t="shared" si="39"/>
        <v>0</v>
      </c>
      <c r="O76">
        <f t="shared" si="40"/>
        <v>0</v>
      </c>
      <c r="P76">
        <f t="shared" si="41"/>
        <v>0</v>
      </c>
      <c r="Q76">
        <f t="shared" si="42"/>
        <v>0</v>
      </c>
      <c r="R76">
        <f t="shared" si="43"/>
        <v>0</v>
      </c>
      <c r="S76">
        <f t="shared" si="44"/>
        <v>0</v>
      </c>
      <c r="T76">
        <f t="shared" si="45"/>
        <v>0</v>
      </c>
      <c r="U76">
        <f t="shared" si="46"/>
        <v>0</v>
      </c>
      <c r="V76">
        <f t="shared" si="47"/>
        <v>0</v>
      </c>
      <c r="W76">
        <f t="shared" si="48"/>
        <v>0</v>
      </c>
      <c r="X76">
        <f t="shared" si="49"/>
        <v>0</v>
      </c>
      <c r="Y76">
        <f t="shared" si="50"/>
        <v>0</v>
      </c>
      <c r="Z76">
        <f t="shared" si="51"/>
        <v>0</v>
      </c>
      <c r="AA76">
        <f t="shared" si="52"/>
        <v>0</v>
      </c>
      <c r="AB76">
        <f t="shared" si="53"/>
        <v>0</v>
      </c>
      <c r="AC76">
        <f t="shared" si="54"/>
        <v>0</v>
      </c>
      <c r="AD76">
        <f t="shared" si="55"/>
        <v>0</v>
      </c>
      <c r="AE76">
        <f t="shared" si="56"/>
        <v>0</v>
      </c>
      <c r="AF76">
        <f t="shared" si="57"/>
        <v>0</v>
      </c>
      <c r="AG76">
        <f t="shared" si="58"/>
        <v>0</v>
      </c>
      <c r="AH76">
        <f t="shared" si="59"/>
        <v>0</v>
      </c>
      <c r="AI76">
        <f t="shared" si="60"/>
        <v>0</v>
      </c>
      <c r="AJ76">
        <f t="shared" si="61"/>
        <v>0</v>
      </c>
      <c r="AK76">
        <f t="shared" si="62"/>
        <v>0</v>
      </c>
      <c r="AL76">
        <f t="shared" si="63"/>
        <v>0</v>
      </c>
      <c r="AM76">
        <f t="shared" si="64"/>
        <v>0</v>
      </c>
      <c r="AN76">
        <f t="shared" si="65"/>
        <v>0</v>
      </c>
      <c r="AO76">
        <f t="shared" si="66"/>
        <v>0</v>
      </c>
      <c r="AP76">
        <f t="shared" si="67"/>
        <v>0</v>
      </c>
      <c r="AQ76">
        <f t="shared" si="68"/>
        <v>0</v>
      </c>
      <c r="AR76">
        <f t="shared" si="69"/>
        <v>0</v>
      </c>
      <c r="AS76">
        <f t="shared" si="70"/>
        <v>0</v>
      </c>
      <c r="AT76">
        <f t="shared" si="71"/>
        <v>0</v>
      </c>
      <c r="AU76">
        <f t="shared" si="72"/>
        <v>0</v>
      </c>
      <c r="AV76">
        <f t="shared" si="73"/>
        <v>0</v>
      </c>
      <c r="AW76">
        <f t="shared" si="74"/>
        <v>0</v>
      </c>
      <c r="AX76">
        <f t="shared" si="75"/>
        <v>0</v>
      </c>
      <c r="AY76">
        <f t="shared" si="76"/>
        <v>0</v>
      </c>
      <c r="AZ76">
        <f t="shared" si="77"/>
        <v>0</v>
      </c>
    </row>
    <row r="77" spans="1:52" hidden="1" x14ac:dyDescent="0.25">
      <c r="A77">
        <f t="shared" si="34"/>
        <v>0</v>
      </c>
      <c r="B77">
        <f t="shared" si="35"/>
        <v>0</v>
      </c>
      <c r="C77">
        <f t="shared" si="36"/>
        <v>0</v>
      </c>
      <c r="D77" t="str">
        <f t="shared" si="78"/>
        <v/>
      </c>
      <c r="E77">
        <f t="shared" si="79"/>
        <v>0</v>
      </c>
      <c r="J77">
        <f t="shared" si="37"/>
        <v>0</v>
      </c>
      <c r="L77">
        <f t="shared" si="80"/>
        <v>0</v>
      </c>
      <c r="M77">
        <f t="shared" si="38"/>
        <v>0</v>
      </c>
      <c r="N77">
        <f t="shared" si="39"/>
        <v>0</v>
      </c>
      <c r="O77">
        <f t="shared" si="40"/>
        <v>0</v>
      </c>
      <c r="P77">
        <f t="shared" si="41"/>
        <v>0</v>
      </c>
      <c r="Q77">
        <f t="shared" si="42"/>
        <v>0</v>
      </c>
      <c r="R77">
        <f t="shared" si="43"/>
        <v>0</v>
      </c>
      <c r="S77">
        <f t="shared" si="44"/>
        <v>0</v>
      </c>
      <c r="T77">
        <f t="shared" si="45"/>
        <v>0</v>
      </c>
      <c r="U77">
        <f t="shared" si="46"/>
        <v>0</v>
      </c>
      <c r="V77">
        <f t="shared" si="47"/>
        <v>0</v>
      </c>
      <c r="W77">
        <f t="shared" si="48"/>
        <v>0</v>
      </c>
      <c r="X77">
        <f t="shared" si="49"/>
        <v>0</v>
      </c>
      <c r="Y77">
        <f t="shared" si="50"/>
        <v>0</v>
      </c>
      <c r="Z77">
        <f t="shared" si="51"/>
        <v>0</v>
      </c>
      <c r="AA77">
        <f t="shared" si="52"/>
        <v>0</v>
      </c>
      <c r="AB77">
        <f t="shared" si="53"/>
        <v>0</v>
      </c>
      <c r="AC77">
        <f t="shared" si="54"/>
        <v>0</v>
      </c>
      <c r="AD77">
        <f t="shared" si="55"/>
        <v>0</v>
      </c>
      <c r="AE77">
        <f t="shared" si="56"/>
        <v>0</v>
      </c>
      <c r="AF77">
        <f t="shared" si="57"/>
        <v>0</v>
      </c>
      <c r="AG77">
        <f t="shared" si="58"/>
        <v>0</v>
      </c>
      <c r="AH77">
        <f t="shared" si="59"/>
        <v>0</v>
      </c>
      <c r="AI77">
        <f t="shared" si="60"/>
        <v>0</v>
      </c>
      <c r="AJ77">
        <f t="shared" si="61"/>
        <v>0</v>
      </c>
      <c r="AK77">
        <f t="shared" si="62"/>
        <v>0</v>
      </c>
      <c r="AL77">
        <f t="shared" si="63"/>
        <v>0</v>
      </c>
      <c r="AM77">
        <f t="shared" si="64"/>
        <v>0</v>
      </c>
      <c r="AN77">
        <f t="shared" si="65"/>
        <v>0</v>
      </c>
      <c r="AO77">
        <f t="shared" si="66"/>
        <v>0</v>
      </c>
      <c r="AP77">
        <f t="shared" si="67"/>
        <v>0</v>
      </c>
      <c r="AQ77">
        <f t="shared" si="68"/>
        <v>0</v>
      </c>
      <c r="AR77">
        <f t="shared" si="69"/>
        <v>0</v>
      </c>
      <c r="AS77">
        <f t="shared" si="70"/>
        <v>0</v>
      </c>
      <c r="AT77">
        <f t="shared" si="71"/>
        <v>0</v>
      </c>
      <c r="AU77">
        <f t="shared" si="72"/>
        <v>0</v>
      </c>
      <c r="AV77">
        <f t="shared" si="73"/>
        <v>0</v>
      </c>
      <c r="AW77">
        <f t="shared" si="74"/>
        <v>0</v>
      </c>
      <c r="AX77">
        <f t="shared" si="75"/>
        <v>0</v>
      </c>
      <c r="AY77">
        <f t="shared" si="76"/>
        <v>0</v>
      </c>
      <c r="AZ77">
        <f t="shared" si="77"/>
        <v>0</v>
      </c>
    </row>
    <row r="78" spans="1:52" hidden="1" x14ac:dyDescent="0.25">
      <c r="A78">
        <f t="shared" si="34"/>
        <v>0</v>
      </c>
      <c r="B78">
        <f t="shared" si="35"/>
        <v>0</v>
      </c>
      <c r="C78">
        <f t="shared" si="36"/>
        <v>0</v>
      </c>
      <c r="D78" t="str">
        <f t="shared" si="78"/>
        <v/>
      </c>
      <c r="E78">
        <f t="shared" si="79"/>
        <v>0</v>
      </c>
      <c r="J78">
        <f t="shared" si="37"/>
        <v>0</v>
      </c>
      <c r="L78">
        <f t="shared" si="80"/>
        <v>0</v>
      </c>
      <c r="M78">
        <f t="shared" si="38"/>
        <v>0</v>
      </c>
      <c r="N78">
        <f t="shared" si="39"/>
        <v>0</v>
      </c>
      <c r="O78">
        <f t="shared" si="40"/>
        <v>0</v>
      </c>
      <c r="P78">
        <f t="shared" si="41"/>
        <v>0</v>
      </c>
      <c r="Q78">
        <f t="shared" si="42"/>
        <v>0</v>
      </c>
      <c r="R78">
        <f t="shared" si="43"/>
        <v>0</v>
      </c>
      <c r="S78">
        <f t="shared" si="44"/>
        <v>0</v>
      </c>
      <c r="T78">
        <f t="shared" si="45"/>
        <v>0</v>
      </c>
      <c r="U78">
        <f t="shared" si="46"/>
        <v>0</v>
      </c>
      <c r="V78">
        <f t="shared" si="47"/>
        <v>0</v>
      </c>
      <c r="W78">
        <f t="shared" si="48"/>
        <v>0</v>
      </c>
      <c r="X78">
        <f t="shared" si="49"/>
        <v>0</v>
      </c>
      <c r="Y78">
        <f t="shared" si="50"/>
        <v>0</v>
      </c>
      <c r="Z78">
        <f t="shared" si="51"/>
        <v>0</v>
      </c>
      <c r="AA78">
        <f t="shared" si="52"/>
        <v>0</v>
      </c>
      <c r="AB78">
        <f t="shared" si="53"/>
        <v>0</v>
      </c>
      <c r="AC78">
        <f t="shared" si="54"/>
        <v>0</v>
      </c>
      <c r="AD78">
        <f t="shared" si="55"/>
        <v>0</v>
      </c>
      <c r="AE78">
        <f t="shared" si="56"/>
        <v>0</v>
      </c>
      <c r="AF78">
        <f t="shared" si="57"/>
        <v>0</v>
      </c>
      <c r="AG78">
        <f t="shared" si="58"/>
        <v>0</v>
      </c>
      <c r="AH78">
        <f t="shared" si="59"/>
        <v>0</v>
      </c>
      <c r="AI78">
        <f t="shared" si="60"/>
        <v>0</v>
      </c>
      <c r="AJ78">
        <f t="shared" si="61"/>
        <v>0</v>
      </c>
      <c r="AK78">
        <f t="shared" si="62"/>
        <v>0</v>
      </c>
      <c r="AL78">
        <f t="shared" si="63"/>
        <v>0</v>
      </c>
      <c r="AM78">
        <f t="shared" si="64"/>
        <v>0</v>
      </c>
      <c r="AN78">
        <f t="shared" si="65"/>
        <v>0</v>
      </c>
      <c r="AO78">
        <f t="shared" si="66"/>
        <v>0</v>
      </c>
      <c r="AP78">
        <f t="shared" si="67"/>
        <v>0</v>
      </c>
      <c r="AQ78">
        <f t="shared" si="68"/>
        <v>0</v>
      </c>
      <c r="AR78">
        <f t="shared" si="69"/>
        <v>0</v>
      </c>
      <c r="AS78">
        <f t="shared" si="70"/>
        <v>0</v>
      </c>
      <c r="AT78">
        <f t="shared" si="71"/>
        <v>0</v>
      </c>
      <c r="AU78">
        <f t="shared" si="72"/>
        <v>0</v>
      </c>
      <c r="AV78">
        <f t="shared" si="73"/>
        <v>0</v>
      </c>
      <c r="AW78">
        <f t="shared" si="74"/>
        <v>0</v>
      </c>
      <c r="AX78">
        <f t="shared" si="75"/>
        <v>0</v>
      </c>
      <c r="AY78">
        <f t="shared" si="76"/>
        <v>0</v>
      </c>
      <c r="AZ78">
        <f t="shared" si="77"/>
        <v>0</v>
      </c>
    </row>
    <row r="79" spans="1:52" hidden="1" x14ac:dyDescent="0.25">
      <c r="A79">
        <f t="shared" si="34"/>
        <v>0</v>
      </c>
      <c r="B79">
        <f t="shared" si="35"/>
        <v>0</v>
      </c>
      <c r="C79">
        <f t="shared" si="36"/>
        <v>0</v>
      </c>
      <c r="D79" t="str">
        <f t="shared" si="78"/>
        <v/>
      </c>
      <c r="E79">
        <f t="shared" si="79"/>
        <v>0</v>
      </c>
      <c r="J79">
        <f t="shared" si="37"/>
        <v>0</v>
      </c>
      <c r="L79">
        <f t="shared" si="80"/>
        <v>0</v>
      </c>
      <c r="M79">
        <f t="shared" si="38"/>
        <v>0</v>
      </c>
      <c r="N79">
        <f t="shared" si="39"/>
        <v>0</v>
      </c>
      <c r="O79">
        <f t="shared" si="40"/>
        <v>0</v>
      </c>
      <c r="P79">
        <f t="shared" si="41"/>
        <v>0</v>
      </c>
      <c r="Q79">
        <f t="shared" si="42"/>
        <v>0</v>
      </c>
      <c r="R79">
        <f t="shared" si="43"/>
        <v>0</v>
      </c>
      <c r="S79">
        <f t="shared" si="44"/>
        <v>0</v>
      </c>
      <c r="T79">
        <f t="shared" si="45"/>
        <v>0</v>
      </c>
      <c r="U79">
        <f t="shared" si="46"/>
        <v>0</v>
      </c>
      <c r="V79">
        <f t="shared" si="47"/>
        <v>0</v>
      </c>
      <c r="W79">
        <f t="shared" si="48"/>
        <v>0</v>
      </c>
      <c r="X79">
        <f t="shared" si="49"/>
        <v>0</v>
      </c>
      <c r="Y79">
        <f t="shared" si="50"/>
        <v>0</v>
      </c>
      <c r="Z79">
        <f t="shared" si="51"/>
        <v>0</v>
      </c>
      <c r="AA79">
        <f t="shared" si="52"/>
        <v>0</v>
      </c>
      <c r="AB79">
        <f t="shared" si="53"/>
        <v>0</v>
      </c>
      <c r="AC79">
        <f t="shared" si="54"/>
        <v>0</v>
      </c>
      <c r="AD79">
        <f t="shared" si="55"/>
        <v>0</v>
      </c>
      <c r="AE79">
        <f t="shared" si="56"/>
        <v>0</v>
      </c>
      <c r="AF79">
        <f t="shared" si="57"/>
        <v>0</v>
      </c>
      <c r="AG79">
        <f t="shared" si="58"/>
        <v>0</v>
      </c>
      <c r="AH79">
        <f t="shared" si="59"/>
        <v>0</v>
      </c>
      <c r="AI79">
        <f t="shared" si="60"/>
        <v>0</v>
      </c>
      <c r="AJ79">
        <f t="shared" si="61"/>
        <v>0</v>
      </c>
      <c r="AK79">
        <f t="shared" si="62"/>
        <v>0</v>
      </c>
      <c r="AL79">
        <f t="shared" si="63"/>
        <v>0</v>
      </c>
      <c r="AM79">
        <f t="shared" si="64"/>
        <v>0</v>
      </c>
      <c r="AN79">
        <f t="shared" si="65"/>
        <v>0</v>
      </c>
      <c r="AO79">
        <f t="shared" si="66"/>
        <v>0</v>
      </c>
      <c r="AP79">
        <f t="shared" si="67"/>
        <v>0</v>
      </c>
      <c r="AQ79">
        <f t="shared" si="68"/>
        <v>0</v>
      </c>
      <c r="AR79">
        <f t="shared" si="69"/>
        <v>0</v>
      </c>
      <c r="AS79">
        <f t="shared" si="70"/>
        <v>0</v>
      </c>
      <c r="AT79">
        <f t="shared" si="71"/>
        <v>0</v>
      </c>
      <c r="AU79">
        <f t="shared" si="72"/>
        <v>0</v>
      </c>
      <c r="AV79">
        <f t="shared" si="73"/>
        <v>0</v>
      </c>
      <c r="AW79">
        <f t="shared" si="74"/>
        <v>0</v>
      </c>
      <c r="AX79">
        <f t="shared" si="75"/>
        <v>0</v>
      </c>
      <c r="AY79">
        <f t="shared" si="76"/>
        <v>0</v>
      </c>
      <c r="AZ79">
        <f t="shared" si="77"/>
        <v>0</v>
      </c>
    </row>
    <row r="80" spans="1:52" hidden="1" x14ac:dyDescent="0.25">
      <c r="A80">
        <f t="shared" si="34"/>
        <v>0</v>
      </c>
      <c r="B80">
        <f t="shared" si="35"/>
        <v>0</v>
      </c>
      <c r="C80">
        <f t="shared" si="36"/>
        <v>0</v>
      </c>
      <c r="D80" t="str">
        <f t="shared" si="78"/>
        <v/>
      </c>
      <c r="E80">
        <f t="shared" si="79"/>
        <v>0</v>
      </c>
      <c r="J80">
        <f t="shared" si="37"/>
        <v>0</v>
      </c>
      <c r="L80">
        <f t="shared" si="80"/>
        <v>0</v>
      </c>
      <c r="M80">
        <f t="shared" si="38"/>
        <v>0</v>
      </c>
      <c r="N80">
        <f t="shared" si="39"/>
        <v>0</v>
      </c>
      <c r="O80">
        <f t="shared" si="40"/>
        <v>0</v>
      </c>
      <c r="P80">
        <f t="shared" si="41"/>
        <v>0</v>
      </c>
      <c r="Q80">
        <f t="shared" si="42"/>
        <v>0</v>
      </c>
      <c r="R80">
        <f t="shared" si="43"/>
        <v>0</v>
      </c>
      <c r="S80">
        <f t="shared" si="44"/>
        <v>0</v>
      </c>
      <c r="T80">
        <f t="shared" si="45"/>
        <v>0</v>
      </c>
      <c r="U80">
        <f t="shared" si="46"/>
        <v>0</v>
      </c>
      <c r="V80">
        <f t="shared" si="47"/>
        <v>0</v>
      </c>
      <c r="W80">
        <f t="shared" si="48"/>
        <v>0</v>
      </c>
      <c r="X80">
        <f t="shared" si="49"/>
        <v>0</v>
      </c>
      <c r="Y80">
        <f t="shared" si="50"/>
        <v>0</v>
      </c>
      <c r="Z80">
        <f t="shared" si="51"/>
        <v>0</v>
      </c>
      <c r="AA80">
        <f t="shared" si="52"/>
        <v>0</v>
      </c>
      <c r="AB80">
        <f t="shared" si="53"/>
        <v>0</v>
      </c>
      <c r="AC80">
        <f t="shared" si="54"/>
        <v>0</v>
      </c>
      <c r="AD80">
        <f t="shared" si="55"/>
        <v>0</v>
      </c>
      <c r="AE80">
        <f t="shared" si="56"/>
        <v>0</v>
      </c>
      <c r="AF80">
        <f t="shared" si="57"/>
        <v>0</v>
      </c>
      <c r="AG80">
        <f t="shared" si="58"/>
        <v>0</v>
      </c>
      <c r="AH80">
        <f t="shared" si="59"/>
        <v>0</v>
      </c>
      <c r="AI80">
        <f t="shared" si="60"/>
        <v>0</v>
      </c>
      <c r="AJ80">
        <f t="shared" si="61"/>
        <v>0</v>
      </c>
      <c r="AK80">
        <f t="shared" si="62"/>
        <v>0</v>
      </c>
      <c r="AL80">
        <f t="shared" si="63"/>
        <v>0</v>
      </c>
      <c r="AM80">
        <f t="shared" si="64"/>
        <v>0</v>
      </c>
      <c r="AN80">
        <f t="shared" si="65"/>
        <v>0</v>
      </c>
      <c r="AO80">
        <f t="shared" si="66"/>
        <v>0</v>
      </c>
      <c r="AP80">
        <f t="shared" si="67"/>
        <v>0</v>
      </c>
      <c r="AQ80">
        <f t="shared" si="68"/>
        <v>0</v>
      </c>
      <c r="AR80">
        <f t="shared" si="69"/>
        <v>0</v>
      </c>
      <c r="AS80">
        <f t="shared" si="70"/>
        <v>0</v>
      </c>
      <c r="AT80">
        <f t="shared" si="71"/>
        <v>0</v>
      </c>
      <c r="AU80">
        <f t="shared" si="72"/>
        <v>0</v>
      </c>
      <c r="AV80">
        <f t="shared" si="73"/>
        <v>0</v>
      </c>
      <c r="AW80">
        <f t="shared" si="74"/>
        <v>0</v>
      </c>
      <c r="AX80">
        <f t="shared" si="75"/>
        <v>0</v>
      </c>
      <c r="AY80">
        <f t="shared" si="76"/>
        <v>0</v>
      </c>
      <c r="AZ80">
        <f t="shared" si="77"/>
        <v>0</v>
      </c>
    </row>
    <row r="81" spans="1:52" hidden="1" x14ac:dyDescent="0.25">
      <c r="A81">
        <f t="shared" si="34"/>
        <v>0</v>
      </c>
      <c r="B81">
        <f t="shared" si="35"/>
        <v>0</v>
      </c>
      <c r="C81">
        <f t="shared" si="36"/>
        <v>0</v>
      </c>
      <c r="D81" t="str">
        <f t="shared" si="78"/>
        <v/>
      </c>
      <c r="E81">
        <f t="shared" si="79"/>
        <v>0</v>
      </c>
      <c r="J81">
        <f t="shared" si="37"/>
        <v>0</v>
      </c>
      <c r="L81">
        <f t="shared" si="80"/>
        <v>0</v>
      </c>
      <c r="M81">
        <f t="shared" si="38"/>
        <v>0</v>
      </c>
      <c r="N81">
        <f t="shared" si="39"/>
        <v>0</v>
      </c>
      <c r="O81">
        <f t="shared" si="40"/>
        <v>0</v>
      </c>
      <c r="P81">
        <f t="shared" si="41"/>
        <v>0</v>
      </c>
      <c r="Q81">
        <f t="shared" si="42"/>
        <v>0</v>
      </c>
      <c r="R81">
        <f t="shared" si="43"/>
        <v>0</v>
      </c>
      <c r="S81">
        <f t="shared" si="44"/>
        <v>0</v>
      </c>
      <c r="T81">
        <f t="shared" si="45"/>
        <v>0</v>
      </c>
      <c r="U81">
        <f t="shared" si="46"/>
        <v>0</v>
      </c>
      <c r="V81">
        <f t="shared" si="47"/>
        <v>0</v>
      </c>
      <c r="W81">
        <f t="shared" si="48"/>
        <v>0</v>
      </c>
      <c r="X81">
        <f t="shared" si="49"/>
        <v>0</v>
      </c>
      <c r="Y81">
        <f t="shared" si="50"/>
        <v>0</v>
      </c>
      <c r="Z81">
        <f t="shared" si="51"/>
        <v>0</v>
      </c>
      <c r="AA81">
        <f t="shared" si="52"/>
        <v>0</v>
      </c>
      <c r="AB81">
        <f t="shared" si="53"/>
        <v>0</v>
      </c>
      <c r="AC81">
        <f t="shared" si="54"/>
        <v>0</v>
      </c>
      <c r="AD81">
        <f t="shared" si="55"/>
        <v>0</v>
      </c>
      <c r="AE81">
        <f t="shared" si="56"/>
        <v>0</v>
      </c>
      <c r="AF81">
        <f t="shared" si="57"/>
        <v>0</v>
      </c>
      <c r="AG81">
        <f t="shared" si="58"/>
        <v>0</v>
      </c>
      <c r="AH81">
        <f t="shared" si="59"/>
        <v>0</v>
      </c>
      <c r="AI81">
        <f t="shared" si="60"/>
        <v>0</v>
      </c>
      <c r="AJ81">
        <f t="shared" si="61"/>
        <v>0</v>
      </c>
      <c r="AK81">
        <f t="shared" si="62"/>
        <v>0</v>
      </c>
      <c r="AL81">
        <f t="shared" si="63"/>
        <v>0</v>
      </c>
      <c r="AM81">
        <f t="shared" si="64"/>
        <v>0</v>
      </c>
      <c r="AN81">
        <f t="shared" si="65"/>
        <v>0</v>
      </c>
      <c r="AO81">
        <f t="shared" si="66"/>
        <v>0</v>
      </c>
      <c r="AP81">
        <f t="shared" si="67"/>
        <v>0</v>
      </c>
      <c r="AQ81">
        <f t="shared" si="68"/>
        <v>0</v>
      </c>
      <c r="AR81">
        <f t="shared" si="69"/>
        <v>0</v>
      </c>
      <c r="AS81">
        <f t="shared" si="70"/>
        <v>0</v>
      </c>
      <c r="AT81">
        <f t="shared" si="71"/>
        <v>0</v>
      </c>
      <c r="AU81">
        <f t="shared" si="72"/>
        <v>0</v>
      </c>
      <c r="AV81">
        <f t="shared" si="73"/>
        <v>0</v>
      </c>
      <c r="AW81">
        <f t="shared" si="74"/>
        <v>0</v>
      </c>
      <c r="AX81">
        <f t="shared" si="75"/>
        <v>0</v>
      </c>
      <c r="AY81">
        <f t="shared" si="76"/>
        <v>0</v>
      </c>
      <c r="AZ81">
        <f t="shared" si="77"/>
        <v>0</v>
      </c>
    </row>
    <row r="82" spans="1:52" hidden="1" x14ac:dyDescent="0.25">
      <c r="A82">
        <f t="shared" si="34"/>
        <v>0</v>
      </c>
      <c r="B82">
        <f t="shared" si="35"/>
        <v>0</v>
      </c>
      <c r="C82">
        <f t="shared" si="36"/>
        <v>0</v>
      </c>
      <c r="D82" t="str">
        <f t="shared" si="78"/>
        <v/>
      </c>
      <c r="E82">
        <f t="shared" si="79"/>
        <v>0</v>
      </c>
      <c r="J82">
        <f t="shared" si="37"/>
        <v>0</v>
      </c>
      <c r="L82">
        <f t="shared" si="80"/>
        <v>0</v>
      </c>
      <c r="M82">
        <f t="shared" si="38"/>
        <v>0</v>
      </c>
      <c r="N82">
        <f t="shared" si="39"/>
        <v>0</v>
      </c>
      <c r="O82">
        <f t="shared" si="40"/>
        <v>0</v>
      </c>
      <c r="P82">
        <f t="shared" si="41"/>
        <v>0</v>
      </c>
      <c r="Q82">
        <f t="shared" si="42"/>
        <v>0</v>
      </c>
      <c r="R82">
        <f t="shared" si="43"/>
        <v>0</v>
      </c>
      <c r="S82">
        <f t="shared" si="44"/>
        <v>0</v>
      </c>
      <c r="T82">
        <f t="shared" si="45"/>
        <v>0</v>
      </c>
      <c r="U82">
        <f t="shared" si="46"/>
        <v>0</v>
      </c>
      <c r="V82">
        <f t="shared" si="47"/>
        <v>0</v>
      </c>
      <c r="W82">
        <f t="shared" si="48"/>
        <v>0</v>
      </c>
      <c r="X82">
        <f t="shared" si="49"/>
        <v>0</v>
      </c>
      <c r="Y82">
        <f t="shared" si="50"/>
        <v>0</v>
      </c>
      <c r="Z82">
        <f t="shared" si="51"/>
        <v>0</v>
      </c>
      <c r="AA82">
        <f t="shared" si="52"/>
        <v>0</v>
      </c>
      <c r="AB82">
        <f t="shared" si="53"/>
        <v>0</v>
      </c>
      <c r="AC82">
        <f t="shared" si="54"/>
        <v>0</v>
      </c>
      <c r="AD82">
        <f t="shared" si="55"/>
        <v>0</v>
      </c>
      <c r="AE82">
        <f t="shared" si="56"/>
        <v>0</v>
      </c>
      <c r="AF82">
        <f t="shared" si="57"/>
        <v>0</v>
      </c>
      <c r="AG82">
        <f t="shared" si="58"/>
        <v>0</v>
      </c>
      <c r="AH82">
        <f t="shared" si="59"/>
        <v>0</v>
      </c>
      <c r="AI82">
        <f t="shared" si="60"/>
        <v>0</v>
      </c>
      <c r="AJ82">
        <f t="shared" si="61"/>
        <v>0</v>
      </c>
      <c r="AK82">
        <f t="shared" si="62"/>
        <v>0</v>
      </c>
      <c r="AL82">
        <f t="shared" si="63"/>
        <v>0</v>
      </c>
      <c r="AM82">
        <f t="shared" si="64"/>
        <v>0</v>
      </c>
      <c r="AN82">
        <f t="shared" si="65"/>
        <v>0</v>
      </c>
      <c r="AO82">
        <f t="shared" si="66"/>
        <v>0</v>
      </c>
      <c r="AP82">
        <f t="shared" si="67"/>
        <v>0</v>
      </c>
      <c r="AQ82">
        <f t="shared" si="68"/>
        <v>0</v>
      </c>
      <c r="AR82">
        <f t="shared" si="69"/>
        <v>0</v>
      </c>
      <c r="AS82">
        <f t="shared" si="70"/>
        <v>0</v>
      </c>
      <c r="AT82">
        <f t="shared" si="71"/>
        <v>0</v>
      </c>
      <c r="AU82">
        <f t="shared" si="72"/>
        <v>0</v>
      </c>
      <c r="AV82">
        <f t="shared" si="73"/>
        <v>0</v>
      </c>
      <c r="AW82">
        <f t="shared" si="74"/>
        <v>0</v>
      </c>
      <c r="AX82">
        <f t="shared" si="75"/>
        <v>0</v>
      </c>
      <c r="AY82">
        <f t="shared" si="76"/>
        <v>0</v>
      </c>
      <c r="AZ82">
        <f t="shared" si="77"/>
        <v>0</v>
      </c>
    </row>
    <row r="83" spans="1:52" hidden="1" x14ac:dyDescent="0.25">
      <c r="A83">
        <f t="shared" si="34"/>
        <v>0</v>
      </c>
      <c r="B83">
        <f t="shared" si="35"/>
        <v>0</v>
      </c>
      <c r="C83">
        <f t="shared" si="36"/>
        <v>0</v>
      </c>
      <c r="D83" t="str">
        <f t="shared" si="78"/>
        <v/>
      </c>
      <c r="E83">
        <f t="shared" si="79"/>
        <v>0</v>
      </c>
      <c r="J83">
        <f t="shared" si="37"/>
        <v>0</v>
      </c>
      <c r="L83">
        <f t="shared" si="80"/>
        <v>0</v>
      </c>
      <c r="M83">
        <f t="shared" si="38"/>
        <v>0</v>
      </c>
      <c r="N83">
        <f t="shared" si="39"/>
        <v>0</v>
      </c>
      <c r="O83">
        <f t="shared" si="40"/>
        <v>0</v>
      </c>
      <c r="P83">
        <f t="shared" si="41"/>
        <v>0</v>
      </c>
      <c r="Q83">
        <f t="shared" si="42"/>
        <v>0</v>
      </c>
      <c r="R83">
        <f t="shared" si="43"/>
        <v>0</v>
      </c>
      <c r="S83">
        <f t="shared" si="44"/>
        <v>0</v>
      </c>
      <c r="T83">
        <f t="shared" si="45"/>
        <v>0</v>
      </c>
      <c r="U83">
        <f t="shared" si="46"/>
        <v>0</v>
      </c>
      <c r="V83">
        <f t="shared" si="47"/>
        <v>0</v>
      </c>
      <c r="W83">
        <f t="shared" si="48"/>
        <v>0</v>
      </c>
      <c r="X83">
        <f t="shared" si="49"/>
        <v>0</v>
      </c>
      <c r="Y83">
        <f t="shared" si="50"/>
        <v>0</v>
      </c>
      <c r="Z83">
        <f t="shared" si="51"/>
        <v>0</v>
      </c>
      <c r="AA83">
        <f t="shared" si="52"/>
        <v>0</v>
      </c>
      <c r="AB83">
        <f t="shared" si="53"/>
        <v>0</v>
      </c>
      <c r="AC83">
        <f t="shared" si="54"/>
        <v>0</v>
      </c>
      <c r="AD83">
        <f t="shared" si="55"/>
        <v>0</v>
      </c>
      <c r="AE83">
        <f t="shared" si="56"/>
        <v>0</v>
      </c>
      <c r="AF83">
        <f t="shared" si="57"/>
        <v>0</v>
      </c>
      <c r="AG83">
        <f t="shared" si="58"/>
        <v>0</v>
      </c>
      <c r="AH83">
        <f t="shared" si="59"/>
        <v>0</v>
      </c>
      <c r="AI83">
        <f t="shared" si="60"/>
        <v>0</v>
      </c>
      <c r="AJ83">
        <f t="shared" si="61"/>
        <v>0</v>
      </c>
      <c r="AK83">
        <f t="shared" si="62"/>
        <v>0</v>
      </c>
      <c r="AL83">
        <f t="shared" si="63"/>
        <v>0</v>
      </c>
      <c r="AM83">
        <f t="shared" si="64"/>
        <v>0</v>
      </c>
      <c r="AN83">
        <f t="shared" si="65"/>
        <v>0</v>
      </c>
      <c r="AO83">
        <f t="shared" si="66"/>
        <v>0</v>
      </c>
      <c r="AP83">
        <f t="shared" si="67"/>
        <v>0</v>
      </c>
      <c r="AQ83">
        <f t="shared" si="68"/>
        <v>0</v>
      </c>
      <c r="AR83">
        <f t="shared" si="69"/>
        <v>0</v>
      </c>
      <c r="AS83">
        <f t="shared" si="70"/>
        <v>0</v>
      </c>
      <c r="AT83">
        <f t="shared" si="71"/>
        <v>0</v>
      </c>
      <c r="AU83">
        <f t="shared" si="72"/>
        <v>0</v>
      </c>
      <c r="AV83">
        <f t="shared" si="73"/>
        <v>0</v>
      </c>
      <c r="AW83">
        <f t="shared" si="74"/>
        <v>0</v>
      </c>
      <c r="AX83">
        <f t="shared" si="75"/>
        <v>0</v>
      </c>
      <c r="AY83">
        <f t="shared" si="76"/>
        <v>0</v>
      </c>
      <c r="AZ83">
        <f t="shared" si="77"/>
        <v>0</v>
      </c>
    </row>
    <row r="84" spans="1:52" hidden="1" x14ac:dyDescent="0.25">
      <c r="A84">
        <f t="shared" si="34"/>
        <v>0</v>
      </c>
      <c r="B84">
        <f t="shared" si="35"/>
        <v>0</v>
      </c>
      <c r="C84">
        <f t="shared" si="36"/>
        <v>0</v>
      </c>
      <c r="D84" t="str">
        <f t="shared" si="78"/>
        <v/>
      </c>
      <c r="E84">
        <f t="shared" si="79"/>
        <v>0</v>
      </c>
      <c r="J84">
        <f t="shared" si="37"/>
        <v>0</v>
      </c>
      <c r="L84">
        <f t="shared" si="80"/>
        <v>0</v>
      </c>
      <c r="M84">
        <f t="shared" si="38"/>
        <v>0</v>
      </c>
      <c r="N84">
        <f t="shared" si="39"/>
        <v>0</v>
      </c>
      <c r="O84">
        <f t="shared" si="40"/>
        <v>0</v>
      </c>
      <c r="P84">
        <f t="shared" si="41"/>
        <v>0</v>
      </c>
      <c r="Q84">
        <f t="shared" si="42"/>
        <v>0</v>
      </c>
      <c r="R84">
        <f t="shared" si="43"/>
        <v>0</v>
      </c>
      <c r="S84">
        <f t="shared" si="44"/>
        <v>0</v>
      </c>
      <c r="T84">
        <f t="shared" si="45"/>
        <v>0</v>
      </c>
      <c r="U84">
        <f t="shared" si="46"/>
        <v>0</v>
      </c>
      <c r="V84">
        <f t="shared" si="47"/>
        <v>0</v>
      </c>
      <c r="W84">
        <f t="shared" si="48"/>
        <v>0</v>
      </c>
      <c r="X84">
        <f t="shared" si="49"/>
        <v>0</v>
      </c>
      <c r="Y84">
        <f t="shared" si="50"/>
        <v>0</v>
      </c>
      <c r="Z84">
        <f t="shared" si="51"/>
        <v>0</v>
      </c>
      <c r="AA84">
        <f t="shared" si="52"/>
        <v>0</v>
      </c>
      <c r="AB84">
        <f t="shared" si="53"/>
        <v>0</v>
      </c>
      <c r="AC84">
        <f t="shared" si="54"/>
        <v>0</v>
      </c>
      <c r="AD84">
        <f t="shared" si="55"/>
        <v>0</v>
      </c>
      <c r="AE84">
        <f t="shared" si="56"/>
        <v>0</v>
      </c>
      <c r="AF84">
        <f t="shared" si="57"/>
        <v>0</v>
      </c>
      <c r="AG84">
        <f t="shared" si="58"/>
        <v>0</v>
      </c>
      <c r="AH84">
        <f t="shared" si="59"/>
        <v>0</v>
      </c>
      <c r="AI84">
        <f t="shared" si="60"/>
        <v>0</v>
      </c>
      <c r="AJ84">
        <f t="shared" si="61"/>
        <v>0</v>
      </c>
      <c r="AK84">
        <f t="shared" si="62"/>
        <v>0</v>
      </c>
      <c r="AL84">
        <f t="shared" si="63"/>
        <v>0</v>
      </c>
      <c r="AM84">
        <f t="shared" si="64"/>
        <v>0</v>
      </c>
      <c r="AN84">
        <f t="shared" si="65"/>
        <v>0</v>
      </c>
      <c r="AO84">
        <f t="shared" si="66"/>
        <v>0</v>
      </c>
      <c r="AP84">
        <f t="shared" si="67"/>
        <v>0</v>
      </c>
      <c r="AQ84">
        <f t="shared" si="68"/>
        <v>0</v>
      </c>
      <c r="AR84">
        <f t="shared" si="69"/>
        <v>0</v>
      </c>
      <c r="AS84">
        <f t="shared" si="70"/>
        <v>0</v>
      </c>
      <c r="AT84">
        <f t="shared" si="71"/>
        <v>0</v>
      </c>
      <c r="AU84">
        <f t="shared" si="72"/>
        <v>0</v>
      </c>
      <c r="AV84">
        <f t="shared" si="73"/>
        <v>0</v>
      </c>
      <c r="AW84">
        <f t="shared" si="74"/>
        <v>0</v>
      </c>
      <c r="AX84">
        <f t="shared" si="75"/>
        <v>0</v>
      </c>
      <c r="AY84">
        <f t="shared" si="76"/>
        <v>0</v>
      </c>
      <c r="AZ84">
        <f t="shared" si="77"/>
        <v>0</v>
      </c>
    </row>
    <row r="85" spans="1:52" hidden="1" x14ac:dyDescent="0.25">
      <c r="A85">
        <f t="shared" si="34"/>
        <v>0</v>
      </c>
      <c r="B85">
        <f t="shared" si="35"/>
        <v>0</v>
      </c>
      <c r="C85">
        <f t="shared" si="36"/>
        <v>0</v>
      </c>
      <c r="D85" t="str">
        <f t="shared" si="78"/>
        <v/>
      </c>
      <c r="E85">
        <f t="shared" si="79"/>
        <v>0</v>
      </c>
      <c r="J85">
        <f t="shared" si="37"/>
        <v>0</v>
      </c>
      <c r="L85">
        <f t="shared" si="80"/>
        <v>0</v>
      </c>
      <c r="M85">
        <f t="shared" si="38"/>
        <v>0</v>
      </c>
      <c r="N85">
        <f t="shared" si="39"/>
        <v>0</v>
      </c>
      <c r="O85">
        <f t="shared" si="40"/>
        <v>0</v>
      </c>
      <c r="P85">
        <f t="shared" si="41"/>
        <v>0</v>
      </c>
      <c r="Q85">
        <f t="shared" si="42"/>
        <v>0</v>
      </c>
      <c r="R85">
        <f t="shared" si="43"/>
        <v>0</v>
      </c>
      <c r="S85">
        <f t="shared" si="44"/>
        <v>0</v>
      </c>
      <c r="T85">
        <f t="shared" si="45"/>
        <v>0</v>
      </c>
      <c r="U85">
        <f t="shared" si="46"/>
        <v>0</v>
      </c>
      <c r="V85">
        <f t="shared" si="47"/>
        <v>0</v>
      </c>
      <c r="W85">
        <f t="shared" si="48"/>
        <v>0</v>
      </c>
      <c r="X85">
        <f t="shared" si="49"/>
        <v>0</v>
      </c>
      <c r="Y85">
        <f t="shared" si="50"/>
        <v>0</v>
      </c>
      <c r="Z85">
        <f t="shared" si="51"/>
        <v>0</v>
      </c>
      <c r="AA85">
        <f t="shared" si="52"/>
        <v>0</v>
      </c>
      <c r="AB85">
        <f t="shared" si="53"/>
        <v>0</v>
      </c>
      <c r="AC85">
        <f t="shared" si="54"/>
        <v>0</v>
      </c>
      <c r="AD85">
        <f t="shared" si="55"/>
        <v>0</v>
      </c>
      <c r="AE85">
        <f t="shared" si="56"/>
        <v>0</v>
      </c>
      <c r="AF85">
        <f t="shared" si="57"/>
        <v>0</v>
      </c>
      <c r="AG85">
        <f t="shared" si="58"/>
        <v>0</v>
      </c>
      <c r="AH85">
        <f t="shared" si="59"/>
        <v>0</v>
      </c>
      <c r="AI85">
        <f t="shared" si="60"/>
        <v>0</v>
      </c>
      <c r="AJ85">
        <f t="shared" si="61"/>
        <v>0</v>
      </c>
      <c r="AK85">
        <f t="shared" si="62"/>
        <v>0</v>
      </c>
      <c r="AL85">
        <f t="shared" si="63"/>
        <v>0</v>
      </c>
      <c r="AM85">
        <f t="shared" si="64"/>
        <v>0</v>
      </c>
      <c r="AN85">
        <f t="shared" si="65"/>
        <v>0</v>
      </c>
      <c r="AO85">
        <f t="shared" si="66"/>
        <v>0</v>
      </c>
      <c r="AP85">
        <f t="shared" si="67"/>
        <v>0</v>
      </c>
      <c r="AQ85">
        <f t="shared" si="68"/>
        <v>0</v>
      </c>
      <c r="AR85">
        <f t="shared" si="69"/>
        <v>0</v>
      </c>
      <c r="AS85">
        <f t="shared" si="70"/>
        <v>0</v>
      </c>
      <c r="AT85">
        <f t="shared" si="71"/>
        <v>0</v>
      </c>
      <c r="AU85">
        <f t="shared" si="72"/>
        <v>0</v>
      </c>
      <c r="AV85">
        <f t="shared" si="73"/>
        <v>0</v>
      </c>
      <c r="AW85">
        <f t="shared" si="74"/>
        <v>0</v>
      </c>
      <c r="AX85">
        <f t="shared" si="75"/>
        <v>0</v>
      </c>
      <c r="AY85">
        <f t="shared" si="76"/>
        <v>0</v>
      </c>
      <c r="AZ85">
        <f t="shared" si="77"/>
        <v>0</v>
      </c>
    </row>
    <row r="86" spans="1:52" hidden="1" x14ac:dyDescent="0.25">
      <c r="A86">
        <f t="shared" si="34"/>
        <v>0</v>
      </c>
      <c r="B86">
        <f t="shared" si="35"/>
        <v>0</v>
      </c>
      <c r="C86">
        <f t="shared" si="36"/>
        <v>0</v>
      </c>
      <c r="D86" t="str">
        <f t="shared" si="78"/>
        <v/>
      </c>
      <c r="E86">
        <f t="shared" si="79"/>
        <v>0</v>
      </c>
      <c r="J86">
        <f t="shared" si="37"/>
        <v>0</v>
      </c>
      <c r="L86">
        <f t="shared" si="80"/>
        <v>0</v>
      </c>
      <c r="M86">
        <f t="shared" si="38"/>
        <v>0</v>
      </c>
      <c r="N86">
        <f t="shared" si="39"/>
        <v>0</v>
      </c>
      <c r="O86">
        <f t="shared" si="40"/>
        <v>0</v>
      </c>
      <c r="P86">
        <f t="shared" si="41"/>
        <v>0</v>
      </c>
      <c r="Q86">
        <f t="shared" si="42"/>
        <v>0</v>
      </c>
      <c r="R86">
        <f t="shared" si="43"/>
        <v>0</v>
      </c>
      <c r="S86">
        <f t="shared" si="44"/>
        <v>0</v>
      </c>
      <c r="T86">
        <f t="shared" si="45"/>
        <v>0</v>
      </c>
      <c r="U86">
        <f t="shared" si="46"/>
        <v>0</v>
      </c>
      <c r="V86">
        <f t="shared" si="47"/>
        <v>0</v>
      </c>
      <c r="W86">
        <f t="shared" si="48"/>
        <v>0</v>
      </c>
      <c r="X86">
        <f t="shared" si="49"/>
        <v>0</v>
      </c>
      <c r="Y86">
        <f t="shared" si="50"/>
        <v>0</v>
      </c>
      <c r="Z86">
        <f t="shared" si="51"/>
        <v>0</v>
      </c>
      <c r="AA86">
        <f t="shared" si="52"/>
        <v>0</v>
      </c>
      <c r="AB86">
        <f t="shared" si="53"/>
        <v>0</v>
      </c>
      <c r="AC86">
        <f t="shared" si="54"/>
        <v>0</v>
      </c>
      <c r="AD86">
        <f t="shared" si="55"/>
        <v>0</v>
      </c>
      <c r="AE86">
        <f t="shared" si="56"/>
        <v>0</v>
      </c>
      <c r="AF86">
        <f t="shared" si="57"/>
        <v>0</v>
      </c>
      <c r="AG86">
        <f t="shared" si="58"/>
        <v>0</v>
      </c>
      <c r="AH86">
        <f t="shared" si="59"/>
        <v>0</v>
      </c>
      <c r="AI86">
        <f t="shared" si="60"/>
        <v>0</v>
      </c>
      <c r="AJ86">
        <f t="shared" si="61"/>
        <v>0</v>
      </c>
      <c r="AK86">
        <f t="shared" si="62"/>
        <v>0</v>
      </c>
      <c r="AL86">
        <f t="shared" si="63"/>
        <v>0</v>
      </c>
      <c r="AM86">
        <f t="shared" si="64"/>
        <v>0</v>
      </c>
      <c r="AN86">
        <f t="shared" si="65"/>
        <v>0</v>
      </c>
      <c r="AO86">
        <f t="shared" si="66"/>
        <v>0</v>
      </c>
      <c r="AP86">
        <f t="shared" si="67"/>
        <v>0</v>
      </c>
      <c r="AQ86">
        <f t="shared" si="68"/>
        <v>0</v>
      </c>
      <c r="AR86">
        <f t="shared" si="69"/>
        <v>0</v>
      </c>
      <c r="AS86">
        <f t="shared" si="70"/>
        <v>0</v>
      </c>
      <c r="AT86">
        <f t="shared" si="71"/>
        <v>0</v>
      </c>
      <c r="AU86">
        <f t="shared" si="72"/>
        <v>0</v>
      </c>
      <c r="AV86">
        <f t="shared" si="73"/>
        <v>0</v>
      </c>
      <c r="AW86">
        <f t="shared" si="74"/>
        <v>0</v>
      </c>
      <c r="AX86">
        <f t="shared" si="75"/>
        <v>0</v>
      </c>
      <c r="AY86">
        <f t="shared" si="76"/>
        <v>0</v>
      </c>
      <c r="AZ86">
        <f t="shared" si="77"/>
        <v>0</v>
      </c>
    </row>
    <row r="87" spans="1:52" hidden="1" x14ac:dyDescent="0.25">
      <c r="A87">
        <f t="shared" si="34"/>
        <v>0</v>
      </c>
      <c r="B87">
        <f t="shared" si="35"/>
        <v>0</v>
      </c>
      <c r="C87">
        <f t="shared" si="36"/>
        <v>0</v>
      </c>
      <c r="D87" t="str">
        <f t="shared" si="78"/>
        <v/>
      </c>
      <c r="E87">
        <f t="shared" si="79"/>
        <v>0</v>
      </c>
      <c r="J87">
        <f t="shared" si="37"/>
        <v>0</v>
      </c>
      <c r="L87">
        <f t="shared" si="80"/>
        <v>0</v>
      </c>
      <c r="M87">
        <f t="shared" si="38"/>
        <v>0</v>
      </c>
      <c r="N87">
        <f t="shared" si="39"/>
        <v>0</v>
      </c>
      <c r="O87">
        <f t="shared" si="40"/>
        <v>0</v>
      </c>
      <c r="P87">
        <f t="shared" si="41"/>
        <v>0</v>
      </c>
      <c r="Q87">
        <f t="shared" si="42"/>
        <v>0</v>
      </c>
      <c r="R87">
        <f t="shared" si="43"/>
        <v>0</v>
      </c>
      <c r="S87">
        <f t="shared" si="44"/>
        <v>0</v>
      </c>
      <c r="T87">
        <f t="shared" si="45"/>
        <v>0</v>
      </c>
      <c r="U87">
        <f t="shared" si="46"/>
        <v>0</v>
      </c>
      <c r="V87">
        <f t="shared" si="47"/>
        <v>0</v>
      </c>
      <c r="W87">
        <f t="shared" si="48"/>
        <v>0</v>
      </c>
      <c r="X87">
        <f t="shared" si="49"/>
        <v>0</v>
      </c>
      <c r="Y87">
        <f t="shared" si="50"/>
        <v>0</v>
      </c>
      <c r="Z87">
        <f t="shared" si="51"/>
        <v>0</v>
      </c>
      <c r="AA87">
        <f t="shared" si="52"/>
        <v>0</v>
      </c>
      <c r="AB87">
        <f t="shared" si="53"/>
        <v>0</v>
      </c>
      <c r="AC87">
        <f t="shared" si="54"/>
        <v>0</v>
      </c>
      <c r="AD87">
        <f t="shared" si="55"/>
        <v>0</v>
      </c>
      <c r="AE87">
        <f t="shared" si="56"/>
        <v>0</v>
      </c>
      <c r="AF87">
        <f t="shared" si="57"/>
        <v>0</v>
      </c>
      <c r="AG87">
        <f t="shared" si="58"/>
        <v>0</v>
      </c>
      <c r="AH87">
        <f t="shared" si="59"/>
        <v>0</v>
      </c>
      <c r="AI87">
        <f t="shared" si="60"/>
        <v>0</v>
      </c>
      <c r="AJ87">
        <f t="shared" si="61"/>
        <v>0</v>
      </c>
      <c r="AK87">
        <f t="shared" si="62"/>
        <v>0</v>
      </c>
      <c r="AL87">
        <f t="shared" si="63"/>
        <v>0</v>
      </c>
      <c r="AM87">
        <f t="shared" si="64"/>
        <v>0</v>
      </c>
      <c r="AN87">
        <f t="shared" si="65"/>
        <v>0</v>
      </c>
      <c r="AO87">
        <f t="shared" si="66"/>
        <v>0</v>
      </c>
      <c r="AP87">
        <f t="shared" si="67"/>
        <v>0</v>
      </c>
      <c r="AQ87">
        <f t="shared" si="68"/>
        <v>0</v>
      </c>
      <c r="AR87">
        <f t="shared" si="69"/>
        <v>0</v>
      </c>
      <c r="AS87">
        <f t="shared" si="70"/>
        <v>0</v>
      </c>
      <c r="AT87">
        <f t="shared" si="71"/>
        <v>0</v>
      </c>
      <c r="AU87">
        <f t="shared" si="72"/>
        <v>0</v>
      </c>
      <c r="AV87">
        <f t="shared" si="73"/>
        <v>0</v>
      </c>
      <c r="AW87">
        <f t="shared" si="74"/>
        <v>0</v>
      </c>
      <c r="AX87">
        <f t="shared" si="75"/>
        <v>0</v>
      </c>
      <c r="AY87">
        <f t="shared" si="76"/>
        <v>0</v>
      </c>
      <c r="AZ87">
        <f t="shared" si="77"/>
        <v>0</v>
      </c>
    </row>
    <row r="88" spans="1:52" hidden="1" x14ac:dyDescent="0.25">
      <c r="A88">
        <f t="shared" si="34"/>
        <v>0</v>
      </c>
      <c r="B88">
        <f t="shared" si="35"/>
        <v>0</v>
      </c>
      <c r="C88">
        <f t="shared" si="36"/>
        <v>0</v>
      </c>
      <c r="D88" t="str">
        <f t="shared" si="78"/>
        <v/>
      </c>
      <c r="E88">
        <f t="shared" si="79"/>
        <v>0</v>
      </c>
      <c r="J88">
        <f t="shared" si="37"/>
        <v>0</v>
      </c>
      <c r="L88">
        <f t="shared" si="80"/>
        <v>0</v>
      </c>
      <c r="M88">
        <f t="shared" si="38"/>
        <v>0</v>
      </c>
      <c r="N88">
        <f t="shared" si="39"/>
        <v>0</v>
      </c>
      <c r="O88">
        <f t="shared" si="40"/>
        <v>0</v>
      </c>
      <c r="P88">
        <f t="shared" si="41"/>
        <v>0</v>
      </c>
      <c r="Q88">
        <f t="shared" si="42"/>
        <v>0</v>
      </c>
      <c r="R88">
        <f t="shared" si="43"/>
        <v>0</v>
      </c>
      <c r="S88">
        <f t="shared" si="44"/>
        <v>0</v>
      </c>
      <c r="T88">
        <f t="shared" si="45"/>
        <v>0</v>
      </c>
      <c r="U88">
        <f t="shared" si="46"/>
        <v>0</v>
      </c>
      <c r="V88">
        <f t="shared" si="47"/>
        <v>0</v>
      </c>
      <c r="W88">
        <f t="shared" si="48"/>
        <v>0</v>
      </c>
      <c r="X88">
        <f t="shared" si="49"/>
        <v>0</v>
      </c>
      <c r="Y88">
        <f t="shared" si="50"/>
        <v>0</v>
      </c>
      <c r="Z88">
        <f t="shared" si="51"/>
        <v>0</v>
      </c>
      <c r="AA88">
        <f t="shared" si="52"/>
        <v>0</v>
      </c>
      <c r="AB88">
        <f t="shared" si="53"/>
        <v>0</v>
      </c>
      <c r="AC88">
        <f t="shared" si="54"/>
        <v>0</v>
      </c>
      <c r="AD88">
        <f t="shared" si="55"/>
        <v>0</v>
      </c>
      <c r="AE88">
        <f t="shared" si="56"/>
        <v>0</v>
      </c>
      <c r="AF88">
        <f t="shared" si="57"/>
        <v>0</v>
      </c>
      <c r="AG88">
        <f t="shared" si="58"/>
        <v>0</v>
      </c>
      <c r="AH88">
        <f t="shared" si="59"/>
        <v>0</v>
      </c>
      <c r="AI88">
        <f t="shared" si="60"/>
        <v>0</v>
      </c>
      <c r="AJ88">
        <f t="shared" si="61"/>
        <v>0</v>
      </c>
      <c r="AK88">
        <f t="shared" si="62"/>
        <v>0</v>
      </c>
      <c r="AL88">
        <f t="shared" si="63"/>
        <v>0</v>
      </c>
      <c r="AM88">
        <f t="shared" si="64"/>
        <v>0</v>
      </c>
      <c r="AN88">
        <f t="shared" si="65"/>
        <v>0</v>
      </c>
      <c r="AO88">
        <f t="shared" si="66"/>
        <v>0</v>
      </c>
      <c r="AP88">
        <f t="shared" si="67"/>
        <v>0</v>
      </c>
      <c r="AQ88">
        <f t="shared" si="68"/>
        <v>0</v>
      </c>
      <c r="AR88">
        <f t="shared" si="69"/>
        <v>0</v>
      </c>
      <c r="AS88">
        <f t="shared" si="70"/>
        <v>0</v>
      </c>
      <c r="AT88">
        <f t="shared" si="71"/>
        <v>0</v>
      </c>
      <c r="AU88">
        <f t="shared" si="72"/>
        <v>0</v>
      </c>
      <c r="AV88">
        <f t="shared" si="73"/>
        <v>0</v>
      </c>
      <c r="AW88">
        <f t="shared" si="74"/>
        <v>0</v>
      </c>
      <c r="AX88">
        <f t="shared" si="75"/>
        <v>0</v>
      </c>
      <c r="AY88">
        <f t="shared" si="76"/>
        <v>0</v>
      </c>
      <c r="AZ88">
        <f t="shared" si="77"/>
        <v>0</v>
      </c>
    </row>
    <row r="89" spans="1:52" hidden="1" x14ac:dyDescent="0.25">
      <c r="A89">
        <f t="shared" si="34"/>
        <v>0</v>
      </c>
      <c r="B89">
        <f t="shared" si="35"/>
        <v>0</v>
      </c>
      <c r="C89">
        <f t="shared" si="36"/>
        <v>0</v>
      </c>
      <c r="D89" t="str">
        <f t="shared" si="78"/>
        <v/>
      </c>
      <c r="E89">
        <f t="shared" si="79"/>
        <v>0</v>
      </c>
      <c r="J89">
        <f t="shared" si="37"/>
        <v>0</v>
      </c>
      <c r="L89">
        <f t="shared" si="80"/>
        <v>0</v>
      </c>
      <c r="M89">
        <f t="shared" si="38"/>
        <v>0</v>
      </c>
      <c r="N89">
        <f t="shared" si="39"/>
        <v>0</v>
      </c>
      <c r="O89">
        <f t="shared" si="40"/>
        <v>0</v>
      </c>
      <c r="P89">
        <f t="shared" si="41"/>
        <v>0</v>
      </c>
      <c r="Q89">
        <f t="shared" si="42"/>
        <v>0</v>
      </c>
      <c r="R89">
        <f t="shared" si="43"/>
        <v>0</v>
      </c>
      <c r="S89">
        <f t="shared" si="44"/>
        <v>0</v>
      </c>
      <c r="T89">
        <f t="shared" si="45"/>
        <v>0</v>
      </c>
      <c r="U89">
        <f t="shared" si="46"/>
        <v>0</v>
      </c>
      <c r="V89">
        <f t="shared" si="47"/>
        <v>0</v>
      </c>
      <c r="W89">
        <f t="shared" si="48"/>
        <v>0</v>
      </c>
      <c r="X89">
        <f t="shared" si="49"/>
        <v>0</v>
      </c>
      <c r="Y89">
        <f t="shared" si="50"/>
        <v>0</v>
      </c>
      <c r="Z89">
        <f t="shared" si="51"/>
        <v>0</v>
      </c>
      <c r="AA89">
        <f t="shared" si="52"/>
        <v>0</v>
      </c>
      <c r="AB89">
        <f t="shared" si="53"/>
        <v>0</v>
      </c>
      <c r="AC89">
        <f t="shared" si="54"/>
        <v>0</v>
      </c>
      <c r="AD89">
        <f t="shared" si="55"/>
        <v>0</v>
      </c>
      <c r="AE89">
        <f t="shared" si="56"/>
        <v>0</v>
      </c>
      <c r="AF89">
        <f t="shared" si="57"/>
        <v>0</v>
      </c>
      <c r="AG89">
        <f t="shared" si="58"/>
        <v>0</v>
      </c>
      <c r="AH89">
        <f t="shared" si="59"/>
        <v>0</v>
      </c>
      <c r="AI89">
        <f t="shared" si="60"/>
        <v>0</v>
      </c>
      <c r="AJ89">
        <f t="shared" si="61"/>
        <v>0</v>
      </c>
      <c r="AK89">
        <f t="shared" si="62"/>
        <v>0</v>
      </c>
      <c r="AL89">
        <f t="shared" si="63"/>
        <v>0</v>
      </c>
      <c r="AM89">
        <f t="shared" si="64"/>
        <v>0</v>
      </c>
      <c r="AN89">
        <f t="shared" si="65"/>
        <v>0</v>
      </c>
      <c r="AO89">
        <f t="shared" si="66"/>
        <v>0</v>
      </c>
      <c r="AP89">
        <f t="shared" si="67"/>
        <v>0</v>
      </c>
      <c r="AQ89">
        <f t="shared" si="68"/>
        <v>0</v>
      </c>
      <c r="AR89">
        <f t="shared" si="69"/>
        <v>0</v>
      </c>
      <c r="AS89">
        <f t="shared" si="70"/>
        <v>0</v>
      </c>
      <c r="AT89">
        <f t="shared" si="71"/>
        <v>0</v>
      </c>
      <c r="AU89">
        <f t="shared" si="72"/>
        <v>0</v>
      </c>
      <c r="AV89">
        <f t="shared" si="73"/>
        <v>0</v>
      </c>
      <c r="AW89">
        <f t="shared" si="74"/>
        <v>0</v>
      </c>
      <c r="AX89">
        <f t="shared" si="75"/>
        <v>0</v>
      </c>
      <c r="AY89">
        <f t="shared" si="76"/>
        <v>0</v>
      </c>
      <c r="AZ89">
        <f t="shared" si="77"/>
        <v>0</v>
      </c>
    </row>
    <row r="90" spans="1:52" hidden="1" x14ac:dyDescent="0.25">
      <c r="A90">
        <f t="shared" si="34"/>
        <v>0</v>
      </c>
      <c r="B90">
        <f t="shared" si="35"/>
        <v>0</v>
      </c>
      <c r="C90">
        <f t="shared" si="36"/>
        <v>0</v>
      </c>
      <c r="D90" t="str">
        <f t="shared" si="78"/>
        <v/>
      </c>
      <c r="E90">
        <f t="shared" si="79"/>
        <v>0</v>
      </c>
      <c r="J90">
        <f t="shared" si="37"/>
        <v>0</v>
      </c>
      <c r="L90">
        <f t="shared" si="80"/>
        <v>0</v>
      </c>
      <c r="M90">
        <f t="shared" si="38"/>
        <v>0</v>
      </c>
      <c r="N90">
        <f t="shared" si="39"/>
        <v>0</v>
      </c>
      <c r="O90">
        <f t="shared" si="40"/>
        <v>0</v>
      </c>
      <c r="P90">
        <f t="shared" si="41"/>
        <v>0</v>
      </c>
      <c r="Q90">
        <f t="shared" si="42"/>
        <v>0</v>
      </c>
      <c r="R90">
        <f t="shared" si="43"/>
        <v>0</v>
      </c>
      <c r="S90">
        <f t="shared" si="44"/>
        <v>0</v>
      </c>
      <c r="T90">
        <f t="shared" si="45"/>
        <v>0</v>
      </c>
      <c r="U90">
        <f t="shared" si="46"/>
        <v>0</v>
      </c>
      <c r="V90">
        <f t="shared" si="47"/>
        <v>0</v>
      </c>
      <c r="W90">
        <f t="shared" si="48"/>
        <v>0</v>
      </c>
      <c r="X90">
        <f t="shared" si="49"/>
        <v>0</v>
      </c>
      <c r="Y90">
        <f t="shared" si="50"/>
        <v>0</v>
      </c>
      <c r="Z90">
        <f t="shared" si="51"/>
        <v>0</v>
      </c>
      <c r="AA90">
        <f t="shared" si="52"/>
        <v>0</v>
      </c>
      <c r="AB90">
        <f t="shared" si="53"/>
        <v>0</v>
      </c>
      <c r="AC90">
        <f t="shared" si="54"/>
        <v>0</v>
      </c>
      <c r="AD90">
        <f t="shared" si="55"/>
        <v>0</v>
      </c>
      <c r="AE90">
        <f t="shared" si="56"/>
        <v>0</v>
      </c>
      <c r="AF90">
        <f t="shared" si="57"/>
        <v>0</v>
      </c>
      <c r="AG90">
        <f t="shared" si="58"/>
        <v>0</v>
      </c>
      <c r="AH90">
        <f t="shared" si="59"/>
        <v>0</v>
      </c>
      <c r="AI90">
        <f t="shared" si="60"/>
        <v>0</v>
      </c>
      <c r="AJ90">
        <f t="shared" si="61"/>
        <v>0</v>
      </c>
      <c r="AK90">
        <f t="shared" si="62"/>
        <v>0</v>
      </c>
      <c r="AL90">
        <f t="shared" si="63"/>
        <v>0</v>
      </c>
      <c r="AM90">
        <f t="shared" si="64"/>
        <v>0</v>
      </c>
      <c r="AN90">
        <f t="shared" si="65"/>
        <v>0</v>
      </c>
      <c r="AO90">
        <f t="shared" si="66"/>
        <v>0</v>
      </c>
      <c r="AP90">
        <f t="shared" si="67"/>
        <v>0</v>
      </c>
      <c r="AQ90">
        <f t="shared" si="68"/>
        <v>0</v>
      </c>
      <c r="AR90">
        <f t="shared" si="69"/>
        <v>0</v>
      </c>
      <c r="AS90">
        <f t="shared" si="70"/>
        <v>0</v>
      </c>
      <c r="AT90">
        <f t="shared" si="71"/>
        <v>0</v>
      </c>
      <c r="AU90">
        <f t="shared" si="72"/>
        <v>0</v>
      </c>
      <c r="AV90">
        <f t="shared" si="73"/>
        <v>0</v>
      </c>
      <c r="AW90">
        <f t="shared" si="74"/>
        <v>0</v>
      </c>
      <c r="AX90">
        <f t="shared" si="75"/>
        <v>0</v>
      </c>
      <c r="AY90">
        <f t="shared" si="76"/>
        <v>0</v>
      </c>
      <c r="AZ90">
        <f t="shared" si="77"/>
        <v>0</v>
      </c>
    </row>
    <row r="91" spans="1:52" hidden="1" x14ac:dyDescent="0.25">
      <c r="A91">
        <f t="shared" si="34"/>
        <v>0</v>
      </c>
      <c r="B91">
        <f t="shared" si="35"/>
        <v>0</v>
      </c>
      <c r="C91">
        <f t="shared" si="36"/>
        <v>0</v>
      </c>
      <c r="D91" t="str">
        <f t="shared" si="78"/>
        <v/>
      </c>
      <c r="E91">
        <f t="shared" si="79"/>
        <v>0</v>
      </c>
      <c r="J91">
        <f t="shared" si="37"/>
        <v>0</v>
      </c>
      <c r="L91">
        <f t="shared" si="80"/>
        <v>0</v>
      </c>
      <c r="M91">
        <f t="shared" si="38"/>
        <v>0</v>
      </c>
      <c r="N91">
        <f t="shared" si="39"/>
        <v>0</v>
      </c>
      <c r="O91">
        <f t="shared" si="40"/>
        <v>0</v>
      </c>
      <c r="P91">
        <f t="shared" si="41"/>
        <v>0</v>
      </c>
      <c r="Q91">
        <f t="shared" si="42"/>
        <v>0</v>
      </c>
      <c r="R91">
        <f t="shared" si="43"/>
        <v>0</v>
      </c>
      <c r="S91">
        <f t="shared" si="44"/>
        <v>0</v>
      </c>
      <c r="T91">
        <f t="shared" si="45"/>
        <v>0</v>
      </c>
      <c r="U91">
        <f t="shared" si="46"/>
        <v>0</v>
      </c>
      <c r="V91">
        <f t="shared" si="47"/>
        <v>0</v>
      </c>
      <c r="W91">
        <f t="shared" si="48"/>
        <v>0</v>
      </c>
      <c r="X91">
        <f t="shared" si="49"/>
        <v>0</v>
      </c>
      <c r="Y91">
        <f t="shared" si="50"/>
        <v>0</v>
      </c>
      <c r="Z91">
        <f t="shared" si="51"/>
        <v>0</v>
      </c>
      <c r="AA91">
        <f t="shared" si="52"/>
        <v>0</v>
      </c>
      <c r="AB91">
        <f t="shared" si="53"/>
        <v>0</v>
      </c>
      <c r="AC91">
        <f t="shared" si="54"/>
        <v>0</v>
      </c>
      <c r="AD91">
        <f t="shared" si="55"/>
        <v>0</v>
      </c>
      <c r="AE91">
        <f t="shared" si="56"/>
        <v>0</v>
      </c>
      <c r="AF91">
        <f t="shared" si="57"/>
        <v>0</v>
      </c>
      <c r="AG91">
        <f t="shared" si="58"/>
        <v>0</v>
      </c>
      <c r="AH91">
        <f t="shared" si="59"/>
        <v>0</v>
      </c>
      <c r="AI91">
        <f t="shared" si="60"/>
        <v>0</v>
      </c>
      <c r="AJ91">
        <f t="shared" si="61"/>
        <v>0</v>
      </c>
      <c r="AK91">
        <f t="shared" si="62"/>
        <v>0</v>
      </c>
      <c r="AL91">
        <f t="shared" si="63"/>
        <v>0</v>
      </c>
      <c r="AM91">
        <f t="shared" si="64"/>
        <v>0</v>
      </c>
      <c r="AN91">
        <f t="shared" si="65"/>
        <v>0</v>
      </c>
      <c r="AO91">
        <f t="shared" si="66"/>
        <v>0</v>
      </c>
      <c r="AP91">
        <f t="shared" si="67"/>
        <v>0</v>
      </c>
      <c r="AQ91">
        <f t="shared" si="68"/>
        <v>0</v>
      </c>
      <c r="AR91">
        <f t="shared" si="69"/>
        <v>0</v>
      </c>
      <c r="AS91">
        <f t="shared" si="70"/>
        <v>0</v>
      </c>
      <c r="AT91">
        <f t="shared" si="71"/>
        <v>0</v>
      </c>
      <c r="AU91">
        <f t="shared" si="72"/>
        <v>0</v>
      </c>
      <c r="AV91">
        <f t="shared" si="73"/>
        <v>0</v>
      </c>
      <c r="AW91">
        <f t="shared" si="74"/>
        <v>0</v>
      </c>
      <c r="AX91">
        <f t="shared" si="75"/>
        <v>0</v>
      </c>
      <c r="AY91">
        <f t="shared" si="76"/>
        <v>0</v>
      </c>
      <c r="AZ91">
        <f t="shared" si="77"/>
        <v>0</v>
      </c>
    </row>
    <row r="92" spans="1:52" hidden="1" x14ac:dyDescent="0.25">
      <c r="A92">
        <f t="shared" si="34"/>
        <v>0</v>
      </c>
      <c r="B92">
        <f t="shared" si="35"/>
        <v>0</v>
      </c>
      <c r="C92">
        <f t="shared" si="36"/>
        <v>0</v>
      </c>
      <c r="D92" t="str">
        <f t="shared" si="78"/>
        <v/>
      </c>
      <c r="E92">
        <f t="shared" si="79"/>
        <v>0</v>
      </c>
      <c r="J92">
        <f t="shared" si="37"/>
        <v>0</v>
      </c>
      <c r="L92">
        <f t="shared" si="80"/>
        <v>0</v>
      </c>
      <c r="M92">
        <f t="shared" si="38"/>
        <v>0</v>
      </c>
      <c r="N92">
        <f t="shared" si="39"/>
        <v>0</v>
      </c>
      <c r="O92">
        <f t="shared" si="40"/>
        <v>0</v>
      </c>
      <c r="P92">
        <f t="shared" si="41"/>
        <v>0</v>
      </c>
      <c r="Q92">
        <f t="shared" si="42"/>
        <v>0</v>
      </c>
      <c r="R92">
        <f t="shared" si="43"/>
        <v>0</v>
      </c>
      <c r="S92">
        <f t="shared" si="44"/>
        <v>0</v>
      </c>
      <c r="T92">
        <f t="shared" si="45"/>
        <v>0</v>
      </c>
      <c r="U92">
        <f t="shared" si="46"/>
        <v>0</v>
      </c>
      <c r="V92">
        <f t="shared" si="47"/>
        <v>0</v>
      </c>
      <c r="W92">
        <f t="shared" si="48"/>
        <v>0</v>
      </c>
      <c r="X92">
        <f t="shared" si="49"/>
        <v>0</v>
      </c>
      <c r="Y92">
        <f t="shared" si="50"/>
        <v>0</v>
      </c>
      <c r="Z92">
        <f t="shared" si="51"/>
        <v>0</v>
      </c>
      <c r="AA92">
        <f t="shared" si="52"/>
        <v>0</v>
      </c>
      <c r="AB92">
        <f t="shared" si="53"/>
        <v>0</v>
      </c>
      <c r="AC92">
        <f t="shared" si="54"/>
        <v>0</v>
      </c>
      <c r="AD92">
        <f t="shared" si="55"/>
        <v>0</v>
      </c>
      <c r="AE92">
        <f t="shared" si="56"/>
        <v>0</v>
      </c>
      <c r="AF92">
        <f t="shared" si="57"/>
        <v>0</v>
      </c>
      <c r="AG92">
        <f t="shared" si="58"/>
        <v>0</v>
      </c>
      <c r="AH92">
        <f t="shared" si="59"/>
        <v>0</v>
      </c>
      <c r="AI92">
        <f t="shared" si="60"/>
        <v>0</v>
      </c>
      <c r="AJ92">
        <f t="shared" si="61"/>
        <v>0</v>
      </c>
      <c r="AK92">
        <f t="shared" si="62"/>
        <v>0</v>
      </c>
      <c r="AL92">
        <f t="shared" si="63"/>
        <v>0</v>
      </c>
      <c r="AM92">
        <f t="shared" si="64"/>
        <v>0</v>
      </c>
      <c r="AN92">
        <f t="shared" si="65"/>
        <v>0</v>
      </c>
      <c r="AO92">
        <f t="shared" si="66"/>
        <v>0</v>
      </c>
      <c r="AP92">
        <f t="shared" si="67"/>
        <v>0</v>
      </c>
      <c r="AQ92">
        <f t="shared" si="68"/>
        <v>0</v>
      </c>
      <c r="AR92">
        <f t="shared" si="69"/>
        <v>0</v>
      </c>
      <c r="AS92">
        <f t="shared" si="70"/>
        <v>0</v>
      </c>
      <c r="AT92">
        <f t="shared" si="71"/>
        <v>0</v>
      </c>
      <c r="AU92">
        <f t="shared" si="72"/>
        <v>0</v>
      </c>
      <c r="AV92">
        <f t="shared" si="73"/>
        <v>0</v>
      </c>
      <c r="AW92">
        <f t="shared" si="74"/>
        <v>0</v>
      </c>
      <c r="AX92">
        <f t="shared" si="75"/>
        <v>0</v>
      </c>
      <c r="AY92">
        <f t="shared" si="76"/>
        <v>0</v>
      </c>
      <c r="AZ92">
        <f t="shared" si="77"/>
        <v>0</v>
      </c>
    </row>
    <row r="93" spans="1:52" hidden="1" x14ac:dyDescent="0.25">
      <c r="A93">
        <f t="shared" si="34"/>
        <v>0</v>
      </c>
      <c r="B93">
        <f t="shared" si="35"/>
        <v>0</v>
      </c>
      <c r="C93">
        <f t="shared" si="36"/>
        <v>0</v>
      </c>
      <c r="D93" t="str">
        <f t="shared" si="78"/>
        <v/>
      </c>
      <c r="E93">
        <f t="shared" si="79"/>
        <v>0</v>
      </c>
      <c r="J93">
        <f t="shared" si="37"/>
        <v>0</v>
      </c>
      <c r="L93">
        <f t="shared" si="80"/>
        <v>0</v>
      </c>
      <c r="M93">
        <f t="shared" si="38"/>
        <v>0</v>
      </c>
      <c r="N93">
        <f t="shared" si="39"/>
        <v>0</v>
      </c>
      <c r="O93">
        <f t="shared" si="40"/>
        <v>0</v>
      </c>
      <c r="P93">
        <f t="shared" si="41"/>
        <v>0</v>
      </c>
      <c r="Q93">
        <f t="shared" si="42"/>
        <v>0</v>
      </c>
      <c r="R93">
        <f t="shared" si="43"/>
        <v>0</v>
      </c>
      <c r="S93">
        <f t="shared" si="44"/>
        <v>0</v>
      </c>
      <c r="T93">
        <f t="shared" si="45"/>
        <v>0</v>
      </c>
      <c r="U93">
        <f t="shared" si="46"/>
        <v>0</v>
      </c>
      <c r="V93">
        <f t="shared" si="47"/>
        <v>0</v>
      </c>
      <c r="W93">
        <f t="shared" si="48"/>
        <v>0</v>
      </c>
      <c r="X93">
        <f t="shared" si="49"/>
        <v>0</v>
      </c>
      <c r="Y93">
        <f t="shared" si="50"/>
        <v>0</v>
      </c>
      <c r="Z93">
        <f t="shared" si="51"/>
        <v>0</v>
      </c>
      <c r="AA93">
        <f t="shared" si="52"/>
        <v>0</v>
      </c>
      <c r="AB93">
        <f t="shared" si="53"/>
        <v>0</v>
      </c>
      <c r="AC93">
        <f t="shared" si="54"/>
        <v>0</v>
      </c>
      <c r="AD93">
        <f t="shared" si="55"/>
        <v>0</v>
      </c>
      <c r="AE93">
        <f t="shared" si="56"/>
        <v>0</v>
      </c>
      <c r="AF93">
        <f t="shared" si="57"/>
        <v>0</v>
      </c>
      <c r="AG93">
        <f t="shared" si="58"/>
        <v>0</v>
      </c>
      <c r="AH93">
        <f t="shared" si="59"/>
        <v>0</v>
      </c>
      <c r="AI93">
        <f t="shared" si="60"/>
        <v>0</v>
      </c>
      <c r="AJ93">
        <f t="shared" si="61"/>
        <v>0</v>
      </c>
      <c r="AK93">
        <f t="shared" si="62"/>
        <v>0</v>
      </c>
      <c r="AL93">
        <f t="shared" si="63"/>
        <v>0</v>
      </c>
      <c r="AM93">
        <f t="shared" si="64"/>
        <v>0</v>
      </c>
      <c r="AN93">
        <f t="shared" si="65"/>
        <v>0</v>
      </c>
      <c r="AO93">
        <f t="shared" si="66"/>
        <v>0</v>
      </c>
      <c r="AP93">
        <f t="shared" si="67"/>
        <v>0</v>
      </c>
      <c r="AQ93">
        <f t="shared" si="68"/>
        <v>0</v>
      </c>
      <c r="AR93">
        <f t="shared" si="69"/>
        <v>0</v>
      </c>
      <c r="AS93">
        <f t="shared" si="70"/>
        <v>0</v>
      </c>
      <c r="AT93">
        <f t="shared" si="71"/>
        <v>0</v>
      </c>
      <c r="AU93">
        <f t="shared" si="72"/>
        <v>0</v>
      </c>
      <c r="AV93">
        <f t="shared" si="73"/>
        <v>0</v>
      </c>
      <c r="AW93">
        <f t="shared" si="74"/>
        <v>0</v>
      </c>
      <c r="AX93">
        <f t="shared" si="75"/>
        <v>0</v>
      </c>
      <c r="AY93">
        <f t="shared" si="76"/>
        <v>0</v>
      </c>
      <c r="AZ93">
        <f t="shared" si="77"/>
        <v>0</v>
      </c>
    </row>
    <row r="94" spans="1:52" hidden="1" x14ac:dyDescent="0.25">
      <c r="A94">
        <f t="shared" si="34"/>
        <v>0</v>
      </c>
      <c r="B94">
        <f t="shared" si="35"/>
        <v>0</v>
      </c>
      <c r="C94">
        <f t="shared" si="36"/>
        <v>0</v>
      </c>
      <c r="D94" t="str">
        <f t="shared" si="78"/>
        <v/>
      </c>
      <c r="E94">
        <f t="shared" si="79"/>
        <v>0</v>
      </c>
      <c r="J94">
        <f t="shared" si="37"/>
        <v>0</v>
      </c>
      <c r="L94">
        <f t="shared" si="80"/>
        <v>0</v>
      </c>
      <c r="M94">
        <f t="shared" si="38"/>
        <v>0</v>
      </c>
      <c r="N94">
        <f t="shared" si="39"/>
        <v>0</v>
      </c>
      <c r="O94">
        <f t="shared" si="40"/>
        <v>0</v>
      </c>
      <c r="P94">
        <f t="shared" si="41"/>
        <v>0</v>
      </c>
      <c r="Q94">
        <f t="shared" si="42"/>
        <v>0</v>
      </c>
      <c r="R94">
        <f t="shared" si="43"/>
        <v>0</v>
      </c>
      <c r="S94">
        <f t="shared" si="44"/>
        <v>0</v>
      </c>
      <c r="T94">
        <f t="shared" si="45"/>
        <v>0</v>
      </c>
      <c r="U94">
        <f t="shared" si="46"/>
        <v>0</v>
      </c>
      <c r="V94">
        <f t="shared" si="47"/>
        <v>0</v>
      </c>
      <c r="W94">
        <f t="shared" si="48"/>
        <v>0</v>
      </c>
      <c r="X94">
        <f t="shared" si="49"/>
        <v>0</v>
      </c>
      <c r="Y94">
        <f t="shared" si="50"/>
        <v>0</v>
      </c>
      <c r="Z94">
        <f t="shared" si="51"/>
        <v>0</v>
      </c>
      <c r="AA94">
        <f t="shared" si="52"/>
        <v>0</v>
      </c>
      <c r="AB94">
        <f t="shared" si="53"/>
        <v>0</v>
      </c>
      <c r="AC94">
        <f t="shared" si="54"/>
        <v>0</v>
      </c>
      <c r="AD94">
        <f t="shared" si="55"/>
        <v>0</v>
      </c>
      <c r="AE94">
        <f t="shared" si="56"/>
        <v>0</v>
      </c>
      <c r="AF94">
        <f t="shared" si="57"/>
        <v>0</v>
      </c>
      <c r="AG94">
        <f t="shared" si="58"/>
        <v>0</v>
      </c>
      <c r="AH94">
        <f t="shared" si="59"/>
        <v>0</v>
      </c>
      <c r="AI94">
        <f t="shared" si="60"/>
        <v>0</v>
      </c>
      <c r="AJ94">
        <f t="shared" si="61"/>
        <v>0</v>
      </c>
      <c r="AK94">
        <f t="shared" si="62"/>
        <v>0</v>
      </c>
      <c r="AL94">
        <f t="shared" si="63"/>
        <v>0</v>
      </c>
      <c r="AM94">
        <f t="shared" si="64"/>
        <v>0</v>
      </c>
      <c r="AN94">
        <f t="shared" si="65"/>
        <v>0</v>
      </c>
      <c r="AO94">
        <f t="shared" si="66"/>
        <v>0</v>
      </c>
      <c r="AP94">
        <f t="shared" si="67"/>
        <v>0</v>
      </c>
      <c r="AQ94">
        <f t="shared" si="68"/>
        <v>0</v>
      </c>
      <c r="AR94">
        <f t="shared" si="69"/>
        <v>0</v>
      </c>
      <c r="AS94">
        <f t="shared" si="70"/>
        <v>0</v>
      </c>
      <c r="AT94">
        <f t="shared" si="71"/>
        <v>0</v>
      </c>
      <c r="AU94">
        <f t="shared" si="72"/>
        <v>0</v>
      </c>
      <c r="AV94">
        <f t="shared" si="73"/>
        <v>0</v>
      </c>
      <c r="AW94">
        <f t="shared" si="74"/>
        <v>0</v>
      </c>
      <c r="AX94">
        <f t="shared" si="75"/>
        <v>0</v>
      </c>
      <c r="AY94">
        <f t="shared" si="76"/>
        <v>0</v>
      </c>
      <c r="AZ94">
        <f t="shared" si="77"/>
        <v>0</v>
      </c>
    </row>
    <row r="95" spans="1:52" hidden="1" x14ac:dyDescent="0.25">
      <c r="A95">
        <f t="shared" si="34"/>
        <v>0</v>
      </c>
      <c r="B95">
        <f t="shared" si="35"/>
        <v>0</v>
      </c>
      <c r="C95">
        <f t="shared" si="36"/>
        <v>0</v>
      </c>
      <c r="D95" t="str">
        <f t="shared" si="78"/>
        <v/>
      </c>
      <c r="E95">
        <f t="shared" si="79"/>
        <v>0</v>
      </c>
      <c r="J95">
        <f t="shared" si="37"/>
        <v>0</v>
      </c>
      <c r="L95">
        <f t="shared" si="80"/>
        <v>0</v>
      </c>
      <c r="M95">
        <f t="shared" si="38"/>
        <v>0</v>
      </c>
      <c r="N95">
        <f t="shared" si="39"/>
        <v>0</v>
      </c>
      <c r="O95">
        <f t="shared" si="40"/>
        <v>0</v>
      </c>
      <c r="P95">
        <f t="shared" si="41"/>
        <v>0</v>
      </c>
      <c r="Q95">
        <f t="shared" si="42"/>
        <v>0</v>
      </c>
      <c r="R95">
        <f t="shared" si="43"/>
        <v>0</v>
      </c>
      <c r="S95">
        <f t="shared" si="44"/>
        <v>0</v>
      </c>
      <c r="T95">
        <f t="shared" si="45"/>
        <v>0</v>
      </c>
      <c r="U95">
        <f t="shared" si="46"/>
        <v>0</v>
      </c>
      <c r="V95">
        <f t="shared" si="47"/>
        <v>0</v>
      </c>
      <c r="W95">
        <f t="shared" si="48"/>
        <v>0</v>
      </c>
      <c r="X95">
        <f t="shared" si="49"/>
        <v>0</v>
      </c>
      <c r="Y95">
        <f t="shared" si="50"/>
        <v>0</v>
      </c>
      <c r="Z95">
        <f t="shared" si="51"/>
        <v>0</v>
      </c>
      <c r="AA95">
        <f t="shared" si="52"/>
        <v>0</v>
      </c>
      <c r="AB95">
        <f t="shared" si="53"/>
        <v>0</v>
      </c>
      <c r="AC95">
        <f t="shared" si="54"/>
        <v>0</v>
      </c>
      <c r="AD95">
        <f t="shared" si="55"/>
        <v>0</v>
      </c>
      <c r="AE95">
        <f t="shared" si="56"/>
        <v>0</v>
      </c>
      <c r="AF95">
        <f t="shared" si="57"/>
        <v>0</v>
      </c>
      <c r="AG95">
        <f t="shared" si="58"/>
        <v>0</v>
      </c>
      <c r="AH95">
        <f t="shared" si="59"/>
        <v>0</v>
      </c>
      <c r="AI95">
        <f t="shared" si="60"/>
        <v>0</v>
      </c>
      <c r="AJ95">
        <f t="shared" si="61"/>
        <v>0</v>
      </c>
      <c r="AK95">
        <f t="shared" si="62"/>
        <v>0</v>
      </c>
      <c r="AL95">
        <f t="shared" si="63"/>
        <v>0</v>
      </c>
      <c r="AM95">
        <f t="shared" si="64"/>
        <v>0</v>
      </c>
      <c r="AN95">
        <f t="shared" si="65"/>
        <v>0</v>
      </c>
      <c r="AO95">
        <f t="shared" si="66"/>
        <v>0</v>
      </c>
      <c r="AP95">
        <f t="shared" si="67"/>
        <v>0</v>
      </c>
      <c r="AQ95">
        <f t="shared" si="68"/>
        <v>0</v>
      </c>
      <c r="AR95">
        <f t="shared" si="69"/>
        <v>0</v>
      </c>
      <c r="AS95">
        <f t="shared" si="70"/>
        <v>0</v>
      </c>
      <c r="AT95">
        <f t="shared" si="71"/>
        <v>0</v>
      </c>
      <c r="AU95">
        <f t="shared" si="72"/>
        <v>0</v>
      </c>
      <c r="AV95">
        <f t="shared" si="73"/>
        <v>0</v>
      </c>
      <c r="AW95">
        <f t="shared" si="74"/>
        <v>0</v>
      </c>
      <c r="AX95">
        <f t="shared" si="75"/>
        <v>0</v>
      </c>
      <c r="AY95">
        <f t="shared" si="76"/>
        <v>0</v>
      </c>
      <c r="AZ95">
        <f t="shared" si="77"/>
        <v>0</v>
      </c>
    </row>
    <row r="96" spans="1:52" hidden="1" x14ac:dyDescent="0.25">
      <c r="A96">
        <f t="shared" si="34"/>
        <v>0</v>
      </c>
      <c r="B96">
        <f t="shared" si="35"/>
        <v>0</v>
      </c>
      <c r="C96">
        <f t="shared" si="36"/>
        <v>0</v>
      </c>
      <c r="D96" t="str">
        <f t="shared" si="78"/>
        <v/>
      </c>
      <c r="E96">
        <f t="shared" si="79"/>
        <v>0</v>
      </c>
      <c r="J96">
        <f t="shared" si="37"/>
        <v>0</v>
      </c>
      <c r="L96">
        <f t="shared" si="80"/>
        <v>0</v>
      </c>
      <c r="M96">
        <f t="shared" si="38"/>
        <v>0</v>
      </c>
      <c r="N96">
        <f t="shared" si="39"/>
        <v>0</v>
      </c>
      <c r="O96">
        <f t="shared" si="40"/>
        <v>0</v>
      </c>
      <c r="P96">
        <f t="shared" si="41"/>
        <v>0</v>
      </c>
      <c r="Q96">
        <f t="shared" si="42"/>
        <v>0</v>
      </c>
      <c r="R96">
        <f t="shared" si="43"/>
        <v>0</v>
      </c>
      <c r="S96">
        <f t="shared" si="44"/>
        <v>0</v>
      </c>
      <c r="T96">
        <f t="shared" si="45"/>
        <v>0</v>
      </c>
      <c r="U96">
        <f t="shared" si="46"/>
        <v>0</v>
      </c>
      <c r="V96">
        <f t="shared" si="47"/>
        <v>0</v>
      </c>
      <c r="W96">
        <f t="shared" si="48"/>
        <v>0</v>
      </c>
      <c r="X96">
        <f t="shared" si="49"/>
        <v>0</v>
      </c>
      <c r="Y96">
        <f t="shared" si="50"/>
        <v>0</v>
      </c>
      <c r="Z96">
        <f t="shared" si="51"/>
        <v>0</v>
      </c>
      <c r="AA96">
        <f t="shared" si="52"/>
        <v>0</v>
      </c>
      <c r="AB96">
        <f t="shared" si="53"/>
        <v>0</v>
      </c>
      <c r="AC96">
        <f t="shared" si="54"/>
        <v>0</v>
      </c>
      <c r="AD96">
        <f t="shared" si="55"/>
        <v>0</v>
      </c>
      <c r="AE96">
        <f t="shared" si="56"/>
        <v>0</v>
      </c>
      <c r="AF96">
        <f t="shared" si="57"/>
        <v>0</v>
      </c>
      <c r="AG96">
        <f t="shared" si="58"/>
        <v>0</v>
      </c>
      <c r="AH96">
        <f t="shared" si="59"/>
        <v>0</v>
      </c>
      <c r="AI96">
        <f t="shared" si="60"/>
        <v>0</v>
      </c>
      <c r="AJ96">
        <f t="shared" si="61"/>
        <v>0</v>
      </c>
      <c r="AK96">
        <f t="shared" si="62"/>
        <v>0</v>
      </c>
      <c r="AL96">
        <f t="shared" si="63"/>
        <v>0</v>
      </c>
      <c r="AM96">
        <f t="shared" si="64"/>
        <v>0</v>
      </c>
      <c r="AN96">
        <f t="shared" si="65"/>
        <v>0</v>
      </c>
      <c r="AO96">
        <f t="shared" si="66"/>
        <v>0</v>
      </c>
      <c r="AP96">
        <f t="shared" si="67"/>
        <v>0</v>
      </c>
      <c r="AQ96">
        <f t="shared" si="68"/>
        <v>0</v>
      </c>
      <c r="AR96">
        <f t="shared" si="69"/>
        <v>0</v>
      </c>
      <c r="AS96">
        <f t="shared" si="70"/>
        <v>0</v>
      </c>
      <c r="AT96">
        <f t="shared" si="71"/>
        <v>0</v>
      </c>
      <c r="AU96">
        <f t="shared" si="72"/>
        <v>0</v>
      </c>
      <c r="AV96">
        <f t="shared" si="73"/>
        <v>0</v>
      </c>
      <c r="AW96">
        <f t="shared" si="74"/>
        <v>0</v>
      </c>
      <c r="AX96">
        <f t="shared" si="75"/>
        <v>0</v>
      </c>
      <c r="AY96">
        <f t="shared" si="76"/>
        <v>0</v>
      </c>
      <c r="AZ96">
        <f t="shared" si="77"/>
        <v>0</v>
      </c>
    </row>
    <row r="97" spans="1:52" hidden="1" x14ac:dyDescent="0.25">
      <c r="A97">
        <f t="shared" si="34"/>
        <v>0</v>
      </c>
      <c r="B97">
        <f t="shared" si="35"/>
        <v>0</v>
      </c>
      <c r="C97">
        <f t="shared" si="36"/>
        <v>0</v>
      </c>
      <c r="D97" t="str">
        <f t="shared" si="78"/>
        <v/>
      </c>
      <c r="E97">
        <f t="shared" si="79"/>
        <v>0</v>
      </c>
      <c r="J97">
        <f t="shared" si="37"/>
        <v>0</v>
      </c>
      <c r="L97">
        <f t="shared" si="80"/>
        <v>0</v>
      </c>
      <c r="M97">
        <f t="shared" si="38"/>
        <v>0</v>
      </c>
      <c r="N97">
        <f t="shared" si="39"/>
        <v>0</v>
      </c>
      <c r="O97">
        <f t="shared" si="40"/>
        <v>0</v>
      </c>
      <c r="P97">
        <f t="shared" si="41"/>
        <v>0</v>
      </c>
      <c r="Q97">
        <f t="shared" si="42"/>
        <v>0</v>
      </c>
      <c r="R97">
        <f t="shared" si="43"/>
        <v>0</v>
      </c>
      <c r="S97">
        <f t="shared" si="44"/>
        <v>0</v>
      </c>
      <c r="T97">
        <f t="shared" si="45"/>
        <v>0</v>
      </c>
      <c r="U97">
        <f t="shared" si="46"/>
        <v>0</v>
      </c>
      <c r="V97">
        <f t="shared" si="47"/>
        <v>0</v>
      </c>
      <c r="W97">
        <f t="shared" si="48"/>
        <v>0</v>
      </c>
      <c r="X97">
        <f t="shared" si="49"/>
        <v>0</v>
      </c>
      <c r="Y97">
        <f t="shared" si="50"/>
        <v>0</v>
      </c>
      <c r="Z97">
        <f t="shared" si="51"/>
        <v>0</v>
      </c>
      <c r="AA97">
        <f t="shared" si="52"/>
        <v>0</v>
      </c>
      <c r="AB97">
        <f t="shared" si="53"/>
        <v>0</v>
      </c>
      <c r="AC97">
        <f t="shared" si="54"/>
        <v>0</v>
      </c>
      <c r="AD97">
        <f t="shared" si="55"/>
        <v>0</v>
      </c>
      <c r="AE97">
        <f t="shared" si="56"/>
        <v>0</v>
      </c>
      <c r="AF97">
        <f t="shared" si="57"/>
        <v>0</v>
      </c>
      <c r="AG97">
        <f t="shared" si="58"/>
        <v>0</v>
      </c>
      <c r="AH97">
        <f t="shared" si="59"/>
        <v>0</v>
      </c>
      <c r="AI97">
        <f t="shared" si="60"/>
        <v>0</v>
      </c>
      <c r="AJ97">
        <f t="shared" si="61"/>
        <v>0</v>
      </c>
      <c r="AK97">
        <f t="shared" si="62"/>
        <v>0</v>
      </c>
      <c r="AL97">
        <f t="shared" si="63"/>
        <v>0</v>
      </c>
      <c r="AM97">
        <f t="shared" si="64"/>
        <v>0</v>
      </c>
      <c r="AN97">
        <f t="shared" si="65"/>
        <v>0</v>
      </c>
      <c r="AO97">
        <f t="shared" si="66"/>
        <v>0</v>
      </c>
      <c r="AP97">
        <f t="shared" si="67"/>
        <v>0</v>
      </c>
      <c r="AQ97">
        <f t="shared" si="68"/>
        <v>0</v>
      </c>
      <c r="AR97">
        <f t="shared" si="69"/>
        <v>0</v>
      </c>
      <c r="AS97">
        <f t="shared" si="70"/>
        <v>0</v>
      </c>
      <c r="AT97">
        <f t="shared" si="71"/>
        <v>0</v>
      </c>
      <c r="AU97">
        <f t="shared" si="72"/>
        <v>0</v>
      </c>
      <c r="AV97">
        <f t="shared" si="73"/>
        <v>0</v>
      </c>
      <c r="AW97">
        <f t="shared" si="74"/>
        <v>0</v>
      </c>
      <c r="AX97">
        <f t="shared" si="75"/>
        <v>0</v>
      </c>
      <c r="AY97">
        <f t="shared" si="76"/>
        <v>0</v>
      </c>
      <c r="AZ97">
        <f t="shared" si="77"/>
        <v>0</v>
      </c>
    </row>
    <row r="98" spans="1:52" hidden="1" x14ac:dyDescent="0.25">
      <c r="A98">
        <f t="shared" si="34"/>
        <v>0</v>
      </c>
      <c r="B98">
        <f t="shared" si="35"/>
        <v>0</v>
      </c>
      <c r="C98">
        <f t="shared" si="36"/>
        <v>0</v>
      </c>
      <c r="D98" t="str">
        <f t="shared" si="78"/>
        <v/>
      </c>
      <c r="E98">
        <f t="shared" si="79"/>
        <v>0</v>
      </c>
      <c r="J98">
        <f t="shared" si="37"/>
        <v>0</v>
      </c>
      <c r="L98">
        <f t="shared" si="80"/>
        <v>0</v>
      </c>
      <c r="M98">
        <f t="shared" si="38"/>
        <v>0</v>
      </c>
      <c r="N98">
        <f t="shared" si="39"/>
        <v>0</v>
      </c>
      <c r="O98">
        <f t="shared" si="40"/>
        <v>0</v>
      </c>
      <c r="P98">
        <f t="shared" si="41"/>
        <v>0</v>
      </c>
      <c r="Q98">
        <f t="shared" si="42"/>
        <v>0</v>
      </c>
      <c r="R98">
        <f t="shared" si="43"/>
        <v>0</v>
      </c>
      <c r="S98">
        <f t="shared" si="44"/>
        <v>0</v>
      </c>
      <c r="T98">
        <f t="shared" si="45"/>
        <v>0</v>
      </c>
      <c r="U98">
        <f t="shared" si="46"/>
        <v>0</v>
      </c>
      <c r="V98">
        <f t="shared" si="47"/>
        <v>0</v>
      </c>
      <c r="W98">
        <f t="shared" si="48"/>
        <v>0</v>
      </c>
      <c r="X98">
        <f t="shared" si="49"/>
        <v>0</v>
      </c>
      <c r="Y98">
        <f t="shared" si="50"/>
        <v>0</v>
      </c>
      <c r="Z98">
        <f t="shared" si="51"/>
        <v>0</v>
      </c>
      <c r="AA98">
        <f t="shared" si="52"/>
        <v>0</v>
      </c>
      <c r="AB98">
        <f t="shared" si="53"/>
        <v>0</v>
      </c>
      <c r="AC98">
        <f t="shared" si="54"/>
        <v>0</v>
      </c>
      <c r="AD98">
        <f t="shared" si="55"/>
        <v>0</v>
      </c>
      <c r="AE98">
        <f t="shared" si="56"/>
        <v>0</v>
      </c>
      <c r="AF98">
        <f t="shared" si="57"/>
        <v>0</v>
      </c>
      <c r="AG98">
        <f t="shared" si="58"/>
        <v>0</v>
      </c>
      <c r="AH98">
        <f t="shared" si="59"/>
        <v>0</v>
      </c>
      <c r="AI98">
        <f t="shared" si="60"/>
        <v>0</v>
      </c>
      <c r="AJ98">
        <f t="shared" si="61"/>
        <v>0</v>
      </c>
      <c r="AK98">
        <f t="shared" si="62"/>
        <v>0</v>
      </c>
      <c r="AL98">
        <f t="shared" si="63"/>
        <v>0</v>
      </c>
      <c r="AM98">
        <f t="shared" si="64"/>
        <v>0</v>
      </c>
      <c r="AN98">
        <f t="shared" si="65"/>
        <v>0</v>
      </c>
      <c r="AO98">
        <f t="shared" si="66"/>
        <v>0</v>
      </c>
      <c r="AP98">
        <f t="shared" si="67"/>
        <v>0</v>
      </c>
      <c r="AQ98">
        <f t="shared" si="68"/>
        <v>0</v>
      </c>
      <c r="AR98">
        <f t="shared" si="69"/>
        <v>0</v>
      </c>
      <c r="AS98">
        <f t="shared" si="70"/>
        <v>0</v>
      </c>
      <c r="AT98">
        <f t="shared" si="71"/>
        <v>0</v>
      </c>
      <c r="AU98">
        <f t="shared" si="72"/>
        <v>0</v>
      </c>
      <c r="AV98">
        <f t="shared" si="73"/>
        <v>0</v>
      </c>
      <c r="AW98">
        <f t="shared" si="74"/>
        <v>0</v>
      </c>
      <c r="AX98">
        <f t="shared" si="75"/>
        <v>0</v>
      </c>
      <c r="AY98">
        <f t="shared" si="76"/>
        <v>0</v>
      </c>
      <c r="AZ98">
        <f t="shared" si="77"/>
        <v>0</v>
      </c>
    </row>
    <row r="99" spans="1:52" hidden="1" x14ac:dyDescent="0.25">
      <c r="A99">
        <f t="shared" si="34"/>
        <v>0</v>
      </c>
      <c r="B99">
        <f t="shared" si="35"/>
        <v>0</v>
      </c>
      <c r="C99">
        <f t="shared" si="36"/>
        <v>0</v>
      </c>
      <c r="D99" t="str">
        <f t="shared" si="78"/>
        <v/>
      </c>
      <c r="E99">
        <f t="shared" si="79"/>
        <v>0</v>
      </c>
      <c r="J99">
        <f t="shared" si="37"/>
        <v>0</v>
      </c>
      <c r="L99">
        <f t="shared" si="80"/>
        <v>0</v>
      </c>
      <c r="M99">
        <f t="shared" si="38"/>
        <v>0</v>
      </c>
      <c r="N99">
        <f t="shared" si="39"/>
        <v>0</v>
      </c>
      <c r="O99">
        <f t="shared" si="40"/>
        <v>0</v>
      </c>
      <c r="P99">
        <f t="shared" si="41"/>
        <v>0</v>
      </c>
      <c r="Q99">
        <f t="shared" si="42"/>
        <v>0</v>
      </c>
      <c r="R99">
        <f t="shared" si="43"/>
        <v>0</v>
      </c>
      <c r="S99">
        <f t="shared" si="44"/>
        <v>0</v>
      </c>
      <c r="T99">
        <f t="shared" si="45"/>
        <v>0</v>
      </c>
      <c r="U99">
        <f t="shared" si="46"/>
        <v>0</v>
      </c>
      <c r="V99">
        <f t="shared" si="47"/>
        <v>0</v>
      </c>
      <c r="W99">
        <f t="shared" si="48"/>
        <v>0</v>
      </c>
      <c r="X99">
        <f t="shared" si="49"/>
        <v>0</v>
      </c>
      <c r="Y99">
        <f t="shared" si="50"/>
        <v>0</v>
      </c>
      <c r="Z99">
        <f t="shared" si="51"/>
        <v>0</v>
      </c>
      <c r="AA99">
        <f t="shared" si="52"/>
        <v>0</v>
      </c>
      <c r="AB99">
        <f t="shared" si="53"/>
        <v>0</v>
      </c>
      <c r="AC99">
        <f t="shared" si="54"/>
        <v>0</v>
      </c>
      <c r="AD99">
        <f t="shared" si="55"/>
        <v>0</v>
      </c>
      <c r="AE99">
        <f t="shared" si="56"/>
        <v>0</v>
      </c>
      <c r="AF99">
        <f t="shared" si="57"/>
        <v>0</v>
      </c>
      <c r="AG99">
        <f t="shared" si="58"/>
        <v>0</v>
      </c>
      <c r="AH99">
        <f t="shared" si="59"/>
        <v>0</v>
      </c>
      <c r="AI99">
        <f t="shared" si="60"/>
        <v>0</v>
      </c>
      <c r="AJ99">
        <f t="shared" si="61"/>
        <v>0</v>
      </c>
      <c r="AK99">
        <f t="shared" si="62"/>
        <v>0</v>
      </c>
      <c r="AL99">
        <f t="shared" si="63"/>
        <v>0</v>
      </c>
      <c r="AM99">
        <f t="shared" si="64"/>
        <v>0</v>
      </c>
      <c r="AN99">
        <f t="shared" si="65"/>
        <v>0</v>
      </c>
      <c r="AO99">
        <f t="shared" si="66"/>
        <v>0</v>
      </c>
      <c r="AP99">
        <f t="shared" si="67"/>
        <v>0</v>
      </c>
      <c r="AQ99">
        <f t="shared" si="68"/>
        <v>0</v>
      </c>
      <c r="AR99">
        <f t="shared" si="69"/>
        <v>0</v>
      </c>
      <c r="AS99">
        <f t="shared" si="70"/>
        <v>0</v>
      </c>
      <c r="AT99">
        <f t="shared" si="71"/>
        <v>0</v>
      </c>
      <c r="AU99">
        <f t="shared" si="72"/>
        <v>0</v>
      </c>
      <c r="AV99">
        <f t="shared" si="73"/>
        <v>0</v>
      </c>
      <c r="AW99">
        <f t="shared" si="74"/>
        <v>0</v>
      </c>
      <c r="AX99">
        <f t="shared" si="75"/>
        <v>0</v>
      </c>
      <c r="AY99">
        <f t="shared" si="76"/>
        <v>0</v>
      </c>
      <c r="AZ99">
        <f t="shared" si="77"/>
        <v>0</v>
      </c>
    </row>
    <row r="100" spans="1:52" hidden="1" x14ac:dyDescent="0.25">
      <c r="A100">
        <f t="shared" si="34"/>
        <v>0</v>
      </c>
      <c r="B100">
        <f t="shared" si="35"/>
        <v>0</v>
      </c>
      <c r="C100">
        <f t="shared" si="36"/>
        <v>0</v>
      </c>
      <c r="D100" t="str">
        <f t="shared" si="78"/>
        <v/>
      </c>
      <c r="E100">
        <f t="shared" si="79"/>
        <v>0</v>
      </c>
      <c r="J100">
        <f t="shared" si="37"/>
        <v>0</v>
      </c>
      <c r="L100">
        <f t="shared" si="80"/>
        <v>0</v>
      </c>
      <c r="M100">
        <f t="shared" si="38"/>
        <v>0</v>
      </c>
      <c r="N100">
        <f t="shared" si="39"/>
        <v>0</v>
      </c>
      <c r="O100">
        <f t="shared" si="40"/>
        <v>0</v>
      </c>
      <c r="P100">
        <f t="shared" si="41"/>
        <v>0</v>
      </c>
      <c r="Q100">
        <f t="shared" si="42"/>
        <v>0</v>
      </c>
      <c r="R100">
        <f t="shared" si="43"/>
        <v>0</v>
      </c>
      <c r="S100">
        <f t="shared" si="44"/>
        <v>0</v>
      </c>
      <c r="T100">
        <f t="shared" si="45"/>
        <v>0</v>
      </c>
      <c r="U100">
        <f t="shared" si="46"/>
        <v>0</v>
      </c>
      <c r="V100">
        <f t="shared" si="47"/>
        <v>0</v>
      </c>
      <c r="W100">
        <f t="shared" si="48"/>
        <v>0</v>
      </c>
      <c r="X100">
        <f t="shared" si="49"/>
        <v>0</v>
      </c>
      <c r="Y100">
        <f t="shared" si="50"/>
        <v>0</v>
      </c>
      <c r="Z100">
        <f t="shared" si="51"/>
        <v>0</v>
      </c>
      <c r="AA100">
        <f t="shared" si="52"/>
        <v>0</v>
      </c>
      <c r="AB100">
        <f t="shared" si="53"/>
        <v>0</v>
      </c>
      <c r="AC100">
        <f t="shared" si="54"/>
        <v>0</v>
      </c>
      <c r="AD100">
        <f t="shared" si="55"/>
        <v>0</v>
      </c>
      <c r="AE100">
        <f t="shared" si="56"/>
        <v>0</v>
      </c>
      <c r="AF100">
        <f t="shared" si="57"/>
        <v>0</v>
      </c>
      <c r="AG100">
        <f t="shared" si="58"/>
        <v>0</v>
      </c>
      <c r="AH100">
        <f t="shared" si="59"/>
        <v>0</v>
      </c>
      <c r="AI100">
        <f t="shared" si="60"/>
        <v>0</v>
      </c>
      <c r="AJ100">
        <f t="shared" si="61"/>
        <v>0</v>
      </c>
      <c r="AK100">
        <f t="shared" si="62"/>
        <v>0</v>
      </c>
      <c r="AL100">
        <f t="shared" si="63"/>
        <v>0</v>
      </c>
      <c r="AM100">
        <f t="shared" si="64"/>
        <v>0</v>
      </c>
      <c r="AN100">
        <f t="shared" si="65"/>
        <v>0</v>
      </c>
      <c r="AO100">
        <f t="shared" si="66"/>
        <v>0</v>
      </c>
      <c r="AP100">
        <f t="shared" si="67"/>
        <v>0</v>
      </c>
      <c r="AQ100">
        <f t="shared" si="68"/>
        <v>0</v>
      </c>
      <c r="AR100">
        <f t="shared" si="69"/>
        <v>0</v>
      </c>
      <c r="AS100">
        <f t="shared" si="70"/>
        <v>0</v>
      </c>
      <c r="AT100">
        <f t="shared" si="71"/>
        <v>0</v>
      </c>
      <c r="AU100">
        <f t="shared" si="72"/>
        <v>0</v>
      </c>
      <c r="AV100">
        <f t="shared" si="73"/>
        <v>0</v>
      </c>
      <c r="AW100">
        <f t="shared" si="74"/>
        <v>0</v>
      </c>
      <c r="AX100">
        <f t="shared" si="75"/>
        <v>0</v>
      </c>
      <c r="AY100">
        <f t="shared" si="76"/>
        <v>0</v>
      </c>
      <c r="AZ100">
        <f t="shared" si="77"/>
        <v>0</v>
      </c>
    </row>
    <row r="101" spans="1:52" hidden="1" x14ac:dyDescent="0.25">
      <c r="A101">
        <f t="shared" si="34"/>
        <v>0</v>
      </c>
      <c r="B101">
        <f t="shared" si="35"/>
        <v>0</v>
      </c>
      <c r="C101">
        <f t="shared" si="36"/>
        <v>0</v>
      </c>
      <c r="D101" t="str">
        <f t="shared" si="78"/>
        <v/>
      </c>
      <c r="E101">
        <f t="shared" si="79"/>
        <v>0</v>
      </c>
      <c r="J101">
        <f t="shared" si="37"/>
        <v>0</v>
      </c>
      <c r="L101">
        <f t="shared" si="80"/>
        <v>0</v>
      </c>
      <c r="M101">
        <f t="shared" si="38"/>
        <v>0</v>
      </c>
      <c r="N101">
        <f t="shared" si="39"/>
        <v>0</v>
      </c>
      <c r="O101">
        <f t="shared" si="40"/>
        <v>0</v>
      </c>
      <c r="P101">
        <f t="shared" si="41"/>
        <v>0</v>
      </c>
      <c r="Q101">
        <f t="shared" si="42"/>
        <v>0</v>
      </c>
      <c r="R101">
        <f t="shared" si="43"/>
        <v>0</v>
      </c>
      <c r="S101">
        <f t="shared" si="44"/>
        <v>0</v>
      </c>
      <c r="T101">
        <f t="shared" si="45"/>
        <v>0</v>
      </c>
      <c r="U101">
        <f t="shared" si="46"/>
        <v>0</v>
      </c>
      <c r="V101">
        <f t="shared" si="47"/>
        <v>0</v>
      </c>
      <c r="W101">
        <f t="shared" si="48"/>
        <v>0</v>
      </c>
      <c r="X101">
        <f t="shared" si="49"/>
        <v>0</v>
      </c>
      <c r="Y101">
        <f t="shared" si="50"/>
        <v>0</v>
      </c>
      <c r="Z101">
        <f t="shared" si="51"/>
        <v>0</v>
      </c>
      <c r="AA101">
        <f t="shared" si="52"/>
        <v>0</v>
      </c>
      <c r="AB101">
        <f t="shared" si="53"/>
        <v>0</v>
      </c>
      <c r="AC101">
        <f t="shared" si="54"/>
        <v>0</v>
      </c>
      <c r="AD101">
        <f t="shared" si="55"/>
        <v>0</v>
      </c>
      <c r="AE101">
        <f t="shared" si="56"/>
        <v>0</v>
      </c>
      <c r="AF101">
        <f t="shared" si="57"/>
        <v>0</v>
      </c>
      <c r="AG101">
        <f t="shared" si="58"/>
        <v>0</v>
      </c>
      <c r="AH101">
        <f t="shared" si="59"/>
        <v>0</v>
      </c>
      <c r="AI101">
        <f t="shared" si="60"/>
        <v>0</v>
      </c>
      <c r="AJ101">
        <f t="shared" si="61"/>
        <v>0</v>
      </c>
      <c r="AK101">
        <f t="shared" si="62"/>
        <v>0</v>
      </c>
      <c r="AL101">
        <f t="shared" si="63"/>
        <v>0</v>
      </c>
      <c r="AM101">
        <f t="shared" si="64"/>
        <v>0</v>
      </c>
      <c r="AN101">
        <f t="shared" si="65"/>
        <v>0</v>
      </c>
      <c r="AO101">
        <f t="shared" si="66"/>
        <v>0</v>
      </c>
      <c r="AP101">
        <f t="shared" si="67"/>
        <v>0</v>
      </c>
      <c r="AQ101">
        <f t="shared" si="68"/>
        <v>0</v>
      </c>
      <c r="AR101">
        <f t="shared" si="69"/>
        <v>0</v>
      </c>
      <c r="AS101">
        <f t="shared" si="70"/>
        <v>0</v>
      </c>
      <c r="AT101">
        <f t="shared" si="71"/>
        <v>0</v>
      </c>
      <c r="AU101">
        <f t="shared" si="72"/>
        <v>0</v>
      </c>
      <c r="AV101">
        <f t="shared" si="73"/>
        <v>0</v>
      </c>
      <c r="AW101">
        <f t="shared" si="74"/>
        <v>0</v>
      </c>
      <c r="AX101">
        <f t="shared" si="75"/>
        <v>0</v>
      </c>
      <c r="AY101">
        <f t="shared" si="76"/>
        <v>0</v>
      </c>
      <c r="AZ101">
        <f t="shared" si="77"/>
        <v>0</v>
      </c>
    </row>
    <row r="102" spans="1:52" hidden="1" x14ac:dyDescent="0.25">
      <c r="A102">
        <f t="shared" si="34"/>
        <v>0</v>
      </c>
      <c r="B102">
        <f t="shared" si="35"/>
        <v>0</v>
      </c>
      <c r="C102">
        <f t="shared" si="36"/>
        <v>0</v>
      </c>
      <c r="D102" t="str">
        <f t="shared" si="78"/>
        <v/>
      </c>
      <c r="E102">
        <f t="shared" si="79"/>
        <v>0</v>
      </c>
      <c r="J102">
        <f t="shared" si="37"/>
        <v>0</v>
      </c>
      <c r="L102">
        <f t="shared" si="80"/>
        <v>0</v>
      </c>
      <c r="M102">
        <f t="shared" si="38"/>
        <v>0</v>
      </c>
      <c r="N102">
        <f t="shared" si="39"/>
        <v>0</v>
      </c>
      <c r="O102">
        <f t="shared" si="40"/>
        <v>0</v>
      </c>
      <c r="P102">
        <f t="shared" si="41"/>
        <v>0</v>
      </c>
      <c r="Q102">
        <f t="shared" si="42"/>
        <v>0</v>
      </c>
      <c r="R102">
        <f t="shared" si="43"/>
        <v>0</v>
      </c>
      <c r="S102">
        <f t="shared" si="44"/>
        <v>0</v>
      </c>
      <c r="T102">
        <f t="shared" si="45"/>
        <v>0</v>
      </c>
      <c r="U102">
        <f t="shared" si="46"/>
        <v>0</v>
      </c>
      <c r="V102">
        <f t="shared" si="47"/>
        <v>0</v>
      </c>
      <c r="W102">
        <f t="shared" si="48"/>
        <v>0</v>
      </c>
      <c r="X102">
        <f t="shared" si="49"/>
        <v>0</v>
      </c>
      <c r="Y102">
        <f t="shared" si="50"/>
        <v>0</v>
      </c>
      <c r="Z102">
        <f t="shared" si="51"/>
        <v>0</v>
      </c>
      <c r="AA102">
        <f t="shared" si="52"/>
        <v>0</v>
      </c>
      <c r="AB102">
        <f t="shared" si="53"/>
        <v>0</v>
      </c>
      <c r="AC102">
        <f t="shared" si="54"/>
        <v>0</v>
      </c>
      <c r="AD102">
        <f t="shared" si="55"/>
        <v>0</v>
      </c>
      <c r="AE102">
        <f t="shared" si="56"/>
        <v>0</v>
      </c>
      <c r="AF102">
        <f t="shared" si="57"/>
        <v>0</v>
      </c>
      <c r="AG102">
        <f t="shared" si="58"/>
        <v>0</v>
      </c>
      <c r="AH102">
        <f t="shared" si="59"/>
        <v>0</v>
      </c>
      <c r="AI102">
        <f t="shared" si="60"/>
        <v>0</v>
      </c>
      <c r="AJ102">
        <f t="shared" si="61"/>
        <v>0</v>
      </c>
      <c r="AK102">
        <f t="shared" si="62"/>
        <v>0</v>
      </c>
      <c r="AL102">
        <f t="shared" si="63"/>
        <v>0</v>
      </c>
      <c r="AM102">
        <f t="shared" si="64"/>
        <v>0</v>
      </c>
      <c r="AN102">
        <f t="shared" si="65"/>
        <v>0</v>
      </c>
      <c r="AO102">
        <f t="shared" si="66"/>
        <v>0</v>
      </c>
      <c r="AP102">
        <f t="shared" si="67"/>
        <v>0</v>
      </c>
      <c r="AQ102">
        <f t="shared" si="68"/>
        <v>0</v>
      </c>
      <c r="AR102">
        <f t="shared" si="69"/>
        <v>0</v>
      </c>
      <c r="AS102">
        <f t="shared" si="70"/>
        <v>0</v>
      </c>
      <c r="AT102">
        <f t="shared" si="71"/>
        <v>0</v>
      </c>
      <c r="AU102">
        <f t="shared" si="72"/>
        <v>0</v>
      </c>
      <c r="AV102">
        <f t="shared" si="73"/>
        <v>0</v>
      </c>
      <c r="AW102">
        <f t="shared" si="74"/>
        <v>0</v>
      </c>
      <c r="AX102">
        <f t="shared" si="75"/>
        <v>0</v>
      </c>
      <c r="AY102">
        <f t="shared" si="76"/>
        <v>0</v>
      </c>
      <c r="AZ102">
        <f t="shared" si="77"/>
        <v>0</v>
      </c>
    </row>
    <row r="103" spans="1:52" hidden="1" x14ac:dyDescent="0.25">
      <c r="A103">
        <f t="shared" si="34"/>
        <v>0</v>
      </c>
      <c r="B103">
        <f t="shared" si="35"/>
        <v>0</v>
      </c>
      <c r="C103">
        <f t="shared" si="36"/>
        <v>0</v>
      </c>
      <c r="D103" t="str">
        <f t="shared" si="78"/>
        <v/>
      </c>
      <c r="E103">
        <f t="shared" si="79"/>
        <v>0</v>
      </c>
      <c r="J103">
        <f t="shared" si="37"/>
        <v>0</v>
      </c>
      <c r="L103">
        <f t="shared" si="80"/>
        <v>0</v>
      </c>
      <c r="M103">
        <f t="shared" si="38"/>
        <v>0</v>
      </c>
      <c r="N103">
        <f t="shared" si="39"/>
        <v>0</v>
      </c>
      <c r="O103">
        <f t="shared" si="40"/>
        <v>0</v>
      </c>
      <c r="P103">
        <f t="shared" si="41"/>
        <v>0</v>
      </c>
      <c r="Q103">
        <f t="shared" si="42"/>
        <v>0</v>
      </c>
      <c r="R103">
        <f t="shared" si="43"/>
        <v>0</v>
      </c>
      <c r="S103">
        <f t="shared" si="44"/>
        <v>0</v>
      </c>
      <c r="T103">
        <f t="shared" si="45"/>
        <v>0</v>
      </c>
      <c r="U103">
        <f t="shared" si="46"/>
        <v>0</v>
      </c>
      <c r="V103">
        <f t="shared" si="47"/>
        <v>0</v>
      </c>
      <c r="W103">
        <f t="shared" si="48"/>
        <v>0</v>
      </c>
      <c r="X103">
        <f t="shared" si="49"/>
        <v>0</v>
      </c>
      <c r="Y103">
        <f t="shared" si="50"/>
        <v>0</v>
      </c>
      <c r="Z103">
        <f t="shared" si="51"/>
        <v>0</v>
      </c>
      <c r="AA103">
        <f t="shared" si="52"/>
        <v>0</v>
      </c>
      <c r="AB103">
        <f t="shared" si="53"/>
        <v>0</v>
      </c>
      <c r="AC103">
        <f t="shared" si="54"/>
        <v>0</v>
      </c>
      <c r="AD103">
        <f t="shared" si="55"/>
        <v>0</v>
      </c>
      <c r="AE103">
        <f t="shared" si="56"/>
        <v>0</v>
      </c>
      <c r="AF103">
        <f t="shared" si="57"/>
        <v>0</v>
      </c>
      <c r="AG103">
        <f t="shared" si="58"/>
        <v>0</v>
      </c>
      <c r="AH103">
        <f t="shared" si="59"/>
        <v>0</v>
      </c>
      <c r="AI103">
        <f t="shared" si="60"/>
        <v>0</v>
      </c>
      <c r="AJ103">
        <f t="shared" si="61"/>
        <v>0</v>
      </c>
      <c r="AK103">
        <f t="shared" si="62"/>
        <v>0</v>
      </c>
      <c r="AL103">
        <f t="shared" si="63"/>
        <v>0</v>
      </c>
      <c r="AM103">
        <f t="shared" si="64"/>
        <v>0</v>
      </c>
      <c r="AN103">
        <f t="shared" si="65"/>
        <v>0</v>
      </c>
      <c r="AO103">
        <f t="shared" si="66"/>
        <v>0</v>
      </c>
      <c r="AP103">
        <f t="shared" si="67"/>
        <v>0</v>
      </c>
      <c r="AQ103">
        <f t="shared" si="68"/>
        <v>0</v>
      </c>
      <c r="AR103">
        <f t="shared" si="69"/>
        <v>0</v>
      </c>
      <c r="AS103">
        <f t="shared" si="70"/>
        <v>0</v>
      </c>
      <c r="AT103">
        <f t="shared" si="71"/>
        <v>0</v>
      </c>
      <c r="AU103">
        <f t="shared" si="72"/>
        <v>0</v>
      </c>
      <c r="AV103">
        <f t="shared" si="73"/>
        <v>0</v>
      </c>
      <c r="AW103">
        <f t="shared" si="74"/>
        <v>0</v>
      </c>
      <c r="AX103">
        <f t="shared" si="75"/>
        <v>0</v>
      </c>
      <c r="AY103">
        <f t="shared" si="76"/>
        <v>0</v>
      </c>
      <c r="AZ103">
        <f t="shared" si="77"/>
        <v>0</v>
      </c>
    </row>
    <row r="104" spans="1:52" hidden="1" x14ac:dyDescent="0.25">
      <c r="A104">
        <f t="shared" si="34"/>
        <v>0</v>
      </c>
      <c r="B104">
        <f t="shared" si="35"/>
        <v>0</v>
      </c>
      <c r="C104">
        <f t="shared" si="36"/>
        <v>0</v>
      </c>
      <c r="D104" t="str">
        <f t="shared" si="78"/>
        <v/>
      </c>
      <c r="E104">
        <f t="shared" si="79"/>
        <v>0</v>
      </c>
      <c r="J104">
        <f t="shared" si="37"/>
        <v>0</v>
      </c>
      <c r="L104">
        <f t="shared" si="80"/>
        <v>0</v>
      </c>
      <c r="M104">
        <f t="shared" si="38"/>
        <v>0</v>
      </c>
      <c r="N104">
        <f t="shared" si="39"/>
        <v>0</v>
      </c>
      <c r="O104">
        <f t="shared" si="40"/>
        <v>0</v>
      </c>
      <c r="P104">
        <f t="shared" si="41"/>
        <v>0</v>
      </c>
      <c r="Q104">
        <f t="shared" si="42"/>
        <v>0</v>
      </c>
      <c r="R104">
        <f t="shared" si="43"/>
        <v>0</v>
      </c>
      <c r="S104">
        <f t="shared" si="44"/>
        <v>0</v>
      </c>
      <c r="T104">
        <f t="shared" si="45"/>
        <v>0</v>
      </c>
      <c r="U104">
        <f t="shared" si="46"/>
        <v>0</v>
      </c>
      <c r="V104">
        <f t="shared" si="47"/>
        <v>0</v>
      </c>
      <c r="W104">
        <f t="shared" si="48"/>
        <v>0</v>
      </c>
      <c r="X104">
        <f t="shared" si="49"/>
        <v>0</v>
      </c>
      <c r="Y104">
        <f t="shared" si="50"/>
        <v>0</v>
      </c>
      <c r="Z104">
        <f t="shared" si="51"/>
        <v>0</v>
      </c>
      <c r="AA104">
        <f t="shared" si="52"/>
        <v>0</v>
      </c>
      <c r="AB104">
        <f t="shared" si="53"/>
        <v>0</v>
      </c>
      <c r="AC104">
        <f t="shared" si="54"/>
        <v>0</v>
      </c>
      <c r="AD104">
        <f t="shared" si="55"/>
        <v>0</v>
      </c>
      <c r="AE104">
        <f t="shared" si="56"/>
        <v>0</v>
      </c>
      <c r="AF104">
        <f t="shared" si="57"/>
        <v>0</v>
      </c>
      <c r="AG104">
        <f t="shared" si="58"/>
        <v>0</v>
      </c>
      <c r="AH104">
        <f t="shared" si="59"/>
        <v>0</v>
      </c>
      <c r="AI104">
        <f t="shared" si="60"/>
        <v>0</v>
      </c>
      <c r="AJ104">
        <f t="shared" si="61"/>
        <v>0</v>
      </c>
      <c r="AK104">
        <f t="shared" si="62"/>
        <v>0</v>
      </c>
      <c r="AL104">
        <f t="shared" si="63"/>
        <v>0</v>
      </c>
      <c r="AM104">
        <f t="shared" si="64"/>
        <v>0</v>
      </c>
      <c r="AN104">
        <f t="shared" si="65"/>
        <v>0</v>
      </c>
      <c r="AO104">
        <f t="shared" si="66"/>
        <v>0</v>
      </c>
      <c r="AP104">
        <f t="shared" si="67"/>
        <v>0</v>
      </c>
      <c r="AQ104">
        <f t="shared" si="68"/>
        <v>0</v>
      </c>
      <c r="AR104">
        <f t="shared" si="69"/>
        <v>0</v>
      </c>
      <c r="AS104">
        <f t="shared" si="70"/>
        <v>0</v>
      </c>
      <c r="AT104">
        <f t="shared" si="71"/>
        <v>0</v>
      </c>
      <c r="AU104">
        <f t="shared" si="72"/>
        <v>0</v>
      </c>
      <c r="AV104">
        <f t="shared" si="73"/>
        <v>0</v>
      </c>
      <c r="AW104">
        <f t="shared" si="74"/>
        <v>0</v>
      </c>
      <c r="AX104">
        <f t="shared" si="75"/>
        <v>0</v>
      </c>
      <c r="AY104">
        <f t="shared" si="76"/>
        <v>0</v>
      </c>
      <c r="AZ104">
        <f t="shared" si="77"/>
        <v>0</v>
      </c>
    </row>
    <row r="105" spans="1:52" hidden="1" x14ac:dyDescent="0.25">
      <c r="A105">
        <f>SUM(A71:A104)</f>
        <v>0</v>
      </c>
      <c r="B105">
        <f t="shared" ref="B105:E105" si="81">SUM(B71:B104)</f>
        <v>0</v>
      </c>
      <c r="C105">
        <f t="shared" si="81"/>
        <v>0</v>
      </c>
      <c r="D105">
        <f t="shared" si="81"/>
        <v>0</v>
      </c>
      <c r="E105">
        <f t="shared" si="81"/>
        <v>0</v>
      </c>
    </row>
    <row r="106" spans="1:52" hidden="1" x14ac:dyDescent="0.25"/>
    <row r="107" spans="1:52" hidden="1" x14ac:dyDescent="0.25">
      <c r="A107" t="s">
        <v>41</v>
      </c>
      <c r="C107" t="str">
        <f>instellingen!A4</f>
        <v>R</v>
      </c>
      <c r="D107" t="str">
        <f>instellingen!A5</f>
        <v>T1</v>
      </c>
      <c r="E107" t="str">
        <f>instellingen!A6</f>
        <v>T2</v>
      </c>
      <c r="F107" t="str">
        <f>instellingen!A7</f>
        <v>I</v>
      </c>
      <c r="L107" s="6" t="str">
        <f>instellingen!A5</f>
        <v>T1</v>
      </c>
      <c r="M107" s="6">
        <v>1</v>
      </c>
      <c r="N107" s="6">
        <v>2</v>
      </c>
      <c r="O107" s="6">
        <v>3</v>
      </c>
      <c r="P107" s="6">
        <v>4</v>
      </c>
      <c r="Q107" s="6">
        <v>5</v>
      </c>
      <c r="R107" s="6">
        <v>6</v>
      </c>
      <c r="S107" s="6">
        <v>7</v>
      </c>
      <c r="T107" s="6">
        <v>8</v>
      </c>
      <c r="U107" s="6">
        <v>9</v>
      </c>
      <c r="V107" s="6">
        <v>10</v>
      </c>
      <c r="W107" s="6">
        <v>11</v>
      </c>
      <c r="X107" s="6">
        <v>12</v>
      </c>
      <c r="Y107" s="6">
        <v>13</v>
      </c>
      <c r="Z107" s="6">
        <v>14</v>
      </c>
      <c r="AA107" s="6">
        <v>15</v>
      </c>
      <c r="AB107" s="6">
        <v>16</v>
      </c>
      <c r="AC107" s="6">
        <v>17</v>
      </c>
      <c r="AD107" s="6">
        <v>18</v>
      </c>
      <c r="AE107" s="6">
        <v>19</v>
      </c>
      <c r="AF107" s="6">
        <v>20</v>
      </c>
      <c r="AG107" s="6">
        <v>21</v>
      </c>
      <c r="AH107" s="6">
        <v>22</v>
      </c>
      <c r="AI107" s="6">
        <v>23</v>
      </c>
      <c r="AJ107" s="6">
        <v>24</v>
      </c>
      <c r="AK107" s="6">
        <v>25</v>
      </c>
      <c r="AL107" s="6">
        <v>26</v>
      </c>
      <c r="AM107" s="6">
        <v>27</v>
      </c>
      <c r="AN107" s="6">
        <v>28</v>
      </c>
      <c r="AO107" s="6">
        <v>29</v>
      </c>
      <c r="AP107" s="6">
        <v>30</v>
      </c>
      <c r="AQ107" s="6">
        <v>31</v>
      </c>
      <c r="AR107" s="6">
        <v>32</v>
      </c>
      <c r="AS107" s="6">
        <v>33</v>
      </c>
      <c r="AT107" s="6">
        <v>34</v>
      </c>
      <c r="AU107" s="6">
        <v>35</v>
      </c>
      <c r="AV107" s="6">
        <v>36</v>
      </c>
      <c r="AW107" s="6">
        <v>37</v>
      </c>
      <c r="AX107" s="6">
        <v>38</v>
      </c>
      <c r="AY107" s="6">
        <v>39</v>
      </c>
      <c r="AZ107" s="6">
        <v>40</v>
      </c>
    </row>
    <row r="108" spans="1:52" hidden="1" x14ac:dyDescent="0.25">
      <c r="A108">
        <f t="shared" ref="A108:A141" si="82">IF(M7="",0,1)</f>
        <v>0</v>
      </c>
      <c r="B108">
        <f t="shared" ref="B108:B141" si="83">B7</f>
        <v>0</v>
      </c>
      <c r="C108">
        <f t="shared" ref="C108:C141" si="84">IF(A108=1,E7,0)</f>
        <v>0</v>
      </c>
      <c r="D108">
        <f t="shared" ref="D108:D141" si="85">IF(A108=1,F7,0)</f>
        <v>0</v>
      </c>
      <c r="E108">
        <f t="shared" ref="E108:E141" si="86">IF(A108=1,G7,0)</f>
        <v>0</v>
      </c>
      <c r="F108">
        <f t="shared" ref="F108:F141" si="87">IF(A108=1,H7,0)</f>
        <v>0</v>
      </c>
      <c r="J108">
        <f>J71</f>
        <v>0</v>
      </c>
      <c r="L108">
        <f>SUM(M108:AZ108)</f>
        <v>0</v>
      </c>
      <c r="M108">
        <f t="shared" ref="M108:M141" si="88">$M$61*$M7</f>
        <v>0</v>
      </c>
      <c r="N108">
        <f t="shared" ref="N108:N141" si="89">$N$61*$N7</f>
        <v>0</v>
      </c>
      <c r="O108">
        <f t="shared" ref="O108:O141" si="90">$O$61*$O7</f>
        <v>0</v>
      </c>
      <c r="P108">
        <f t="shared" ref="P108:P141" si="91">$P$61*$P7</f>
        <v>0</v>
      </c>
      <c r="Q108">
        <f t="shared" ref="Q108:Q141" si="92">$Q$61*$Q7</f>
        <v>0</v>
      </c>
      <c r="R108">
        <f t="shared" ref="R108:R141" si="93">$R$61*$R7</f>
        <v>0</v>
      </c>
      <c r="S108">
        <f t="shared" ref="S108:S141" si="94">$S$61*$S7</f>
        <v>0</v>
      </c>
      <c r="T108">
        <f t="shared" ref="T108:T141" si="95">$T$61*$T7</f>
        <v>0</v>
      </c>
      <c r="U108">
        <f t="shared" ref="U108:U141" si="96">$U$61*$U7</f>
        <v>0</v>
      </c>
      <c r="V108">
        <f t="shared" ref="V108:V141" si="97">$V$61*$V7</f>
        <v>0</v>
      </c>
      <c r="W108">
        <f t="shared" ref="W108:W141" si="98">$W$61*$W7</f>
        <v>0</v>
      </c>
      <c r="X108">
        <f t="shared" ref="X108:X141" si="99">$X$61*$X7</f>
        <v>0</v>
      </c>
      <c r="Y108">
        <f t="shared" ref="Y108:Y141" si="100">$Y$61*$Y7</f>
        <v>0</v>
      </c>
      <c r="Z108">
        <f t="shared" ref="Z108:Z141" si="101">$Z$61*$Z7</f>
        <v>0</v>
      </c>
      <c r="AA108">
        <f t="shared" ref="AA108:AA141" si="102">$AA$61*$AA7</f>
        <v>0</v>
      </c>
      <c r="AB108">
        <f t="shared" ref="AB108:AB141" si="103">$AB$61*$AB7</f>
        <v>0</v>
      </c>
      <c r="AC108">
        <f t="shared" ref="AC108:AC141" si="104">$AC$61*$AC7</f>
        <v>0</v>
      </c>
      <c r="AD108">
        <f t="shared" ref="AD108:AD141" si="105">$AD$61*$AD7</f>
        <v>0</v>
      </c>
      <c r="AE108">
        <f t="shared" ref="AE108:AE141" si="106">$AE$61*$AE7</f>
        <v>0</v>
      </c>
      <c r="AF108">
        <f t="shared" ref="AF108:AF141" si="107">$AF$61*$AF7</f>
        <v>0</v>
      </c>
      <c r="AG108">
        <f t="shared" ref="AG108:AG141" si="108">$AG$61*$AG7</f>
        <v>0</v>
      </c>
      <c r="AH108">
        <f t="shared" ref="AH108:AH141" si="109">$AH$61*$AH7</f>
        <v>0</v>
      </c>
      <c r="AI108">
        <f t="shared" ref="AI108:AI141" si="110">$AI$61*$AI7</f>
        <v>0</v>
      </c>
      <c r="AJ108">
        <f t="shared" ref="AJ108:AJ141" si="111">$AJ$61*$AJ7</f>
        <v>0</v>
      </c>
      <c r="AK108">
        <f t="shared" ref="AK108:AK141" si="112">$AK$61*$AK7</f>
        <v>0</v>
      </c>
      <c r="AL108">
        <f t="shared" ref="AL108:AL141" si="113">$AL$61*$AL7</f>
        <v>0</v>
      </c>
      <c r="AM108">
        <f t="shared" ref="AM108:AM141" si="114">$AM$61*$AM7</f>
        <v>0</v>
      </c>
      <c r="AN108">
        <f t="shared" ref="AN108:AN141" si="115">$AN$61*$AN7</f>
        <v>0</v>
      </c>
      <c r="AO108">
        <f t="shared" ref="AO108:AO141" si="116">$AO$61*$AO7</f>
        <v>0</v>
      </c>
      <c r="AP108">
        <f t="shared" ref="AP108:AP141" si="117">$AP$61*$AP7</f>
        <v>0</v>
      </c>
      <c r="AQ108">
        <f t="shared" ref="AQ108:AQ141" si="118">$AQ$61*$AQ7</f>
        <v>0</v>
      </c>
      <c r="AR108">
        <f t="shared" ref="AR108:AR141" si="119">$AR$61*$AR7</f>
        <v>0</v>
      </c>
      <c r="AS108">
        <f t="shared" ref="AS108:AS141" si="120">$AS$61*$AS7</f>
        <v>0</v>
      </c>
      <c r="AT108">
        <f t="shared" ref="AT108:AT141" si="121">$AT$61*$AT7</f>
        <v>0</v>
      </c>
      <c r="AU108">
        <f t="shared" ref="AU108:AU141" si="122">$AU$61*$AU7</f>
        <v>0</v>
      </c>
      <c r="AV108">
        <f t="shared" ref="AV108:AV141" si="123">$AV$61*$AV7</f>
        <v>0</v>
      </c>
      <c r="AW108">
        <f t="shared" ref="AW108:AW141" si="124">$AW$61*$AW7</f>
        <v>0</v>
      </c>
      <c r="AX108">
        <f t="shared" ref="AX108:AX141" si="125">$AX$61*$AX7</f>
        <v>0</v>
      </c>
      <c r="AY108">
        <f t="shared" ref="AY108:AY141" si="126">$AY$61*$AY7</f>
        <v>0</v>
      </c>
      <c r="AZ108">
        <f t="shared" ref="AZ108:AZ141" si="127">$AZ$61*$AZ7</f>
        <v>0</v>
      </c>
    </row>
    <row r="109" spans="1:52" hidden="1" x14ac:dyDescent="0.25">
      <c r="A109">
        <f t="shared" si="82"/>
        <v>0</v>
      </c>
      <c r="B109">
        <f t="shared" si="83"/>
        <v>0</v>
      </c>
      <c r="C109">
        <f t="shared" si="84"/>
        <v>0</v>
      </c>
      <c r="D109">
        <f t="shared" si="85"/>
        <v>0</v>
      </c>
      <c r="E109">
        <f t="shared" si="86"/>
        <v>0</v>
      </c>
      <c r="F109">
        <f t="shared" si="87"/>
        <v>0</v>
      </c>
      <c r="J109">
        <f t="shared" ref="J109:J141" si="128">J72</f>
        <v>0</v>
      </c>
      <c r="L109">
        <f t="shared" ref="L109:L141" si="129">SUM(M109:AZ109)</f>
        <v>0</v>
      </c>
      <c r="M109">
        <f t="shared" si="88"/>
        <v>0</v>
      </c>
      <c r="N109">
        <f t="shared" si="89"/>
        <v>0</v>
      </c>
      <c r="O109">
        <f t="shared" si="90"/>
        <v>0</v>
      </c>
      <c r="P109">
        <f t="shared" si="91"/>
        <v>0</v>
      </c>
      <c r="Q109">
        <f t="shared" si="92"/>
        <v>0</v>
      </c>
      <c r="R109">
        <f t="shared" si="93"/>
        <v>0</v>
      </c>
      <c r="S109">
        <f t="shared" si="94"/>
        <v>0</v>
      </c>
      <c r="T109">
        <f t="shared" si="95"/>
        <v>0</v>
      </c>
      <c r="U109">
        <f t="shared" si="96"/>
        <v>0</v>
      </c>
      <c r="V109">
        <f t="shared" si="97"/>
        <v>0</v>
      </c>
      <c r="W109">
        <f t="shared" si="98"/>
        <v>0</v>
      </c>
      <c r="X109">
        <f t="shared" si="99"/>
        <v>0</v>
      </c>
      <c r="Y109">
        <f t="shared" si="100"/>
        <v>0</v>
      </c>
      <c r="Z109">
        <f t="shared" si="101"/>
        <v>0</v>
      </c>
      <c r="AA109">
        <f t="shared" si="102"/>
        <v>0</v>
      </c>
      <c r="AB109">
        <f t="shared" si="103"/>
        <v>0</v>
      </c>
      <c r="AC109">
        <f t="shared" si="104"/>
        <v>0</v>
      </c>
      <c r="AD109">
        <f t="shared" si="105"/>
        <v>0</v>
      </c>
      <c r="AE109">
        <f t="shared" si="106"/>
        <v>0</v>
      </c>
      <c r="AF109">
        <f t="shared" si="107"/>
        <v>0</v>
      </c>
      <c r="AG109">
        <f t="shared" si="108"/>
        <v>0</v>
      </c>
      <c r="AH109">
        <f t="shared" si="109"/>
        <v>0</v>
      </c>
      <c r="AI109">
        <f t="shared" si="110"/>
        <v>0</v>
      </c>
      <c r="AJ109">
        <f t="shared" si="111"/>
        <v>0</v>
      </c>
      <c r="AK109">
        <f t="shared" si="112"/>
        <v>0</v>
      </c>
      <c r="AL109">
        <f t="shared" si="113"/>
        <v>0</v>
      </c>
      <c r="AM109">
        <f t="shared" si="114"/>
        <v>0</v>
      </c>
      <c r="AN109">
        <f t="shared" si="115"/>
        <v>0</v>
      </c>
      <c r="AO109">
        <f t="shared" si="116"/>
        <v>0</v>
      </c>
      <c r="AP109">
        <f t="shared" si="117"/>
        <v>0</v>
      </c>
      <c r="AQ109">
        <f t="shared" si="118"/>
        <v>0</v>
      </c>
      <c r="AR109">
        <f t="shared" si="119"/>
        <v>0</v>
      </c>
      <c r="AS109">
        <f t="shared" si="120"/>
        <v>0</v>
      </c>
      <c r="AT109">
        <f t="shared" si="121"/>
        <v>0</v>
      </c>
      <c r="AU109">
        <f t="shared" si="122"/>
        <v>0</v>
      </c>
      <c r="AV109">
        <f t="shared" si="123"/>
        <v>0</v>
      </c>
      <c r="AW109">
        <f t="shared" si="124"/>
        <v>0</v>
      </c>
      <c r="AX109">
        <f t="shared" si="125"/>
        <v>0</v>
      </c>
      <c r="AY109">
        <f t="shared" si="126"/>
        <v>0</v>
      </c>
      <c r="AZ109">
        <f t="shared" si="127"/>
        <v>0</v>
      </c>
    </row>
    <row r="110" spans="1:52" hidden="1" x14ac:dyDescent="0.25">
      <c r="A110">
        <f t="shared" si="82"/>
        <v>0</v>
      </c>
      <c r="B110">
        <f t="shared" si="83"/>
        <v>0</v>
      </c>
      <c r="C110">
        <f t="shared" si="84"/>
        <v>0</v>
      </c>
      <c r="D110">
        <f t="shared" si="85"/>
        <v>0</v>
      </c>
      <c r="E110">
        <f t="shared" si="86"/>
        <v>0</v>
      </c>
      <c r="F110">
        <f t="shared" si="87"/>
        <v>0</v>
      </c>
      <c r="J110">
        <f t="shared" si="128"/>
        <v>0</v>
      </c>
      <c r="L110">
        <f t="shared" si="129"/>
        <v>0</v>
      </c>
      <c r="M110">
        <f t="shared" si="88"/>
        <v>0</v>
      </c>
      <c r="N110">
        <f t="shared" si="89"/>
        <v>0</v>
      </c>
      <c r="O110">
        <f t="shared" si="90"/>
        <v>0</v>
      </c>
      <c r="P110">
        <f t="shared" si="91"/>
        <v>0</v>
      </c>
      <c r="Q110">
        <f t="shared" si="92"/>
        <v>0</v>
      </c>
      <c r="R110">
        <f t="shared" si="93"/>
        <v>0</v>
      </c>
      <c r="S110">
        <f t="shared" si="94"/>
        <v>0</v>
      </c>
      <c r="T110">
        <f t="shared" si="95"/>
        <v>0</v>
      </c>
      <c r="U110">
        <f t="shared" si="96"/>
        <v>0</v>
      </c>
      <c r="V110">
        <f t="shared" si="97"/>
        <v>0</v>
      </c>
      <c r="W110">
        <f t="shared" si="98"/>
        <v>0</v>
      </c>
      <c r="X110">
        <f t="shared" si="99"/>
        <v>0</v>
      </c>
      <c r="Y110">
        <f t="shared" si="100"/>
        <v>0</v>
      </c>
      <c r="Z110">
        <f t="shared" si="101"/>
        <v>0</v>
      </c>
      <c r="AA110">
        <f t="shared" si="102"/>
        <v>0</v>
      </c>
      <c r="AB110">
        <f t="shared" si="103"/>
        <v>0</v>
      </c>
      <c r="AC110">
        <f t="shared" si="104"/>
        <v>0</v>
      </c>
      <c r="AD110">
        <f t="shared" si="105"/>
        <v>0</v>
      </c>
      <c r="AE110">
        <f t="shared" si="106"/>
        <v>0</v>
      </c>
      <c r="AF110">
        <f t="shared" si="107"/>
        <v>0</v>
      </c>
      <c r="AG110">
        <f t="shared" si="108"/>
        <v>0</v>
      </c>
      <c r="AH110">
        <f t="shared" si="109"/>
        <v>0</v>
      </c>
      <c r="AI110">
        <f t="shared" si="110"/>
        <v>0</v>
      </c>
      <c r="AJ110">
        <f t="shared" si="111"/>
        <v>0</v>
      </c>
      <c r="AK110">
        <f t="shared" si="112"/>
        <v>0</v>
      </c>
      <c r="AL110">
        <f t="shared" si="113"/>
        <v>0</v>
      </c>
      <c r="AM110">
        <f t="shared" si="114"/>
        <v>0</v>
      </c>
      <c r="AN110">
        <f t="shared" si="115"/>
        <v>0</v>
      </c>
      <c r="AO110">
        <f t="shared" si="116"/>
        <v>0</v>
      </c>
      <c r="AP110">
        <f t="shared" si="117"/>
        <v>0</v>
      </c>
      <c r="AQ110">
        <f t="shared" si="118"/>
        <v>0</v>
      </c>
      <c r="AR110">
        <f t="shared" si="119"/>
        <v>0</v>
      </c>
      <c r="AS110">
        <f t="shared" si="120"/>
        <v>0</v>
      </c>
      <c r="AT110">
        <f t="shared" si="121"/>
        <v>0</v>
      </c>
      <c r="AU110">
        <f t="shared" si="122"/>
        <v>0</v>
      </c>
      <c r="AV110">
        <f t="shared" si="123"/>
        <v>0</v>
      </c>
      <c r="AW110">
        <f t="shared" si="124"/>
        <v>0</v>
      </c>
      <c r="AX110">
        <f t="shared" si="125"/>
        <v>0</v>
      </c>
      <c r="AY110">
        <f t="shared" si="126"/>
        <v>0</v>
      </c>
      <c r="AZ110">
        <f t="shared" si="127"/>
        <v>0</v>
      </c>
    </row>
    <row r="111" spans="1:52" hidden="1" x14ac:dyDescent="0.25">
      <c r="A111">
        <f t="shared" si="82"/>
        <v>0</v>
      </c>
      <c r="B111">
        <f t="shared" si="83"/>
        <v>0</v>
      </c>
      <c r="C111">
        <f t="shared" si="84"/>
        <v>0</v>
      </c>
      <c r="D111">
        <f t="shared" si="85"/>
        <v>0</v>
      </c>
      <c r="E111">
        <f t="shared" si="86"/>
        <v>0</v>
      </c>
      <c r="F111">
        <f t="shared" si="87"/>
        <v>0</v>
      </c>
      <c r="J111">
        <f t="shared" si="128"/>
        <v>0</v>
      </c>
      <c r="L111">
        <f t="shared" si="129"/>
        <v>0</v>
      </c>
      <c r="M111">
        <f t="shared" si="88"/>
        <v>0</v>
      </c>
      <c r="N111">
        <f t="shared" si="89"/>
        <v>0</v>
      </c>
      <c r="O111">
        <f t="shared" si="90"/>
        <v>0</v>
      </c>
      <c r="P111">
        <f t="shared" si="91"/>
        <v>0</v>
      </c>
      <c r="Q111">
        <f t="shared" si="92"/>
        <v>0</v>
      </c>
      <c r="R111">
        <f t="shared" si="93"/>
        <v>0</v>
      </c>
      <c r="S111">
        <f t="shared" si="94"/>
        <v>0</v>
      </c>
      <c r="T111">
        <f t="shared" si="95"/>
        <v>0</v>
      </c>
      <c r="U111">
        <f t="shared" si="96"/>
        <v>0</v>
      </c>
      <c r="V111">
        <f t="shared" si="97"/>
        <v>0</v>
      </c>
      <c r="W111">
        <f t="shared" si="98"/>
        <v>0</v>
      </c>
      <c r="X111">
        <f t="shared" si="99"/>
        <v>0</v>
      </c>
      <c r="Y111">
        <f t="shared" si="100"/>
        <v>0</v>
      </c>
      <c r="Z111">
        <f t="shared" si="101"/>
        <v>0</v>
      </c>
      <c r="AA111">
        <f t="shared" si="102"/>
        <v>0</v>
      </c>
      <c r="AB111">
        <f t="shared" si="103"/>
        <v>0</v>
      </c>
      <c r="AC111">
        <f t="shared" si="104"/>
        <v>0</v>
      </c>
      <c r="AD111">
        <f t="shared" si="105"/>
        <v>0</v>
      </c>
      <c r="AE111">
        <f t="shared" si="106"/>
        <v>0</v>
      </c>
      <c r="AF111">
        <f t="shared" si="107"/>
        <v>0</v>
      </c>
      <c r="AG111">
        <f t="shared" si="108"/>
        <v>0</v>
      </c>
      <c r="AH111">
        <f t="shared" si="109"/>
        <v>0</v>
      </c>
      <c r="AI111">
        <f t="shared" si="110"/>
        <v>0</v>
      </c>
      <c r="AJ111">
        <f t="shared" si="111"/>
        <v>0</v>
      </c>
      <c r="AK111">
        <f t="shared" si="112"/>
        <v>0</v>
      </c>
      <c r="AL111">
        <f t="shared" si="113"/>
        <v>0</v>
      </c>
      <c r="AM111">
        <f t="shared" si="114"/>
        <v>0</v>
      </c>
      <c r="AN111">
        <f t="shared" si="115"/>
        <v>0</v>
      </c>
      <c r="AO111">
        <f t="shared" si="116"/>
        <v>0</v>
      </c>
      <c r="AP111">
        <f t="shared" si="117"/>
        <v>0</v>
      </c>
      <c r="AQ111">
        <f t="shared" si="118"/>
        <v>0</v>
      </c>
      <c r="AR111">
        <f t="shared" si="119"/>
        <v>0</v>
      </c>
      <c r="AS111">
        <f t="shared" si="120"/>
        <v>0</v>
      </c>
      <c r="AT111">
        <f t="shared" si="121"/>
        <v>0</v>
      </c>
      <c r="AU111">
        <f t="shared" si="122"/>
        <v>0</v>
      </c>
      <c r="AV111">
        <f t="shared" si="123"/>
        <v>0</v>
      </c>
      <c r="AW111">
        <f t="shared" si="124"/>
        <v>0</v>
      </c>
      <c r="AX111">
        <f t="shared" si="125"/>
        <v>0</v>
      </c>
      <c r="AY111">
        <f t="shared" si="126"/>
        <v>0</v>
      </c>
      <c r="AZ111">
        <f t="shared" si="127"/>
        <v>0</v>
      </c>
    </row>
    <row r="112" spans="1:52" hidden="1" x14ac:dyDescent="0.25">
      <c r="A112">
        <f t="shared" si="82"/>
        <v>0</v>
      </c>
      <c r="B112">
        <f t="shared" si="83"/>
        <v>0</v>
      </c>
      <c r="C112">
        <f t="shared" si="84"/>
        <v>0</v>
      </c>
      <c r="D112">
        <f t="shared" si="85"/>
        <v>0</v>
      </c>
      <c r="E112">
        <f t="shared" si="86"/>
        <v>0</v>
      </c>
      <c r="F112">
        <f t="shared" si="87"/>
        <v>0</v>
      </c>
      <c r="J112">
        <f t="shared" si="128"/>
        <v>0</v>
      </c>
      <c r="L112">
        <f t="shared" si="129"/>
        <v>0</v>
      </c>
      <c r="M112">
        <f t="shared" si="88"/>
        <v>0</v>
      </c>
      <c r="N112">
        <f t="shared" si="89"/>
        <v>0</v>
      </c>
      <c r="O112">
        <f t="shared" si="90"/>
        <v>0</v>
      </c>
      <c r="P112">
        <f t="shared" si="91"/>
        <v>0</v>
      </c>
      <c r="Q112">
        <f t="shared" si="92"/>
        <v>0</v>
      </c>
      <c r="R112">
        <f t="shared" si="93"/>
        <v>0</v>
      </c>
      <c r="S112">
        <f t="shared" si="94"/>
        <v>0</v>
      </c>
      <c r="T112">
        <f t="shared" si="95"/>
        <v>0</v>
      </c>
      <c r="U112">
        <f t="shared" si="96"/>
        <v>0</v>
      </c>
      <c r="V112">
        <f t="shared" si="97"/>
        <v>0</v>
      </c>
      <c r="W112">
        <f t="shared" si="98"/>
        <v>0</v>
      </c>
      <c r="X112">
        <f t="shared" si="99"/>
        <v>0</v>
      </c>
      <c r="Y112">
        <f t="shared" si="100"/>
        <v>0</v>
      </c>
      <c r="Z112">
        <f t="shared" si="101"/>
        <v>0</v>
      </c>
      <c r="AA112">
        <f t="shared" si="102"/>
        <v>0</v>
      </c>
      <c r="AB112">
        <f t="shared" si="103"/>
        <v>0</v>
      </c>
      <c r="AC112">
        <f t="shared" si="104"/>
        <v>0</v>
      </c>
      <c r="AD112">
        <f t="shared" si="105"/>
        <v>0</v>
      </c>
      <c r="AE112">
        <f t="shared" si="106"/>
        <v>0</v>
      </c>
      <c r="AF112">
        <f t="shared" si="107"/>
        <v>0</v>
      </c>
      <c r="AG112">
        <f t="shared" si="108"/>
        <v>0</v>
      </c>
      <c r="AH112">
        <f t="shared" si="109"/>
        <v>0</v>
      </c>
      <c r="AI112">
        <f t="shared" si="110"/>
        <v>0</v>
      </c>
      <c r="AJ112">
        <f t="shared" si="111"/>
        <v>0</v>
      </c>
      <c r="AK112">
        <f t="shared" si="112"/>
        <v>0</v>
      </c>
      <c r="AL112">
        <f t="shared" si="113"/>
        <v>0</v>
      </c>
      <c r="AM112">
        <f t="shared" si="114"/>
        <v>0</v>
      </c>
      <c r="AN112">
        <f t="shared" si="115"/>
        <v>0</v>
      </c>
      <c r="AO112">
        <f t="shared" si="116"/>
        <v>0</v>
      </c>
      <c r="AP112">
        <f t="shared" si="117"/>
        <v>0</v>
      </c>
      <c r="AQ112">
        <f t="shared" si="118"/>
        <v>0</v>
      </c>
      <c r="AR112">
        <f t="shared" si="119"/>
        <v>0</v>
      </c>
      <c r="AS112">
        <f t="shared" si="120"/>
        <v>0</v>
      </c>
      <c r="AT112">
        <f t="shared" si="121"/>
        <v>0</v>
      </c>
      <c r="AU112">
        <f t="shared" si="122"/>
        <v>0</v>
      </c>
      <c r="AV112">
        <f t="shared" si="123"/>
        <v>0</v>
      </c>
      <c r="AW112">
        <f t="shared" si="124"/>
        <v>0</v>
      </c>
      <c r="AX112">
        <f t="shared" si="125"/>
        <v>0</v>
      </c>
      <c r="AY112">
        <f t="shared" si="126"/>
        <v>0</v>
      </c>
      <c r="AZ112">
        <f t="shared" si="127"/>
        <v>0</v>
      </c>
    </row>
    <row r="113" spans="1:52" hidden="1" x14ac:dyDescent="0.25">
      <c r="A113">
        <f t="shared" si="82"/>
        <v>0</v>
      </c>
      <c r="B113">
        <f t="shared" si="83"/>
        <v>0</v>
      </c>
      <c r="C113">
        <f t="shared" si="84"/>
        <v>0</v>
      </c>
      <c r="D113">
        <f t="shared" si="85"/>
        <v>0</v>
      </c>
      <c r="E113">
        <f t="shared" si="86"/>
        <v>0</v>
      </c>
      <c r="F113">
        <f t="shared" si="87"/>
        <v>0</v>
      </c>
      <c r="J113">
        <f t="shared" si="128"/>
        <v>0</v>
      </c>
      <c r="L113">
        <f t="shared" si="129"/>
        <v>0</v>
      </c>
      <c r="M113">
        <f t="shared" si="88"/>
        <v>0</v>
      </c>
      <c r="N113">
        <f t="shared" si="89"/>
        <v>0</v>
      </c>
      <c r="O113">
        <f t="shared" si="90"/>
        <v>0</v>
      </c>
      <c r="P113">
        <f t="shared" si="91"/>
        <v>0</v>
      </c>
      <c r="Q113">
        <f t="shared" si="92"/>
        <v>0</v>
      </c>
      <c r="R113">
        <f t="shared" si="93"/>
        <v>0</v>
      </c>
      <c r="S113">
        <f t="shared" si="94"/>
        <v>0</v>
      </c>
      <c r="T113">
        <f t="shared" si="95"/>
        <v>0</v>
      </c>
      <c r="U113">
        <f t="shared" si="96"/>
        <v>0</v>
      </c>
      <c r="V113">
        <f t="shared" si="97"/>
        <v>0</v>
      </c>
      <c r="W113">
        <f t="shared" si="98"/>
        <v>0</v>
      </c>
      <c r="X113">
        <f t="shared" si="99"/>
        <v>0</v>
      </c>
      <c r="Y113">
        <f t="shared" si="100"/>
        <v>0</v>
      </c>
      <c r="Z113">
        <f t="shared" si="101"/>
        <v>0</v>
      </c>
      <c r="AA113">
        <f t="shared" si="102"/>
        <v>0</v>
      </c>
      <c r="AB113">
        <f t="shared" si="103"/>
        <v>0</v>
      </c>
      <c r="AC113">
        <f t="shared" si="104"/>
        <v>0</v>
      </c>
      <c r="AD113">
        <f t="shared" si="105"/>
        <v>0</v>
      </c>
      <c r="AE113">
        <f t="shared" si="106"/>
        <v>0</v>
      </c>
      <c r="AF113">
        <f t="shared" si="107"/>
        <v>0</v>
      </c>
      <c r="AG113">
        <f t="shared" si="108"/>
        <v>0</v>
      </c>
      <c r="AH113">
        <f t="shared" si="109"/>
        <v>0</v>
      </c>
      <c r="AI113">
        <f t="shared" si="110"/>
        <v>0</v>
      </c>
      <c r="AJ113">
        <f t="shared" si="111"/>
        <v>0</v>
      </c>
      <c r="AK113">
        <f t="shared" si="112"/>
        <v>0</v>
      </c>
      <c r="AL113">
        <f t="shared" si="113"/>
        <v>0</v>
      </c>
      <c r="AM113">
        <f t="shared" si="114"/>
        <v>0</v>
      </c>
      <c r="AN113">
        <f t="shared" si="115"/>
        <v>0</v>
      </c>
      <c r="AO113">
        <f t="shared" si="116"/>
        <v>0</v>
      </c>
      <c r="AP113">
        <f t="shared" si="117"/>
        <v>0</v>
      </c>
      <c r="AQ113">
        <f t="shared" si="118"/>
        <v>0</v>
      </c>
      <c r="AR113">
        <f t="shared" si="119"/>
        <v>0</v>
      </c>
      <c r="AS113">
        <f t="shared" si="120"/>
        <v>0</v>
      </c>
      <c r="AT113">
        <f t="shared" si="121"/>
        <v>0</v>
      </c>
      <c r="AU113">
        <f t="shared" si="122"/>
        <v>0</v>
      </c>
      <c r="AV113">
        <f t="shared" si="123"/>
        <v>0</v>
      </c>
      <c r="AW113">
        <f t="shared" si="124"/>
        <v>0</v>
      </c>
      <c r="AX113">
        <f t="shared" si="125"/>
        <v>0</v>
      </c>
      <c r="AY113">
        <f t="shared" si="126"/>
        <v>0</v>
      </c>
      <c r="AZ113">
        <f t="shared" si="127"/>
        <v>0</v>
      </c>
    </row>
    <row r="114" spans="1:52" hidden="1" x14ac:dyDescent="0.25">
      <c r="A114">
        <f t="shared" si="82"/>
        <v>0</v>
      </c>
      <c r="B114">
        <f t="shared" si="83"/>
        <v>0</v>
      </c>
      <c r="C114">
        <f t="shared" si="84"/>
        <v>0</v>
      </c>
      <c r="D114">
        <f t="shared" si="85"/>
        <v>0</v>
      </c>
      <c r="E114">
        <f t="shared" si="86"/>
        <v>0</v>
      </c>
      <c r="F114">
        <f t="shared" si="87"/>
        <v>0</v>
      </c>
      <c r="J114">
        <f t="shared" si="128"/>
        <v>0</v>
      </c>
      <c r="L114">
        <f t="shared" si="129"/>
        <v>0</v>
      </c>
      <c r="M114">
        <f t="shared" si="88"/>
        <v>0</v>
      </c>
      <c r="N114">
        <f t="shared" si="89"/>
        <v>0</v>
      </c>
      <c r="O114">
        <f t="shared" si="90"/>
        <v>0</v>
      </c>
      <c r="P114">
        <f t="shared" si="91"/>
        <v>0</v>
      </c>
      <c r="Q114">
        <f t="shared" si="92"/>
        <v>0</v>
      </c>
      <c r="R114">
        <f t="shared" si="93"/>
        <v>0</v>
      </c>
      <c r="S114">
        <f t="shared" si="94"/>
        <v>0</v>
      </c>
      <c r="T114">
        <f t="shared" si="95"/>
        <v>0</v>
      </c>
      <c r="U114">
        <f t="shared" si="96"/>
        <v>0</v>
      </c>
      <c r="V114">
        <f t="shared" si="97"/>
        <v>0</v>
      </c>
      <c r="W114">
        <f t="shared" si="98"/>
        <v>0</v>
      </c>
      <c r="X114">
        <f t="shared" si="99"/>
        <v>0</v>
      </c>
      <c r="Y114">
        <f t="shared" si="100"/>
        <v>0</v>
      </c>
      <c r="Z114">
        <f t="shared" si="101"/>
        <v>0</v>
      </c>
      <c r="AA114">
        <f t="shared" si="102"/>
        <v>0</v>
      </c>
      <c r="AB114">
        <f t="shared" si="103"/>
        <v>0</v>
      </c>
      <c r="AC114">
        <f t="shared" si="104"/>
        <v>0</v>
      </c>
      <c r="AD114">
        <f t="shared" si="105"/>
        <v>0</v>
      </c>
      <c r="AE114">
        <f t="shared" si="106"/>
        <v>0</v>
      </c>
      <c r="AF114">
        <f t="shared" si="107"/>
        <v>0</v>
      </c>
      <c r="AG114">
        <f t="shared" si="108"/>
        <v>0</v>
      </c>
      <c r="AH114">
        <f t="shared" si="109"/>
        <v>0</v>
      </c>
      <c r="AI114">
        <f t="shared" si="110"/>
        <v>0</v>
      </c>
      <c r="AJ114">
        <f t="shared" si="111"/>
        <v>0</v>
      </c>
      <c r="AK114">
        <f t="shared" si="112"/>
        <v>0</v>
      </c>
      <c r="AL114">
        <f t="shared" si="113"/>
        <v>0</v>
      </c>
      <c r="AM114">
        <f t="shared" si="114"/>
        <v>0</v>
      </c>
      <c r="AN114">
        <f t="shared" si="115"/>
        <v>0</v>
      </c>
      <c r="AO114">
        <f t="shared" si="116"/>
        <v>0</v>
      </c>
      <c r="AP114">
        <f t="shared" si="117"/>
        <v>0</v>
      </c>
      <c r="AQ114">
        <f t="shared" si="118"/>
        <v>0</v>
      </c>
      <c r="AR114">
        <f t="shared" si="119"/>
        <v>0</v>
      </c>
      <c r="AS114">
        <f t="shared" si="120"/>
        <v>0</v>
      </c>
      <c r="AT114">
        <f t="shared" si="121"/>
        <v>0</v>
      </c>
      <c r="AU114">
        <f t="shared" si="122"/>
        <v>0</v>
      </c>
      <c r="AV114">
        <f t="shared" si="123"/>
        <v>0</v>
      </c>
      <c r="AW114">
        <f t="shared" si="124"/>
        <v>0</v>
      </c>
      <c r="AX114">
        <f t="shared" si="125"/>
        <v>0</v>
      </c>
      <c r="AY114">
        <f t="shared" si="126"/>
        <v>0</v>
      </c>
      <c r="AZ114">
        <f t="shared" si="127"/>
        <v>0</v>
      </c>
    </row>
    <row r="115" spans="1:52" hidden="1" x14ac:dyDescent="0.25">
      <c r="A115">
        <f t="shared" si="82"/>
        <v>0</v>
      </c>
      <c r="B115">
        <f t="shared" si="83"/>
        <v>0</v>
      </c>
      <c r="C115">
        <f t="shared" si="84"/>
        <v>0</v>
      </c>
      <c r="D115">
        <f t="shared" si="85"/>
        <v>0</v>
      </c>
      <c r="E115">
        <f t="shared" si="86"/>
        <v>0</v>
      </c>
      <c r="F115">
        <f t="shared" si="87"/>
        <v>0</v>
      </c>
      <c r="J115">
        <f t="shared" si="128"/>
        <v>0</v>
      </c>
      <c r="L115">
        <f t="shared" si="129"/>
        <v>0</v>
      </c>
      <c r="M115">
        <f t="shared" si="88"/>
        <v>0</v>
      </c>
      <c r="N115">
        <f t="shared" si="89"/>
        <v>0</v>
      </c>
      <c r="O115">
        <f t="shared" si="90"/>
        <v>0</v>
      </c>
      <c r="P115">
        <f t="shared" si="91"/>
        <v>0</v>
      </c>
      <c r="Q115">
        <f t="shared" si="92"/>
        <v>0</v>
      </c>
      <c r="R115">
        <f t="shared" si="93"/>
        <v>0</v>
      </c>
      <c r="S115">
        <f t="shared" si="94"/>
        <v>0</v>
      </c>
      <c r="T115">
        <f t="shared" si="95"/>
        <v>0</v>
      </c>
      <c r="U115">
        <f t="shared" si="96"/>
        <v>0</v>
      </c>
      <c r="V115">
        <f t="shared" si="97"/>
        <v>0</v>
      </c>
      <c r="W115">
        <f t="shared" si="98"/>
        <v>0</v>
      </c>
      <c r="X115">
        <f t="shared" si="99"/>
        <v>0</v>
      </c>
      <c r="Y115">
        <f t="shared" si="100"/>
        <v>0</v>
      </c>
      <c r="Z115">
        <f t="shared" si="101"/>
        <v>0</v>
      </c>
      <c r="AA115">
        <f t="shared" si="102"/>
        <v>0</v>
      </c>
      <c r="AB115">
        <f t="shared" si="103"/>
        <v>0</v>
      </c>
      <c r="AC115">
        <f t="shared" si="104"/>
        <v>0</v>
      </c>
      <c r="AD115">
        <f t="shared" si="105"/>
        <v>0</v>
      </c>
      <c r="AE115">
        <f t="shared" si="106"/>
        <v>0</v>
      </c>
      <c r="AF115">
        <f t="shared" si="107"/>
        <v>0</v>
      </c>
      <c r="AG115">
        <f t="shared" si="108"/>
        <v>0</v>
      </c>
      <c r="AH115">
        <f t="shared" si="109"/>
        <v>0</v>
      </c>
      <c r="AI115">
        <f t="shared" si="110"/>
        <v>0</v>
      </c>
      <c r="AJ115">
        <f t="shared" si="111"/>
        <v>0</v>
      </c>
      <c r="AK115">
        <f t="shared" si="112"/>
        <v>0</v>
      </c>
      <c r="AL115">
        <f t="shared" si="113"/>
        <v>0</v>
      </c>
      <c r="AM115">
        <f t="shared" si="114"/>
        <v>0</v>
      </c>
      <c r="AN115">
        <f t="shared" si="115"/>
        <v>0</v>
      </c>
      <c r="AO115">
        <f t="shared" si="116"/>
        <v>0</v>
      </c>
      <c r="AP115">
        <f t="shared" si="117"/>
        <v>0</v>
      </c>
      <c r="AQ115">
        <f t="shared" si="118"/>
        <v>0</v>
      </c>
      <c r="AR115">
        <f t="shared" si="119"/>
        <v>0</v>
      </c>
      <c r="AS115">
        <f t="shared" si="120"/>
        <v>0</v>
      </c>
      <c r="AT115">
        <f t="shared" si="121"/>
        <v>0</v>
      </c>
      <c r="AU115">
        <f t="shared" si="122"/>
        <v>0</v>
      </c>
      <c r="AV115">
        <f t="shared" si="123"/>
        <v>0</v>
      </c>
      <c r="AW115">
        <f t="shared" si="124"/>
        <v>0</v>
      </c>
      <c r="AX115">
        <f t="shared" si="125"/>
        <v>0</v>
      </c>
      <c r="AY115">
        <f t="shared" si="126"/>
        <v>0</v>
      </c>
      <c r="AZ115">
        <f t="shared" si="127"/>
        <v>0</v>
      </c>
    </row>
    <row r="116" spans="1:52" hidden="1" x14ac:dyDescent="0.25">
      <c r="A116">
        <f t="shared" si="82"/>
        <v>0</v>
      </c>
      <c r="B116">
        <f t="shared" si="83"/>
        <v>0</v>
      </c>
      <c r="C116">
        <f t="shared" si="84"/>
        <v>0</v>
      </c>
      <c r="D116">
        <f t="shared" si="85"/>
        <v>0</v>
      </c>
      <c r="E116">
        <f t="shared" si="86"/>
        <v>0</v>
      </c>
      <c r="F116">
        <f t="shared" si="87"/>
        <v>0</v>
      </c>
      <c r="J116">
        <f t="shared" si="128"/>
        <v>0</v>
      </c>
      <c r="L116">
        <f t="shared" si="129"/>
        <v>0</v>
      </c>
      <c r="M116">
        <f t="shared" si="88"/>
        <v>0</v>
      </c>
      <c r="N116">
        <f t="shared" si="89"/>
        <v>0</v>
      </c>
      <c r="O116">
        <f t="shared" si="90"/>
        <v>0</v>
      </c>
      <c r="P116">
        <f t="shared" si="91"/>
        <v>0</v>
      </c>
      <c r="Q116">
        <f t="shared" si="92"/>
        <v>0</v>
      </c>
      <c r="R116">
        <f t="shared" si="93"/>
        <v>0</v>
      </c>
      <c r="S116">
        <f t="shared" si="94"/>
        <v>0</v>
      </c>
      <c r="T116">
        <f t="shared" si="95"/>
        <v>0</v>
      </c>
      <c r="U116">
        <f t="shared" si="96"/>
        <v>0</v>
      </c>
      <c r="V116">
        <f t="shared" si="97"/>
        <v>0</v>
      </c>
      <c r="W116">
        <f t="shared" si="98"/>
        <v>0</v>
      </c>
      <c r="X116">
        <f t="shared" si="99"/>
        <v>0</v>
      </c>
      <c r="Y116">
        <f t="shared" si="100"/>
        <v>0</v>
      </c>
      <c r="Z116">
        <f t="shared" si="101"/>
        <v>0</v>
      </c>
      <c r="AA116">
        <f t="shared" si="102"/>
        <v>0</v>
      </c>
      <c r="AB116">
        <f t="shared" si="103"/>
        <v>0</v>
      </c>
      <c r="AC116">
        <f t="shared" si="104"/>
        <v>0</v>
      </c>
      <c r="AD116">
        <f t="shared" si="105"/>
        <v>0</v>
      </c>
      <c r="AE116">
        <f t="shared" si="106"/>
        <v>0</v>
      </c>
      <c r="AF116">
        <f t="shared" si="107"/>
        <v>0</v>
      </c>
      <c r="AG116">
        <f t="shared" si="108"/>
        <v>0</v>
      </c>
      <c r="AH116">
        <f t="shared" si="109"/>
        <v>0</v>
      </c>
      <c r="AI116">
        <f t="shared" si="110"/>
        <v>0</v>
      </c>
      <c r="AJ116">
        <f t="shared" si="111"/>
        <v>0</v>
      </c>
      <c r="AK116">
        <f t="shared" si="112"/>
        <v>0</v>
      </c>
      <c r="AL116">
        <f t="shared" si="113"/>
        <v>0</v>
      </c>
      <c r="AM116">
        <f t="shared" si="114"/>
        <v>0</v>
      </c>
      <c r="AN116">
        <f t="shared" si="115"/>
        <v>0</v>
      </c>
      <c r="AO116">
        <f t="shared" si="116"/>
        <v>0</v>
      </c>
      <c r="AP116">
        <f t="shared" si="117"/>
        <v>0</v>
      </c>
      <c r="AQ116">
        <f t="shared" si="118"/>
        <v>0</v>
      </c>
      <c r="AR116">
        <f t="shared" si="119"/>
        <v>0</v>
      </c>
      <c r="AS116">
        <f t="shared" si="120"/>
        <v>0</v>
      </c>
      <c r="AT116">
        <f t="shared" si="121"/>
        <v>0</v>
      </c>
      <c r="AU116">
        <f t="shared" si="122"/>
        <v>0</v>
      </c>
      <c r="AV116">
        <f t="shared" si="123"/>
        <v>0</v>
      </c>
      <c r="AW116">
        <f t="shared" si="124"/>
        <v>0</v>
      </c>
      <c r="AX116">
        <f t="shared" si="125"/>
        <v>0</v>
      </c>
      <c r="AY116">
        <f t="shared" si="126"/>
        <v>0</v>
      </c>
      <c r="AZ116">
        <f t="shared" si="127"/>
        <v>0</v>
      </c>
    </row>
    <row r="117" spans="1:52" hidden="1" x14ac:dyDescent="0.25">
      <c r="A117">
        <f t="shared" si="82"/>
        <v>0</v>
      </c>
      <c r="B117">
        <f t="shared" si="83"/>
        <v>0</v>
      </c>
      <c r="C117">
        <f t="shared" si="84"/>
        <v>0</v>
      </c>
      <c r="D117">
        <f t="shared" si="85"/>
        <v>0</v>
      </c>
      <c r="E117">
        <f t="shared" si="86"/>
        <v>0</v>
      </c>
      <c r="F117">
        <f t="shared" si="87"/>
        <v>0</v>
      </c>
      <c r="J117">
        <f t="shared" si="128"/>
        <v>0</v>
      </c>
      <c r="L117">
        <f t="shared" si="129"/>
        <v>0</v>
      </c>
      <c r="M117">
        <f t="shared" si="88"/>
        <v>0</v>
      </c>
      <c r="N117">
        <f t="shared" si="89"/>
        <v>0</v>
      </c>
      <c r="O117">
        <f t="shared" si="90"/>
        <v>0</v>
      </c>
      <c r="P117">
        <f t="shared" si="91"/>
        <v>0</v>
      </c>
      <c r="Q117">
        <f t="shared" si="92"/>
        <v>0</v>
      </c>
      <c r="R117">
        <f t="shared" si="93"/>
        <v>0</v>
      </c>
      <c r="S117">
        <f t="shared" si="94"/>
        <v>0</v>
      </c>
      <c r="T117">
        <f t="shared" si="95"/>
        <v>0</v>
      </c>
      <c r="U117">
        <f t="shared" si="96"/>
        <v>0</v>
      </c>
      <c r="V117">
        <f t="shared" si="97"/>
        <v>0</v>
      </c>
      <c r="W117">
        <f t="shared" si="98"/>
        <v>0</v>
      </c>
      <c r="X117">
        <f t="shared" si="99"/>
        <v>0</v>
      </c>
      <c r="Y117">
        <f t="shared" si="100"/>
        <v>0</v>
      </c>
      <c r="Z117">
        <f t="shared" si="101"/>
        <v>0</v>
      </c>
      <c r="AA117">
        <f t="shared" si="102"/>
        <v>0</v>
      </c>
      <c r="AB117">
        <f t="shared" si="103"/>
        <v>0</v>
      </c>
      <c r="AC117">
        <f t="shared" si="104"/>
        <v>0</v>
      </c>
      <c r="AD117">
        <f t="shared" si="105"/>
        <v>0</v>
      </c>
      <c r="AE117">
        <f t="shared" si="106"/>
        <v>0</v>
      </c>
      <c r="AF117">
        <f t="shared" si="107"/>
        <v>0</v>
      </c>
      <c r="AG117">
        <f t="shared" si="108"/>
        <v>0</v>
      </c>
      <c r="AH117">
        <f t="shared" si="109"/>
        <v>0</v>
      </c>
      <c r="AI117">
        <f t="shared" si="110"/>
        <v>0</v>
      </c>
      <c r="AJ117">
        <f t="shared" si="111"/>
        <v>0</v>
      </c>
      <c r="AK117">
        <f t="shared" si="112"/>
        <v>0</v>
      </c>
      <c r="AL117">
        <f t="shared" si="113"/>
        <v>0</v>
      </c>
      <c r="AM117">
        <f t="shared" si="114"/>
        <v>0</v>
      </c>
      <c r="AN117">
        <f t="shared" si="115"/>
        <v>0</v>
      </c>
      <c r="AO117">
        <f t="shared" si="116"/>
        <v>0</v>
      </c>
      <c r="AP117">
        <f t="shared" si="117"/>
        <v>0</v>
      </c>
      <c r="AQ117">
        <f t="shared" si="118"/>
        <v>0</v>
      </c>
      <c r="AR117">
        <f t="shared" si="119"/>
        <v>0</v>
      </c>
      <c r="AS117">
        <f t="shared" si="120"/>
        <v>0</v>
      </c>
      <c r="AT117">
        <f t="shared" si="121"/>
        <v>0</v>
      </c>
      <c r="AU117">
        <f t="shared" si="122"/>
        <v>0</v>
      </c>
      <c r="AV117">
        <f t="shared" si="123"/>
        <v>0</v>
      </c>
      <c r="AW117">
        <f t="shared" si="124"/>
        <v>0</v>
      </c>
      <c r="AX117">
        <f t="shared" si="125"/>
        <v>0</v>
      </c>
      <c r="AY117">
        <f t="shared" si="126"/>
        <v>0</v>
      </c>
      <c r="AZ117">
        <f t="shared" si="127"/>
        <v>0</v>
      </c>
    </row>
    <row r="118" spans="1:52" hidden="1" x14ac:dyDescent="0.25">
      <c r="A118">
        <f t="shared" si="82"/>
        <v>0</v>
      </c>
      <c r="B118">
        <f t="shared" si="83"/>
        <v>0</v>
      </c>
      <c r="C118">
        <f t="shared" si="84"/>
        <v>0</v>
      </c>
      <c r="D118">
        <f t="shared" si="85"/>
        <v>0</v>
      </c>
      <c r="E118">
        <f t="shared" si="86"/>
        <v>0</v>
      </c>
      <c r="F118">
        <f t="shared" si="87"/>
        <v>0</v>
      </c>
      <c r="J118">
        <f t="shared" si="128"/>
        <v>0</v>
      </c>
      <c r="L118">
        <f t="shared" si="129"/>
        <v>0</v>
      </c>
      <c r="M118">
        <f t="shared" si="88"/>
        <v>0</v>
      </c>
      <c r="N118">
        <f t="shared" si="89"/>
        <v>0</v>
      </c>
      <c r="O118">
        <f t="shared" si="90"/>
        <v>0</v>
      </c>
      <c r="P118">
        <f t="shared" si="91"/>
        <v>0</v>
      </c>
      <c r="Q118">
        <f t="shared" si="92"/>
        <v>0</v>
      </c>
      <c r="R118">
        <f t="shared" si="93"/>
        <v>0</v>
      </c>
      <c r="S118">
        <f t="shared" si="94"/>
        <v>0</v>
      </c>
      <c r="T118">
        <f t="shared" si="95"/>
        <v>0</v>
      </c>
      <c r="U118">
        <f t="shared" si="96"/>
        <v>0</v>
      </c>
      <c r="V118">
        <f t="shared" si="97"/>
        <v>0</v>
      </c>
      <c r="W118">
        <f t="shared" si="98"/>
        <v>0</v>
      </c>
      <c r="X118">
        <f t="shared" si="99"/>
        <v>0</v>
      </c>
      <c r="Y118">
        <f t="shared" si="100"/>
        <v>0</v>
      </c>
      <c r="Z118">
        <f t="shared" si="101"/>
        <v>0</v>
      </c>
      <c r="AA118">
        <f t="shared" si="102"/>
        <v>0</v>
      </c>
      <c r="AB118">
        <f t="shared" si="103"/>
        <v>0</v>
      </c>
      <c r="AC118">
        <f t="shared" si="104"/>
        <v>0</v>
      </c>
      <c r="AD118">
        <f t="shared" si="105"/>
        <v>0</v>
      </c>
      <c r="AE118">
        <f t="shared" si="106"/>
        <v>0</v>
      </c>
      <c r="AF118">
        <f t="shared" si="107"/>
        <v>0</v>
      </c>
      <c r="AG118">
        <f t="shared" si="108"/>
        <v>0</v>
      </c>
      <c r="AH118">
        <f t="shared" si="109"/>
        <v>0</v>
      </c>
      <c r="AI118">
        <f t="shared" si="110"/>
        <v>0</v>
      </c>
      <c r="AJ118">
        <f t="shared" si="111"/>
        <v>0</v>
      </c>
      <c r="AK118">
        <f t="shared" si="112"/>
        <v>0</v>
      </c>
      <c r="AL118">
        <f t="shared" si="113"/>
        <v>0</v>
      </c>
      <c r="AM118">
        <f t="shared" si="114"/>
        <v>0</v>
      </c>
      <c r="AN118">
        <f t="shared" si="115"/>
        <v>0</v>
      </c>
      <c r="AO118">
        <f t="shared" si="116"/>
        <v>0</v>
      </c>
      <c r="AP118">
        <f t="shared" si="117"/>
        <v>0</v>
      </c>
      <c r="AQ118">
        <f t="shared" si="118"/>
        <v>0</v>
      </c>
      <c r="AR118">
        <f t="shared" si="119"/>
        <v>0</v>
      </c>
      <c r="AS118">
        <f t="shared" si="120"/>
        <v>0</v>
      </c>
      <c r="AT118">
        <f t="shared" si="121"/>
        <v>0</v>
      </c>
      <c r="AU118">
        <f t="shared" si="122"/>
        <v>0</v>
      </c>
      <c r="AV118">
        <f t="shared" si="123"/>
        <v>0</v>
      </c>
      <c r="AW118">
        <f t="shared" si="124"/>
        <v>0</v>
      </c>
      <c r="AX118">
        <f t="shared" si="125"/>
        <v>0</v>
      </c>
      <c r="AY118">
        <f t="shared" si="126"/>
        <v>0</v>
      </c>
      <c r="AZ118">
        <f t="shared" si="127"/>
        <v>0</v>
      </c>
    </row>
    <row r="119" spans="1:52" hidden="1" x14ac:dyDescent="0.25">
      <c r="A119">
        <f t="shared" si="82"/>
        <v>0</v>
      </c>
      <c r="B119">
        <f t="shared" si="83"/>
        <v>0</v>
      </c>
      <c r="C119">
        <f t="shared" si="84"/>
        <v>0</v>
      </c>
      <c r="D119">
        <f t="shared" si="85"/>
        <v>0</v>
      </c>
      <c r="E119">
        <f t="shared" si="86"/>
        <v>0</v>
      </c>
      <c r="F119">
        <f t="shared" si="87"/>
        <v>0</v>
      </c>
      <c r="J119">
        <f t="shared" si="128"/>
        <v>0</v>
      </c>
      <c r="L119">
        <f t="shared" si="129"/>
        <v>0</v>
      </c>
      <c r="M119">
        <f t="shared" si="88"/>
        <v>0</v>
      </c>
      <c r="N119">
        <f t="shared" si="89"/>
        <v>0</v>
      </c>
      <c r="O119">
        <f t="shared" si="90"/>
        <v>0</v>
      </c>
      <c r="P119">
        <f t="shared" si="91"/>
        <v>0</v>
      </c>
      <c r="Q119">
        <f t="shared" si="92"/>
        <v>0</v>
      </c>
      <c r="R119">
        <f t="shared" si="93"/>
        <v>0</v>
      </c>
      <c r="S119">
        <f t="shared" si="94"/>
        <v>0</v>
      </c>
      <c r="T119">
        <f t="shared" si="95"/>
        <v>0</v>
      </c>
      <c r="U119">
        <f t="shared" si="96"/>
        <v>0</v>
      </c>
      <c r="V119">
        <f t="shared" si="97"/>
        <v>0</v>
      </c>
      <c r="W119">
        <f t="shared" si="98"/>
        <v>0</v>
      </c>
      <c r="X119">
        <f t="shared" si="99"/>
        <v>0</v>
      </c>
      <c r="Y119">
        <f t="shared" si="100"/>
        <v>0</v>
      </c>
      <c r="Z119">
        <f t="shared" si="101"/>
        <v>0</v>
      </c>
      <c r="AA119">
        <f t="shared" si="102"/>
        <v>0</v>
      </c>
      <c r="AB119">
        <f t="shared" si="103"/>
        <v>0</v>
      </c>
      <c r="AC119">
        <f t="shared" si="104"/>
        <v>0</v>
      </c>
      <c r="AD119">
        <f t="shared" si="105"/>
        <v>0</v>
      </c>
      <c r="AE119">
        <f t="shared" si="106"/>
        <v>0</v>
      </c>
      <c r="AF119">
        <f t="shared" si="107"/>
        <v>0</v>
      </c>
      <c r="AG119">
        <f t="shared" si="108"/>
        <v>0</v>
      </c>
      <c r="AH119">
        <f t="shared" si="109"/>
        <v>0</v>
      </c>
      <c r="AI119">
        <f t="shared" si="110"/>
        <v>0</v>
      </c>
      <c r="AJ119">
        <f t="shared" si="111"/>
        <v>0</v>
      </c>
      <c r="AK119">
        <f t="shared" si="112"/>
        <v>0</v>
      </c>
      <c r="AL119">
        <f t="shared" si="113"/>
        <v>0</v>
      </c>
      <c r="AM119">
        <f t="shared" si="114"/>
        <v>0</v>
      </c>
      <c r="AN119">
        <f t="shared" si="115"/>
        <v>0</v>
      </c>
      <c r="AO119">
        <f t="shared" si="116"/>
        <v>0</v>
      </c>
      <c r="AP119">
        <f t="shared" si="117"/>
        <v>0</v>
      </c>
      <c r="AQ119">
        <f t="shared" si="118"/>
        <v>0</v>
      </c>
      <c r="AR119">
        <f t="shared" si="119"/>
        <v>0</v>
      </c>
      <c r="AS119">
        <f t="shared" si="120"/>
        <v>0</v>
      </c>
      <c r="AT119">
        <f t="shared" si="121"/>
        <v>0</v>
      </c>
      <c r="AU119">
        <f t="shared" si="122"/>
        <v>0</v>
      </c>
      <c r="AV119">
        <f t="shared" si="123"/>
        <v>0</v>
      </c>
      <c r="AW119">
        <f t="shared" si="124"/>
        <v>0</v>
      </c>
      <c r="AX119">
        <f t="shared" si="125"/>
        <v>0</v>
      </c>
      <c r="AY119">
        <f t="shared" si="126"/>
        <v>0</v>
      </c>
      <c r="AZ119">
        <f t="shared" si="127"/>
        <v>0</v>
      </c>
    </row>
    <row r="120" spans="1:52" hidden="1" x14ac:dyDescent="0.25">
      <c r="A120">
        <f t="shared" si="82"/>
        <v>0</v>
      </c>
      <c r="B120">
        <f t="shared" si="83"/>
        <v>0</v>
      </c>
      <c r="C120">
        <f t="shared" si="84"/>
        <v>0</v>
      </c>
      <c r="D120">
        <f t="shared" si="85"/>
        <v>0</v>
      </c>
      <c r="E120">
        <f t="shared" si="86"/>
        <v>0</v>
      </c>
      <c r="F120">
        <f t="shared" si="87"/>
        <v>0</v>
      </c>
      <c r="J120">
        <f t="shared" si="128"/>
        <v>0</v>
      </c>
      <c r="L120">
        <f t="shared" si="129"/>
        <v>0</v>
      </c>
      <c r="M120">
        <f t="shared" si="88"/>
        <v>0</v>
      </c>
      <c r="N120">
        <f t="shared" si="89"/>
        <v>0</v>
      </c>
      <c r="O120">
        <f t="shared" si="90"/>
        <v>0</v>
      </c>
      <c r="P120">
        <f t="shared" si="91"/>
        <v>0</v>
      </c>
      <c r="Q120">
        <f t="shared" si="92"/>
        <v>0</v>
      </c>
      <c r="R120">
        <f t="shared" si="93"/>
        <v>0</v>
      </c>
      <c r="S120">
        <f t="shared" si="94"/>
        <v>0</v>
      </c>
      <c r="T120">
        <f t="shared" si="95"/>
        <v>0</v>
      </c>
      <c r="U120">
        <f t="shared" si="96"/>
        <v>0</v>
      </c>
      <c r="V120">
        <f t="shared" si="97"/>
        <v>0</v>
      </c>
      <c r="W120">
        <f t="shared" si="98"/>
        <v>0</v>
      </c>
      <c r="X120">
        <f t="shared" si="99"/>
        <v>0</v>
      </c>
      <c r="Y120">
        <f t="shared" si="100"/>
        <v>0</v>
      </c>
      <c r="Z120">
        <f t="shared" si="101"/>
        <v>0</v>
      </c>
      <c r="AA120">
        <f t="shared" si="102"/>
        <v>0</v>
      </c>
      <c r="AB120">
        <f t="shared" si="103"/>
        <v>0</v>
      </c>
      <c r="AC120">
        <f t="shared" si="104"/>
        <v>0</v>
      </c>
      <c r="AD120">
        <f t="shared" si="105"/>
        <v>0</v>
      </c>
      <c r="AE120">
        <f t="shared" si="106"/>
        <v>0</v>
      </c>
      <c r="AF120">
        <f t="shared" si="107"/>
        <v>0</v>
      </c>
      <c r="AG120">
        <f t="shared" si="108"/>
        <v>0</v>
      </c>
      <c r="AH120">
        <f t="shared" si="109"/>
        <v>0</v>
      </c>
      <c r="AI120">
        <f t="shared" si="110"/>
        <v>0</v>
      </c>
      <c r="AJ120">
        <f t="shared" si="111"/>
        <v>0</v>
      </c>
      <c r="AK120">
        <f t="shared" si="112"/>
        <v>0</v>
      </c>
      <c r="AL120">
        <f t="shared" si="113"/>
        <v>0</v>
      </c>
      <c r="AM120">
        <f t="shared" si="114"/>
        <v>0</v>
      </c>
      <c r="AN120">
        <f t="shared" si="115"/>
        <v>0</v>
      </c>
      <c r="AO120">
        <f t="shared" si="116"/>
        <v>0</v>
      </c>
      <c r="AP120">
        <f t="shared" si="117"/>
        <v>0</v>
      </c>
      <c r="AQ120">
        <f t="shared" si="118"/>
        <v>0</v>
      </c>
      <c r="AR120">
        <f t="shared" si="119"/>
        <v>0</v>
      </c>
      <c r="AS120">
        <f t="shared" si="120"/>
        <v>0</v>
      </c>
      <c r="AT120">
        <f t="shared" si="121"/>
        <v>0</v>
      </c>
      <c r="AU120">
        <f t="shared" si="122"/>
        <v>0</v>
      </c>
      <c r="AV120">
        <f t="shared" si="123"/>
        <v>0</v>
      </c>
      <c r="AW120">
        <f t="shared" si="124"/>
        <v>0</v>
      </c>
      <c r="AX120">
        <f t="shared" si="125"/>
        <v>0</v>
      </c>
      <c r="AY120">
        <f t="shared" si="126"/>
        <v>0</v>
      </c>
      <c r="AZ120">
        <f t="shared" si="127"/>
        <v>0</v>
      </c>
    </row>
    <row r="121" spans="1:52" hidden="1" x14ac:dyDescent="0.25">
      <c r="A121">
        <f t="shared" si="82"/>
        <v>0</v>
      </c>
      <c r="B121">
        <f t="shared" si="83"/>
        <v>0</v>
      </c>
      <c r="C121">
        <f t="shared" si="84"/>
        <v>0</v>
      </c>
      <c r="D121">
        <f t="shared" si="85"/>
        <v>0</v>
      </c>
      <c r="E121">
        <f t="shared" si="86"/>
        <v>0</v>
      </c>
      <c r="F121">
        <f t="shared" si="87"/>
        <v>0</v>
      </c>
      <c r="J121">
        <f t="shared" si="128"/>
        <v>0</v>
      </c>
      <c r="L121">
        <f t="shared" si="129"/>
        <v>0</v>
      </c>
      <c r="M121">
        <f t="shared" si="88"/>
        <v>0</v>
      </c>
      <c r="N121">
        <f t="shared" si="89"/>
        <v>0</v>
      </c>
      <c r="O121">
        <f t="shared" si="90"/>
        <v>0</v>
      </c>
      <c r="P121">
        <f t="shared" si="91"/>
        <v>0</v>
      </c>
      <c r="Q121">
        <f t="shared" si="92"/>
        <v>0</v>
      </c>
      <c r="R121">
        <f t="shared" si="93"/>
        <v>0</v>
      </c>
      <c r="S121">
        <f t="shared" si="94"/>
        <v>0</v>
      </c>
      <c r="T121">
        <f t="shared" si="95"/>
        <v>0</v>
      </c>
      <c r="U121">
        <f t="shared" si="96"/>
        <v>0</v>
      </c>
      <c r="V121">
        <f t="shared" si="97"/>
        <v>0</v>
      </c>
      <c r="W121">
        <f t="shared" si="98"/>
        <v>0</v>
      </c>
      <c r="X121">
        <f t="shared" si="99"/>
        <v>0</v>
      </c>
      <c r="Y121">
        <f t="shared" si="100"/>
        <v>0</v>
      </c>
      <c r="Z121">
        <f t="shared" si="101"/>
        <v>0</v>
      </c>
      <c r="AA121">
        <f t="shared" si="102"/>
        <v>0</v>
      </c>
      <c r="AB121">
        <f t="shared" si="103"/>
        <v>0</v>
      </c>
      <c r="AC121">
        <f t="shared" si="104"/>
        <v>0</v>
      </c>
      <c r="AD121">
        <f t="shared" si="105"/>
        <v>0</v>
      </c>
      <c r="AE121">
        <f t="shared" si="106"/>
        <v>0</v>
      </c>
      <c r="AF121">
        <f t="shared" si="107"/>
        <v>0</v>
      </c>
      <c r="AG121">
        <f t="shared" si="108"/>
        <v>0</v>
      </c>
      <c r="AH121">
        <f t="shared" si="109"/>
        <v>0</v>
      </c>
      <c r="AI121">
        <f t="shared" si="110"/>
        <v>0</v>
      </c>
      <c r="AJ121">
        <f t="shared" si="111"/>
        <v>0</v>
      </c>
      <c r="AK121">
        <f t="shared" si="112"/>
        <v>0</v>
      </c>
      <c r="AL121">
        <f t="shared" si="113"/>
        <v>0</v>
      </c>
      <c r="AM121">
        <f t="shared" si="114"/>
        <v>0</v>
      </c>
      <c r="AN121">
        <f t="shared" si="115"/>
        <v>0</v>
      </c>
      <c r="AO121">
        <f t="shared" si="116"/>
        <v>0</v>
      </c>
      <c r="AP121">
        <f t="shared" si="117"/>
        <v>0</v>
      </c>
      <c r="AQ121">
        <f t="shared" si="118"/>
        <v>0</v>
      </c>
      <c r="AR121">
        <f t="shared" si="119"/>
        <v>0</v>
      </c>
      <c r="AS121">
        <f t="shared" si="120"/>
        <v>0</v>
      </c>
      <c r="AT121">
        <f t="shared" si="121"/>
        <v>0</v>
      </c>
      <c r="AU121">
        <f t="shared" si="122"/>
        <v>0</v>
      </c>
      <c r="AV121">
        <f t="shared" si="123"/>
        <v>0</v>
      </c>
      <c r="AW121">
        <f t="shared" si="124"/>
        <v>0</v>
      </c>
      <c r="AX121">
        <f t="shared" si="125"/>
        <v>0</v>
      </c>
      <c r="AY121">
        <f t="shared" si="126"/>
        <v>0</v>
      </c>
      <c r="AZ121">
        <f t="shared" si="127"/>
        <v>0</v>
      </c>
    </row>
    <row r="122" spans="1:52" hidden="1" x14ac:dyDescent="0.25">
      <c r="A122">
        <f t="shared" si="82"/>
        <v>0</v>
      </c>
      <c r="B122">
        <f t="shared" si="83"/>
        <v>0</v>
      </c>
      <c r="C122">
        <f t="shared" si="84"/>
        <v>0</v>
      </c>
      <c r="D122">
        <f t="shared" si="85"/>
        <v>0</v>
      </c>
      <c r="E122">
        <f t="shared" si="86"/>
        <v>0</v>
      </c>
      <c r="F122">
        <f t="shared" si="87"/>
        <v>0</v>
      </c>
      <c r="J122">
        <f t="shared" si="128"/>
        <v>0</v>
      </c>
      <c r="L122">
        <f t="shared" si="129"/>
        <v>0</v>
      </c>
      <c r="M122">
        <f t="shared" si="88"/>
        <v>0</v>
      </c>
      <c r="N122">
        <f t="shared" si="89"/>
        <v>0</v>
      </c>
      <c r="O122">
        <f t="shared" si="90"/>
        <v>0</v>
      </c>
      <c r="P122">
        <f t="shared" si="91"/>
        <v>0</v>
      </c>
      <c r="Q122">
        <f t="shared" si="92"/>
        <v>0</v>
      </c>
      <c r="R122">
        <f t="shared" si="93"/>
        <v>0</v>
      </c>
      <c r="S122">
        <f t="shared" si="94"/>
        <v>0</v>
      </c>
      <c r="T122">
        <f t="shared" si="95"/>
        <v>0</v>
      </c>
      <c r="U122">
        <f t="shared" si="96"/>
        <v>0</v>
      </c>
      <c r="V122">
        <f t="shared" si="97"/>
        <v>0</v>
      </c>
      <c r="W122">
        <f t="shared" si="98"/>
        <v>0</v>
      </c>
      <c r="X122">
        <f t="shared" si="99"/>
        <v>0</v>
      </c>
      <c r="Y122">
        <f t="shared" si="100"/>
        <v>0</v>
      </c>
      <c r="Z122">
        <f t="shared" si="101"/>
        <v>0</v>
      </c>
      <c r="AA122">
        <f t="shared" si="102"/>
        <v>0</v>
      </c>
      <c r="AB122">
        <f t="shared" si="103"/>
        <v>0</v>
      </c>
      <c r="AC122">
        <f t="shared" si="104"/>
        <v>0</v>
      </c>
      <c r="AD122">
        <f t="shared" si="105"/>
        <v>0</v>
      </c>
      <c r="AE122">
        <f t="shared" si="106"/>
        <v>0</v>
      </c>
      <c r="AF122">
        <f t="shared" si="107"/>
        <v>0</v>
      </c>
      <c r="AG122">
        <f t="shared" si="108"/>
        <v>0</v>
      </c>
      <c r="AH122">
        <f t="shared" si="109"/>
        <v>0</v>
      </c>
      <c r="AI122">
        <f t="shared" si="110"/>
        <v>0</v>
      </c>
      <c r="AJ122">
        <f t="shared" si="111"/>
        <v>0</v>
      </c>
      <c r="AK122">
        <f t="shared" si="112"/>
        <v>0</v>
      </c>
      <c r="AL122">
        <f t="shared" si="113"/>
        <v>0</v>
      </c>
      <c r="AM122">
        <f t="shared" si="114"/>
        <v>0</v>
      </c>
      <c r="AN122">
        <f t="shared" si="115"/>
        <v>0</v>
      </c>
      <c r="AO122">
        <f t="shared" si="116"/>
        <v>0</v>
      </c>
      <c r="AP122">
        <f t="shared" si="117"/>
        <v>0</v>
      </c>
      <c r="AQ122">
        <f t="shared" si="118"/>
        <v>0</v>
      </c>
      <c r="AR122">
        <f t="shared" si="119"/>
        <v>0</v>
      </c>
      <c r="AS122">
        <f t="shared" si="120"/>
        <v>0</v>
      </c>
      <c r="AT122">
        <f t="shared" si="121"/>
        <v>0</v>
      </c>
      <c r="AU122">
        <f t="shared" si="122"/>
        <v>0</v>
      </c>
      <c r="AV122">
        <f t="shared" si="123"/>
        <v>0</v>
      </c>
      <c r="AW122">
        <f t="shared" si="124"/>
        <v>0</v>
      </c>
      <c r="AX122">
        <f t="shared" si="125"/>
        <v>0</v>
      </c>
      <c r="AY122">
        <f t="shared" si="126"/>
        <v>0</v>
      </c>
      <c r="AZ122">
        <f t="shared" si="127"/>
        <v>0</v>
      </c>
    </row>
    <row r="123" spans="1:52" hidden="1" x14ac:dyDescent="0.25">
      <c r="A123">
        <f t="shared" si="82"/>
        <v>0</v>
      </c>
      <c r="B123">
        <f t="shared" si="83"/>
        <v>0</v>
      </c>
      <c r="C123">
        <f t="shared" si="84"/>
        <v>0</v>
      </c>
      <c r="D123">
        <f t="shared" si="85"/>
        <v>0</v>
      </c>
      <c r="E123">
        <f t="shared" si="86"/>
        <v>0</v>
      </c>
      <c r="F123">
        <f t="shared" si="87"/>
        <v>0</v>
      </c>
      <c r="J123">
        <f t="shared" si="128"/>
        <v>0</v>
      </c>
      <c r="L123">
        <f t="shared" si="129"/>
        <v>0</v>
      </c>
      <c r="M123">
        <f t="shared" si="88"/>
        <v>0</v>
      </c>
      <c r="N123">
        <f t="shared" si="89"/>
        <v>0</v>
      </c>
      <c r="O123">
        <f t="shared" si="90"/>
        <v>0</v>
      </c>
      <c r="P123">
        <f t="shared" si="91"/>
        <v>0</v>
      </c>
      <c r="Q123">
        <f t="shared" si="92"/>
        <v>0</v>
      </c>
      <c r="R123">
        <f t="shared" si="93"/>
        <v>0</v>
      </c>
      <c r="S123">
        <f t="shared" si="94"/>
        <v>0</v>
      </c>
      <c r="T123">
        <f t="shared" si="95"/>
        <v>0</v>
      </c>
      <c r="U123">
        <f t="shared" si="96"/>
        <v>0</v>
      </c>
      <c r="V123">
        <f t="shared" si="97"/>
        <v>0</v>
      </c>
      <c r="W123">
        <f t="shared" si="98"/>
        <v>0</v>
      </c>
      <c r="X123">
        <f t="shared" si="99"/>
        <v>0</v>
      </c>
      <c r="Y123">
        <f t="shared" si="100"/>
        <v>0</v>
      </c>
      <c r="Z123">
        <f t="shared" si="101"/>
        <v>0</v>
      </c>
      <c r="AA123">
        <f t="shared" si="102"/>
        <v>0</v>
      </c>
      <c r="AB123">
        <f t="shared" si="103"/>
        <v>0</v>
      </c>
      <c r="AC123">
        <f t="shared" si="104"/>
        <v>0</v>
      </c>
      <c r="AD123">
        <f t="shared" si="105"/>
        <v>0</v>
      </c>
      <c r="AE123">
        <f t="shared" si="106"/>
        <v>0</v>
      </c>
      <c r="AF123">
        <f t="shared" si="107"/>
        <v>0</v>
      </c>
      <c r="AG123">
        <f t="shared" si="108"/>
        <v>0</v>
      </c>
      <c r="AH123">
        <f t="shared" si="109"/>
        <v>0</v>
      </c>
      <c r="AI123">
        <f t="shared" si="110"/>
        <v>0</v>
      </c>
      <c r="AJ123">
        <f t="shared" si="111"/>
        <v>0</v>
      </c>
      <c r="AK123">
        <f t="shared" si="112"/>
        <v>0</v>
      </c>
      <c r="AL123">
        <f t="shared" si="113"/>
        <v>0</v>
      </c>
      <c r="AM123">
        <f t="shared" si="114"/>
        <v>0</v>
      </c>
      <c r="AN123">
        <f t="shared" si="115"/>
        <v>0</v>
      </c>
      <c r="AO123">
        <f t="shared" si="116"/>
        <v>0</v>
      </c>
      <c r="AP123">
        <f t="shared" si="117"/>
        <v>0</v>
      </c>
      <c r="AQ123">
        <f t="shared" si="118"/>
        <v>0</v>
      </c>
      <c r="AR123">
        <f t="shared" si="119"/>
        <v>0</v>
      </c>
      <c r="AS123">
        <f t="shared" si="120"/>
        <v>0</v>
      </c>
      <c r="AT123">
        <f t="shared" si="121"/>
        <v>0</v>
      </c>
      <c r="AU123">
        <f t="shared" si="122"/>
        <v>0</v>
      </c>
      <c r="AV123">
        <f t="shared" si="123"/>
        <v>0</v>
      </c>
      <c r="AW123">
        <f t="shared" si="124"/>
        <v>0</v>
      </c>
      <c r="AX123">
        <f t="shared" si="125"/>
        <v>0</v>
      </c>
      <c r="AY123">
        <f t="shared" si="126"/>
        <v>0</v>
      </c>
      <c r="AZ123">
        <f t="shared" si="127"/>
        <v>0</v>
      </c>
    </row>
    <row r="124" spans="1:52" hidden="1" x14ac:dyDescent="0.25">
      <c r="A124">
        <f t="shared" si="82"/>
        <v>0</v>
      </c>
      <c r="B124">
        <f t="shared" si="83"/>
        <v>0</v>
      </c>
      <c r="C124">
        <f t="shared" si="84"/>
        <v>0</v>
      </c>
      <c r="D124">
        <f t="shared" si="85"/>
        <v>0</v>
      </c>
      <c r="E124">
        <f t="shared" si="86"/>
        <v>0</v>
      </c>
      <c r="F124">
        <f t="shared" si="87"/>
        <v>0</v>
      </c>
      <c r="J124">
        <f t="shared" si="128"/>
        <v>0</v>
      </c>
      <c r="L124">
        <f t="shared" si="129"/>
        <v>0</v>
      </c>
      <c r="M124">
        <f t="shared" si="88"/>
        <v>0</v>
      </c>
      <c r="N124">
        <f t="shared" si="89"/>
        <v>0</v>
      </c>
      <c r="O124">
        <f t="shared" si="90"/>
        <v>0</v>
      </c>
      <c r="P124">
        <f t="shared" si="91"/>
        <v>0</v>
      </c>
      <c r="Q124">
        <f t="shared" si="92"/>
        <v>0</v>
      </c>
      <c r="R124">
        <f t="shared" si="93"/>
        <v>0</v>
      </c>
      <c r="S124">
        <f t="shared" si="94"/>
        <v>0</v>
      </c>
      <c r="T124">
        <f t="shared" si="95"/>
        <v>0</v>
      </c>
      <c r="U124">
        <f t="shared" si="96"/>
        <v>0</v>
      </c>
      <c r="V124">
        <f t="shared" si="97"/>
        <v>0</v>
      </c>
      <c r="W124">
        <f t="shared" si="98"/>
        <v>0</v>
      </c>
      <c r="X124">
        <f t="shared" si="99"/>
        <v>0</v>
      </c>
      <c r="Y124">
        <f t="shared" si="100"/>
        <v>0</v>
      </c>
      <c r="Z124">
        <f t="shared" si="101"/>
        <v>0</v>
      </c>
      <c r="AA124">
        <f t="shared" si="102"/>
        <v>0</v>
      </c>
      <c r="AB124">
        <f t="shared" si="103"/>
        <v>0</v>
      </c>
      <c r="AC124">
        <f t="shared" si="104"/>
        <v>0</v>
      </c>
      <c r="AD124">
        <f t="shared" si="105"/>
        <v>0</v>
      </c>
      <c r="AE124">
        <f t="shared" si="106"/>
        <v>0</v>
      </c>
      <c r="AF124">
        <f t="shared" si="107"/>
        <v>0</v>
      </c>
      <c r="AG124">
        <f t="shared" si="108"/>
        <v>0</v>
      </c>
      <c r="AH124">
        <f t="shared" si="109"/>
        <v>0</v>
      </c>
      <c r="AI124">
        <f t="shared" si="110"/>
        <v>0</v>
      </c>
      <c r="AJ124">
        <f t="shared" si="111"/>
        <v>0</v>
      </c>
      <c r="AK124">
        <f t="shared" si="112"/>
        <v>0</v>
      </c>
      <c r="AL124">
        <f t="shared" si="113"/>
        <v>0</v>
      </c>
      <c r="AM124">
        <f t="shared" si="114"/>
        <v>0</v>
      </c>
      <c r="AN124">
        <f t="shared" si="115"/>
        <v>0</v>
      </c>
      <c r="AO124">
        <f t="shared" si="116"/>
        <v>0</v>
      </c>
      <c r="AP124">
        <f t="shared" si="117"/>
        <v>0</v>
      </c>
      <c r="AQ124">
        <f t="shared" si="118"/>
        <v>0</v>
      </c>
      <c r="AR124">
        <f t="shared" si="119"/>
        <v>0</v>
      </c>
      <c r="AS124">
        <f t="shared" si="120"/>
        <v>0</v>
      </c>
      <c r="AT124">
        <f t="shared" si="121"/>
        <v>0</v>
      </c>
      <c r="AU124">
        <f t="shared" si="122"/>
        <v>0</v>
      </c>
      <c r="AV124">
        <f t="shared" si="123"/>
        <v>0</v>
      </c>
      <c r="AW124">
        <f t="shared" si="124"/>
        <v>0</v>
      </c>
      <c r="AX124">
        <f t="shared" si="125"/>
        <v>0</v>
      </c>
      <c r="AY124">
        <f t="shared" si="126"/>
        <v>0</v>
      </c>
      <c r="AZ124">
        <f t="shared" si="127"/>
        <v>0</v>
      </c>
    </row>
    <row r="125" spans="1:52" hidden="1" x14ac:dyDescent="0.25">
      <c r="A125">
        <f t="shared" si="82"/>
        <v>0</v>
      </c>
      <c r="B125">
        <f t="shared" si="83"/>
        <v>0</v>
      </c>
      <c r="C125">
        <f t="shared" si="84"/>
        <v>0</v>
      </c>
      <c r="D125">
        <f t="shared" si="85"/>
        <v>0</v>
      </c>
      <c r="E125">
        <f t="shared" si="86"/>
        <v>0</v>
      </c>
      <c r="F125">
        <f t="shared" si="87"/>
        <v>0</v>
      </c>
      <c r="J125">
        <f t="shared" si="128"/>
        <v>0</v>
      </c>
      <c r="L125">
        <f t="shared" si="129"/>
        <v>0</v>
      </c>
      <c r="M125">
        <f t="shared" si="88"/>
        <v>0</v>
      </c>
      <c r="N125">
        <f t="shared" si="89"/>
        <v>0</v>
      </c>
      <c r="O125">
        <f t="shared" si="90"/>
        <v>0</v>
      </c>
      <c r="P125">
        <f t="shared" si="91"/>
        <v>0</v>
      </c>
      <c r="Q125">
        <f t="shared" si="92"/>
        <v>0</v>
      </c>
      <c r="R125">
        <f t="shared" si="93"/>
        <v>0</v>
      </c>
      <c r="S125">
        <f t="shared" si="94"/>
        <v>0</v>
      </c>
      <c r="T125">
        <f t="shared" si="95"/>
        <v>0</v>
      </c>
      <c r="U125">
        <f t="shared" si="96"/>
        <v>0</v>
      </c>
      <c r="V125">
        <f t="shared" si="97"/>
        <v>0</v>
      </c>
      <c r="W125">
        <f t="shared" si="98"/>
        <v>0</v>
      </c>
      <c r="X125">
        <f t="shared" si="99"/>
        <v>0</v>
      </c>
      <c r="Y125">
        <f t="shared" si="100"/>
        <v>0</v>
      </c>
      <c r="Z125">
        <f t="shared" si="101"/>
        <v>0</v>
      </c>
      <c r="AA125">
        <f t="shared" si="102"/>
        <v>0</v>
      </c>
      <c r="AB125">
        <f t="shared" si="103"/>
        <v>0</v>
      </c>
      <c r="AC125">
        <f t="shared" si="104"/>
        <v>0</v>
      </c>
      <c r="AD125">
        <f t="shared" si="105"/>
        <v>0</v>
      </c>
      <c r="AE125">
        <f t="shared" si="106"/>
        <v>0</v>
      </c>
      <c r="AF125">
        <f t="shared" si="107"/>
        <v>0</v>
      </c>
      <c r="AG125">
        <f t="shared" si="108"/>
        <v>0</v>
      </c>
      <c r="AH125">
        <f t="shared" si="109"/>
        <v>0</v>
      </c>
      <c r="AI125">
        <f t="shared" si="110"/>
        <v>0</v>
      </c>
      <c r="AJ125">
        <f t="shared" si="111"/>
        <v>0</v>
      </c>
      <c r="AK125">
        <f t="shared" si="112"/>
        <v>0</v>
      </c>
      <c r="AL125">
        <f t="shared" si="113"/>
        <v>0</v>
      </c>
      <c r="AM125">
        <f t="shared" si="114"/>
        <v>0</v>
      </c>
      <c r="AN125">
        <f t="shared" si="115"/>
        <v>0</v>
      </c>
      <c r="AO125">
        <f t="shared" si="116"/>
        <v>0</v>
      </c>
      <c r="AP125">
        <f t="shared" si="117"/>
        <v>0</v>
      </c>
      <c r="AQ125">
        <f t="shared" si="118"/>
        <v>0</v>
      </c>
      <c r="AR125">
        <f t="shared" si="119"/>
        <v>0</v>
      </c>
      <c r="AS125">
        <f t="shared" si="120"/>
        <v>0</v>
      </c>
      <c r="AT125">
        <f t="shared" si="121"/>
        <v>0</v>
      </c>
      <c r="AU125">
        <f t="shared" si="122"/>
        <v>0</v>
      </c>
      <c r="AV125">
        <f t="shared" si="123"/>
        <v>0</v>
      </c>
      <c r="AW125">
        <f t="shared" si="124"/>
        <v>0</v>
      </c>
      <c r="AX125">
        <f t="shared" si="125"/>
        <v>0</v>
      </c>
      <c r="AY125">
        <f t="shared" si="126"/>
        <v>0</v>
      </c>
      <c r="AZ125">
        <f t="shared" si="127"/>
        <v>0</v>
      </c>
    </row>
    <row r="126" spans="1:52" hidden="1" x14ac:dyDescent="0.25">
      <c r="A126">
        <f t="shared" si="82"/>
        <v>0</v>
      </c>
      <c r="B126">
        <f t="shared" si="83"/>
        <v>0</v>
      </c>
      <c r="C126">
        <f t="shared" si="84"/>
        <v>0</v>
      </c>
      <c r="D126">
        <f t="shared" si="85"/>
        <v>0</v>
      </c>
      <c r="E126">
        <f t="shared" si="86"/>
        <v>0</v>
      </c>
      <c r="F126">
        <f t="shared" si="87"/>
        <v>0</v>
      </c>
      <c r="J126">
        <f t="shared" si="128"/>
        <v>0</v>
      </c>
      <c r="L126">
        <f t="shared" si="129"/>
        <v>0</v>
      </c>
      <c r="M126">
        <f t="shared" si="88"/>
        <v>0</v>
      </c>
      <c r="N126">
        <f t="shared" si="89"/>
        <v>0</v>
      </c>
      <c r="O126">
        <f t="shared" si="90"/>
        <v>0</v>
      </c>
      <c r="P126">
        <f t="shared" si="91"/>
        <v>0</v>
      </c>
      <c r="Q126">
        <f t="shared" si="92"/>
        <v>0</v>
      </c>
      <c r="R126">
        <f t="shared" si="93"/>
        <v>0</v>
      </c>
      <c r="S126">
        <f t="shared" si="94"/>
        <v>0</v>
      </c>
      <c r="T126">
        <f t="shared" si="95"/>
        <v>0</v>
      </c>
      <c r="U126">
        <f t="shared" si="96"/>
        <v>0</v>
      </c>
      <c r="V126">
        <f t="shared" si="97"/>
        <v>0</v>
      </c>
      <c r="W126">
        <f t="shared" si="98"/>
        <v>0</v>
      </c>
      <c r="X126">
        <f t="shared" si="99"/>
        <v>0</v>
      </c>
      <c r="Y126">
        <f t="shared" si="100"/>
        <v>0</v>
      </c>
      <c r="Z126">
        <f t="shared" si="101"/>
        <v>0</v>
      </c>
      <c r="AA126">
        <f t="shared" si="102"/>
        <v>0</v>
      </c>
      <c r="AB126">
        <f t="shared" si="103"/>
        <v>0</v>
      </c>
      <c r="AC126">
        <f t="shared" si="104"/>
        <v>0</v>
      </c>
      <c r="AD126">
        <f t="shared" si="105"/>
        <v>0</v>
      </c>
      <c r="AE126">
        <f t="shared" si="106"/>
        <v>0</v>
      </c>
      <c r="AF126">
        <f t="shared" si="107"/>
        <v>0</v>
      </c>
      <c r="AG126">
        <f t="shared" si="108"/>
        <v>0</v>
      </c>
      <c r="AH126">
        <f t="shared" si="109"/>
        <v>0</v>
      </c>
      <c r="AI126">
        <f t="shared" si="110"/>
        <v>0</v>
      </c>
      <c r="AJ126">
        <f t="shared" si="111"/>
        <v>0</v>
      </c>
      <c r="AK126">
        <f t="shared" si="112"/>
        <v>0</v>
      </c>
      <c r="AL126">
        <f t="shared" si="113"/>
        <v>0</v>
      </c>
      <c r="AM126">
        <f t="shared" si="114"/>
        <v>0</v>
      </c>
      <c r="AN126">
        <f t="shared" si="115"/>
        <v>0</v>
      </c>
      <c r="AO126">
        <f t="shared" si="116"/>
        <v>0</v>
      </c>
      <c r="AP126">
        <f t="shared" si="117"/>
        <v>0</v>
      </c>
      <c r="AQ126">
        <f t="shared" si="118"/>
        <v>0</v>
      </c>
      <c r="AR126">
        <f t="shared" si="119"/>
        <v>0</v>
      </c>
      <c r="AS126">
        <f t="shared" si="120"/>
        <v>0</v>
      </c>
      <c r="AT126">
        <f t="shared" si="121"/>
        <v>0</v>
      </c>
      <c r="AU126">
        <f t="shared" si="122"/>
        <v>0</v>
      </c>
      <c r="AV126">
        <f t="shared" si="123"/>
        <v>0</v>
      </c>
      <c r="AW126">
        <f t="shared" si="124"/>
        <v>0</v>
      </c>
      <c r="AX126">
        <f t="shared" si="125"/>
        <v>0</v>
      </c>
      <c r="AY126">
        <f t="shared" si="126"/>
        <v>0</v>
      </c>
      <c r="AZ126">
        <f t="shared" si="127"/>
        <v>0</v>
      </c>
    </row>
    <row r="127" spans="1:52" hidden="1" x14ac:dyDescent="0.25">
      <c r="A127">
        <f t="shared" si="82"/>
        <v>0</v>
      </c>
      <c r="B127">
        <f t="shared" si="83"/>
        <v>0</v>
      </c>
      <c r="C127">
        <f t="shared" si="84"/>
        <v>0</v>
      </c>
      <c r="D127">
        <f t="shared" si="85"/>
        <v>0</v>
      </c>
      <c r="E127">
        <f t="shared" si="86"/>
        <v>0</v>
      </c>
      <c r="F127">
        <f t="shared" si="87"/>
        <v>0</v>
      </c>
      <c r="J127">
        <f t="shared" si="128"/>
        <v>0</v>
      </c>
      <c r="L127">
        <f t="shared" si="129"/>
        <v>0</v>
      </c>
      <c r="M127">
        <f t="shared" si="88"/>
        <v>0</v>
      </c>
      <c r="N127">
        <f t="shared" si="89"/>
        <v>0</v>
      </c>
      <c r="O127">
        <f t="shared" si="90"/>
        <v>0</v>
      </c>
      <c r="P127">
        <f t="shared" si="91"/>
        <v>0</v>
      </c>
      <c r="Q127">
        <f t="shared" si="92"/>
        <v>0</v>
      </c>
      <c r="R127">
        <f t="shared" si="93"/>
        <v>0</v>
      </c>
      <c r="S127">
        <f t="shared" si="94"/>
        <v>0</v>
      </c>
      <c r="T127">
        <f t="shared" si="95"/>
        <v>0</v>
      </c>
      <c r="U127">
        <f t="shared" si="96"/>
        <v>0</v>
      </c>
      <c r="V127">
        <f t="shared" si="97"/>
        <v>0</v>
      </c>
      <c r="W127">
        <f t="shared" si="98"/>
        <v>0</v>
      </c>
      <c r="X127">
        <f t="shared" si="99"/>
        <v>0</v>
      </c>
      <c r="Y127">
        <f t="shared" si="100"/>
        <v>0</v>
      </c>
      <c r="Z127">
        <f t="shared" si="101"/>
        <v>0</v>
      </c>
      <c r="AA127">
        <f t="shared" si="102"/>
        <v>0</v>
      </c>
      <c r="AB127">
        <f t="shared" si="103"/>
        <v>0</v>
      </c>
      <c r="AC127">
        <f t="shared" si="104"/>
        <v>0</v>
      </c>
      <c r="AD127">
        <f t="shared" si="105"/>
        <v>0</v>
      </c>
      <c r="AE127">
        <f t="shared" si="106"/>
        <v>0</v>
      </c>
      <c r="AF127">
        <f t="shared" si="107"/>
        <v>0</v>
      </c>
      <c r="AG127">
        <f t="shared" si="108"/>
        <v>0</v>
      </c>
      <c r="AH127">
        <f t="shared" si="109"/>
        <v>0</v>
      </c>
      <c r="AI127">
        <f t="shared" si="110"/>
        <v>0</v>
      </c>
      <c r="AJ127">
        <f t="shared" si="111"/>
        <v>0</v>
      </c>
      <c r="AK127">
        <f t="shared" si="112"/>
        <v>0</v>
      </c>
      <c r="AL127">
        <f t="shared" si="113"/>
        <v>0</v>
      </c>
      <c r="AM127">
        <f t="shared" si="114"/>
        <v>0</v>
      </c>
      <c r="AN127">
        <f t="shared" si="115"/>
        <v>0</v>
      </c>
      <c r="AO127">
        <f t="shared" si="116"/>
        <v>0</v>
      </c>
      <c r="AP127">
        <f t="shared" si="117"/>
        <v>0</v>
      </c>
      <c r="AQ127">
        <f t="shared" si="118"/>
        <v>0</v>
      </c>
      <c r="AR127">
        <f t="shared" si="119"/>
        <v>0</v>
      </c>
      <c r="AS127">
        <f t="shared" si="120"/>
        <v>0</v>
      </c>
      <c r="AT127">
        <f t="shared" si="121"/>
        <v>0</v>
      </c>
      <c r="AU127">
        <f t="shared" si="122"/>
        <v>0</v>
      </c>
      <c r="AV127">
        <f t="shared" si="123"/>
        <v>0</v>
      </c>
      <c r="AW127">
        <f t="shared" si="124"/>
        <v>0</v>
      </c>
      <c r="AX127">
        <f t="shared" si="125"/>
        <v>0</v>
      </c>
      <c r="AY127">
        <f t="shared" si="126"/>
        <v>0</v>
      </c>
      <c r="AZ127">
        <f t="shared" si="127"/>
        <v>0</v>
      </c>
    </row>
    <row r="128" spans="1:52" hidden="1" x14ac:dyDescent="0.25">
      <c r="A128">
        <f t="shared" si="82"/>
        <v>0</v>
      </c>
      <c r="B128">
        <f t="shared" si="83"/>
        <v>0</v>
      </c>
      <c r="C128">
        <f t="shared" si="84"/>
        <v>0</v>
      </c>
      <c r="D128">
        <f t="shared" si="85"/>
        <v>0</v>
      </c>
      <c r="E128">
        <f t="shared" si="86"/>
        <v>0</v>
      </c>
      <c r="F128">
        <f t="shared" si="87"/>
        <v>0</v>
      </c>
      <c r="J128">
        <f t="shared" si="128"/>
        <v>0</v>
      </c>
      <c r="L128">
        <f t="shared" si="129"/>
        <v>0</v>
      </c>
      <c r="M128">
        <f t="shared" si="88"/>
        <v>0</v>
      </c>
      <c r="N128">
        <f t="shared" si="89"/>
        <v>0</v>
      </c>
      <c r="O128">
        <f t="shared" si="90"/>
        <v>0</v>
      </c>
      <c r="P128">
        <f t="shared" si="91"/>
        <v>0</v>
      </c>
      <c r="Q128">
        <f t="shared" si="92"/>
        <v>0</v>
      </c>
      <c r="R128">
        <f t="shared" si="93"/>
        <v>0</v>
      </c>
      <c r="S128">
        <f t="shared" si="94"/>
        <v>0</v>
      </c>
      <c r="T128">
        <f t="shared" si="95"/>
        <v>0</v>
      </c>
      <c r="U128">
        <f t="shared" si="96"/>
        <v>0</v>
      </c>
      <c r="V128">
        <f t="shared" si="97"/>
        <v>0</v>
      </c>
      <c r="W128">
        <f t="shared" si="98"/>
        <v>0</v>
      </c>
      <c r="X128">
        <f t="shared" si="99"/>
        <v>0</v>
      </c>
      <c r="Y128">
        <f t="shared" si="100"/>
        <v>0</v>
      </c>
      <c r="Z128">
        <f t="shared" si="101"/>
        <v>0</v>
      </c>
      <c r="AA128">
        <f t="shared" si="102"/>
        <v>0</v>
      </c>
      <c r="AB128">
        <f t="shared" si="103"/>
        <v>0</v>
      </c>
      <c r="AC128">
        <f t="shared" si="104"/>
        <v>0</v>
      </c>
      <c r="AD128">
        <f t="shared" si="105"/>
        <v>0</v>
      </c>
      <c r="AE128">
        <f t="shared" si="106"/>
        <v>0</v>
      </c>
      <c r="AF128">
        <f t="shared" si="107"/>
        <v>0</v>
      </c>
      <c r="AG128">
        <f t="shared" si="108"/>
        <v>0</v>
      </c>
      <c r="AH128">
        <f t="shared" si="109"/>
        <v>0</v>
      </c>
      <c r="AI128">
        <f t="shared" si="110"/>
        <v>0</v>
      </c>
      <c r="AJ128">
        <f t="shared" si="111"/>
        <v>0</v>
      </c>
      <c r="AK128">
        <f t="shared" si="112"/>
        <v>0</v>
      </c>
      <c r="AL128">
        <f t="shared" si="113"/>
        <v>0</v>
      </c>
      <c r="AM128">
        <f t="shared" si="114"/>
        <v>0</v>
      </c>
      <c r="AN128">
        <f t="shared" si="115"/>
        <v>0</v>
      </c>
      <c r="AO128">
        <f t="shared" si="116"/>
        <v>0</v>
      </c>
      <c r="AP128">
        <f t="shared" si="117"/>
        <v>0</v>
      </c>
      <c r="AQ128">
        <f t="shared" si="118"/>
        <v>0</v>
      </c>
      <c r="AR128">
        <f t="shared" si="119"/>
        <v>0</v>
      </c>
      <c r="AS128">
        <f t="shared" si="120"/>
        <v>0</v>
      </c>
      <c r="AT128">
        <f t="shared" si="121"/>
        <v>0</v>
      </c>
      <c r="AU128">
        <f t="shared" si="122"/>
        <v>0</v>
      </c>
      <c r="AV128">
        <f t="shared" si="123"/>
        <v>0</v>
      </c>
      <c r="AW128">
        <f t="shared" si="124"/>
        <v>0</v>
      </c>
      <c r="AX128">
        <f t="shared" si="125"/>
        <v>0</v>
      </c>
      <c r="AY128">
        <f t="shared" si="126"/>
        <v>0</v>
      </c>
      <c r="AZ128">
        <f t="shared" si="127"/>
        <v>0</v>
      </c>
    </row>
    <row r="129" spans="1:52" hidden="1" x14ac:dyDescent="0.25">
      <c r="A129">
        <f t="shared" si="82"/>
        <v>0</v>
      </c>
      <c r="B129">
        <f t="shared" si="83"/>
        <v>0</v>
      </c>
      <c r="C129">
        <f t="shared" si="84"/>
        <v>0</v>
      </c>
      <c r="D129">
        <f t="shared" si="85"/>
        <v>0</v>
      </c>
      <c r="E129">
        <f t="shared" si="86"/>
        <v>0</v>
      </c>
      <c r="F129">
        <f t="shared" si="87"/>
        <v>0</v>
      </c>
      <c r="J129">
        <f t="shared" si="128"/>
        <v>0</v>
      </c>
      <c r="L129">
        <f t="shared" si="129"/>
        <v>0</v>
      </c>
      <c r="M129">
        <f t="shared" si="88"/>
        <v>0</v>
      </c>
      <c r="N129">
        <f t="shared" si="89"/>
        <v>0</v>
      </c>
      <c r="O129">
        <f t="shared" si="90"/>
        <v>0</v>
      </c>
      <c r="P129">
        <f t="shared" si="91"/>
        <v>0</v>
      </c>
      <c r="Q129">
        <f t="shared" si="92"/>
        <v>0</v>
      </c>
      <c r="R129">
        <f t="shared" si="93"/>
        <v>0</v>
      </c>
      <c r="S129">
        <f t="shared" si="94"/>
        <v>0</v>
      </c>
      <c r="T129">
        <f t="shared" si="95"/>
        <v>0</v>
      </c>
      <c r="U129">
        <f t="shared" si="96"/>
        <v>0</v>
      </c>
      <c r="V129">
        <f t="shared" si="97"/>
        <v>0</v>
      </c>
      <c r="W129">
        <f t="shared" si="98"/>
        <v>0</v>
      </c>
      <c r="X129">
        <f t="shared" si="99"/>
        <v>0</v>
      </c>
      <c r="Y129">
        <f t="shared" si="100"/>
        <v>0</v>
      </c>
      <c r="Z129">
        <f t="shared" si="101"/>
        <v>0</v>
      </c>
      <c r="AA129">
        <f t="shared" si="102"/>
        <v>0</v>
      </c>
      <c r="AB129">
        <f t="shared" si="103"/>
        <v>0</v>
      </c>
      <c r="AC129">
        <f t="shared" si="104"/>
        <v>0</v>
      </c>
      <c r="AD129">
        <f t="shared" si="105"/>
        <v>0</v>
      </c>
      <c r="AE129">
        <f t="shared" si="106"/>
        <v>0</v>
      </c>
      <c r="AF129">
        <f t="shared" si="107"/>
        <v>0</v>
      </c>
      <c r="AG129">
        <f t="shared" si="108"/>
        <v>0</v>
      </c>
      <c r="AH129">
        <f t="shared" si="109"/>
        <v>0</v>
      </c>
      <c r="AI129">
        <f t="shared" si="110"/>
        <v>0</v>
      </c>
      <c r="AJ129">
        <f t="shared" si="111"/>
        <v>0</v>
      </c>
      <c r="AK129">
        <f t="shared" si="112"/>
        <v>0</v>
      </c>
      <c r="AL129">
        <f t="shared" si="113"/>
        <v>0</v>
      </c>
      <c r="AM129">
        <f t="shared" si="114"/>
        <v>0</v>
      </c>
      <c r="AN129">
        <f t="shared" si="115"/>
        <v>0</v>
      </c>
      <c r="AO129">
        <f t="shared" si="116"/>
        <v>0</v>
      </c>
      <c r="AP129">
        <f t="shared" si="117"/>
        <v>0</v>
      </c>
      <c r="AQ129">
        <f t="shared" si="118"/>
        <v>0</v>
      </c>
      <c r="AR129">
        <f t="shared" si="119"/>
        <v>0</v>
      </c>
      <c r="AS129">
        <f t="shared" si="120"/>
        <v>0</v>
      </c>
      <c r="AT129">
        <f t="shared" si="121"/>
        <v>0</v>
      </c>
      <c r="AU129">
        <f t="shared" si="122"/>
        <v>0</v>
      </c>
      <c r="AV129">
        <f t="shared" si="123"/>
        <v>0</v>
      </c>
      <c r="AW129">
        <f t="shared" si="124"/>
        <v>0</v>
      </c>
      <c r="AX129">
        <f t="shared" si="125"/>
        <v>0</v>
      </c>
      <c r="AY129">
        <f t="shared" si="126"/>
        <v>0</v>
      </c>
      <c r="AZ129">
        <f t="shared" si="127"/>
        <v>0</v>
      </c>
    </row>
    <row r="130" spans="1:52" hidden="1" x14ac:dyDescent="0.25">
      <c r="A130">
        <f t="shared" si="82"/>
        <v>0</v>
      </c>
      <c r="B130">
        <f t="shared" si="83"/>
        <v>0</v>
      </c>
      <c r="C130">
        <f t="shared" si="84"/>
        <v>0</v>
      </c>
      <c r="D130">
        <f t="shared" si="85"/>
        <v>0</v>
      </c>
      <c r="E130">
        <f t="shared" si="86"/>
        <v>0</v>
      </c>
      <c r="F130">
        <f t="shared" si="87"/>
        <v>0</v>
      </c>
      <c r="J130">
        <f t="shared" si="128"/>
        <v>0</v>
      </c>
      <c r="L130">
        <f t="shared" si="129"/>
        <v>0</v>
      </c>
      <c r="M130">
        <f t="shared" si="88"/>
        <v>0</v>
      </c>
      <c r="N130">
        <f t="shared" si="89"/>
        <v>0</v>
      </c>
      <c r="O130">
        <f t="shared" si="90"/>
        <v>0</v>
      </c>
      <c r="P130">
        <f t="shared" si="91"/>
        <v>0</v>
      </c>
      <c r="Q130">
        <f t="shared" si="92"/>
        <v>0</v>
      </c>
      <c r="R130">
        <f t="shared" si="93"/>
        <v>0</v>
      </c>
      <c r="S130">
        <f t="shared" si="94"/>
        <v>0</v>
      </c>
      <c r="T130">
        <f t="shared" si="95"/>
        <v>0</v>
      </c>
      <c r="U130">
        <f t="shared" si="96"/>
        <v>0</v>
      </c>
      <c r="V130">
        <f t="shared" si="97"/>
        <v>0</v>
      </c>
      <c r="W130">
        <f t="shared" si="98"/>
        <v>0</v>
      </c>
      <c r="X130">
        <f t="shared" si="99"/>
        <v>0</v>
      </c>
      <c r="Y130">
        <f t="shared" si="100"/>
        <v>0</v>
      </c>
      <c r="Z130">
        <f t="shared" si="101"/>
        <v>0</v>
      </c>
      <c r="AA130">
        <f t="shared" si="102"/>
        <v>0</v>
      </c>
      <c r="AB130">
        <f t="shared" si="103"/>
        <v>0</v>
      </c>
      <c r="AC130">
        <f t="shared" si="104"/>
        <v>0</v>
      </c>
      <c r="AD130">
        <f t="shared" si="105"/>
        <v>0</v>
      </c>
      <c r="AE130">
        <f t="shared" si="106"/>
        <v>0</v>
      </c>
      <c r="AF130">
        <f t="shared" si="107"/>
        <v>0</v>
      </c>
      <c r="AG130">
        <f t="shared" si="108"/>
        <v>0</v>
      </c>
      <c r="AH130">
        <f t="shared" si="109"/>
        <v>0</v>
      </c>
      <c r="AI130">
        <f t="shared" si="110"/>
        <v>0</v>
      </c>
      <c r="AJ130">
        <f t="shared" si="111"/>
        <v>0</v>
      </c>
      <c r="AK130">
        <f t="shared" si="112"/>
        <v>0</v>
      </c>
      <c r="AL130">
        <f t="shared" si="113"/>
        <v>0</v>
      </c>
      <c r="AM130">
        <f t="shared" si="114"/>
        <v>0</v>
      </c>
      <c r="AN130">
        <f t="shared" si="115"/>
        <v>0</v>
      </c>
      <c r="AO130">
        <f t="shared" si="116"/>
        <v>0</v>
      </c>
      <c r="AP130">
        <f t="shared" si="117"/>
        <v>0</v>
      </c>
      <c r="AQ130">
        <f t="shared" si="118"/>
        <v>0</v>
      </c>
      <c r="AR130">
        <f t="shared" si="119"/>
        <v>0</v>
      </c>
      <c r="AS130">
        <f t="shared" si="120"/>
        <v>0</v>
      </c>
      <c r="AT130">
        <f t="shared" si="121"/>
        <v>0</v>
      </c>
      <c r="AU130">
        <f t="shared" si="122"/>
        <v>0</v>
      </c>
      <c r="AV130">
        <f t="shared" si="123"/>
        <v>0</v>
      </c>
      <c r="AW130">
        <f t="shared" si="124"/>
        <v>0</v>
      </c>
      <c r="AX130">
        <f t="shared" si="125"/>
        <v>0</v>
      </c>
      <c r="AY130">
        <f t="shared" si="126"/>
        <v>0</v>
      </c>
      <c r="AZ130">
        <f t="shared" si="127"/>
        <v>0</v>
      </c>
    </row>
    <row r="131" spans="1:52" hidden="1" x14ac:dyDescent="0.25">
      <c r="A131">
        <f t="shared" si="82"/>
        <v>0</v>
      </c>
      <c r="B131">
        <f t="shared" si="83"/>
        <v>0</v>
      </c>
      <c r="C131">
        <f t="shared" si="84"/>
        <v>0</v>
      </c>
      <c r="D131">
        <f t="shared" si="85"/>
        <v>0</v>
      </c>
      <c r="E131">
        <f t="shared" si="86"/>
        <v>0</v>
      </c>
      <c r="F131">
        <f t="shared" si="87"/>
        <v>0</v>
      </c>
      <c r="J131">
        <f t="shared" si="128"/>
        <v>0</v>
      </c>
      <c r="L131">
        <f t="shared" si="129"/>
        <v>0</v>
      </c>
      <c r="M131">
        <f t="shared" si="88"/>
        <v>0</v>
      </c>
      <c r="N131">
        <f t="shared" si="89"/>
        <v>0</v>
      </c>
      <c r="O131">
        <f t="shared" si="90"/>
        <v>0</v>
      </c>
      <c r="P131">
        <f t="shared" si="91"/>
        <v>0</v>
      </c>
      <c r="Q131">
        <f t="shared" si="92"/>
        <v>0</v>
      </c>
      <c r="R131">
        <f t="shared" si="93"/>
        <v>0</v>
      </c>
      <c r="S131">
        <f t="shared" si="94"/>
        <v>0</v>
      </c>
      <c r="T131">
        <f t="shared" si="95"/>
        <v>0</v>
      </c>
      <c r="U131">
        <f t="shared" si="96"/>
        <v>0</v>
      </c>
      <c r="V131">
        <f t="shared" si="97"/>
        <v>0</v>
      </c>
      <c r="W131">
        <f t="shared" si="98"/>
        <v>0</v>
      </c>
      <c r="X131">
        <f t="shared" si="99"/>
        <v>0</v>
      </c>
      <c r="Y131">
        <f t="shared" si="100"/>
        <v>0</v>
      </c>
      <c r="Z131">
        <f t="shared" si="101"/>
        <v>0</v>
      </c>
      <c r="AA131">
        <f t="shared" si="102"/>
        <v>0</v>
      </c>
      <c r="AB131">
        <f t="shared" si="103"/>
        <v>0</v>
      </c>
      <c r="AC131">
        <f t="shared" si="104"/>
        <v>0</v>
      </c>
      <c r="AD131">
        <f t="shared" si="105"/>
        <v>0</v>
      </c>
      <c r="AE131">
        <f t="shared" si="106"/>
        <v>0</v>
      </c>
      <c r="AF131">
        <f t="shared" si="107"/>
        <v>0</v>
      </c>
      <c r="AG131">
        <f t="shared" si="108"/>
        <v>0</v>
      </c>
      <c r="AH131">
        <f t="shared" si="109"/>
        <v>0</v>
      </c>
      <c r="AI131">
        <f t="shared" si="110"/>
        <v>0</v>
      </c>
      <c r="AJ131">
        <f t="shared" si="111"/>
        <v>0</v>
      </c>
      <c r="AK131">
        <f t="shared" si="112"/>
        <v>0</v>
      </c>
      <c r="AL131">
        <f t="shared" si="113"/>
        <v>0</v>
      </c>
      <c r="AM131">
        <f t="shared" si="114"/>
        <v>0</v>
      </c>
      <c r="AN131">
        <f t="shared" si="115"/>
        <v>0</v>
      </c>
      <c r="AO131">
        <f t="shared" si="116"/>
        <v>0</v>
      </c>
      <c r="AP131">
        <f t="shared" si="117"/>
        <v>0</v>
      </c>
      <c r="AQ131">
        <f t="shared" si="118"/>
        <v>0</v>
      </c>
      <c r="AR131">
        <f t="shared" si="119"/>
        <v>0</v>
      </c>
      <c r="AS131">
        <f t="shared" si="120"/>
        <v>0</v>
      </c>
      <c r="AT131">
        <f t="shared" si="121"/>
        <v>0</v>
      </c>
      <c r="AU131">
        <f t="shared" si="122"/>
        <v>0</v>
      </c>
      <c r="AV131">
        <f t="shared" si="123"/>
        <v>0</v>
      </c>
      <c r="AW131">
        <f t="shared" si="124"/>
        <v>0</v>
      </c>
      <c r="AX131">
        <f t="shared" si="125"/>
        <v>0</v>
      </c>
      <c r="AY131">
        <f t="shared" si="126"/>
        <v>0</v>
      </c>
      <c r="AZ131">
        <f t="shared" si="127"/>
        <v>0</v>
      </c>
    </row>
    <row r="132" spans="1:52" hidden="1" x14ac:dyDescent="0.25">
      <c r="A132">
        <f t="shared" si="82"/>
        <v>0</v>
      </c>
      <c r="B132">
        <f t="shared" si="83"/>
        <v>0</v>
      </c>
      <c r="C132">
        <f t="shared" si="84"/>
        <v>0</v>
      </c>
      <c r="D132">
        <f t="shared" si="85"/>
        <v>0</v>
      </c>
      <c r="E132">
        <f t="shared" si="86"/>
        <v>0</v>
      </c>
      <c r="F132">
        <f t="shared" si="87"/>
        <v>0</v>
      </c>
      <c r="J132">
        <f t="shared" si="128"/>
        <v>0</v>
      </c>
      <c r="L132">
        <f t="shared" si="129"/>
        <v>0</v>
      </c>
      <c r="M132">
        <f t="shared" si="88"/>
        <v>0</v>
      </c>
      <c r="N132">
        <f t="shared" si="89"/>
        <v>0</v>
      </c>
      <c r="O132">
        <f t="shared" si="90"/>
        <v>0</v>
      </c>
      <c r="P132">
        <f t="shared" si="91"/>
        <v>0</v>
      </c>
      <c r="Q132">
        <f t="shared" si="92"/>
        <v>0</v>
      </c>
      <c r="R132">
        <f t="shared" si="93"/>
        <v>0</v>
      </c>
      <c r="S132">
        <f t="shared" si="94"/>
        <v>0</v>
      </c>
      <c r="T132">
        <f t="shared" si="95"/>
        <v>0</v>
      </c>
      <c r="U132">
        <f t="shared" si="96"/>
        <v>0</v>
      </c>
      <c r="V132">
        <f t="shared" si="97"/>
        <v>0</v>
      </c>
      <c r="W132">
        <f t="shared" si="98"/>
        <v>0</v>
      </c>
      <c r="X132">
        <f t="shared" si="99"/>
        <v>0</v>
      </c>
      <c r="Y132">
        <f t="shared" si="100"/>
        <v>0</v>
      </c>
      <c r="Z132">
        <f t="shared" si="101"/>
        <v>0</v>
      </c>
      <c r="AA132">
        <f t="shared" si="102"/>
        <v>0</v>
      </c>
      <c r="AB132">
        <f t="shared" si="103"/>
        <v>0</v>
      </c>
      <c r="AC132">
        <f t="shared" si="104"/>
        <v>0</v>
      </c>
      <c r="AD132">
        <f t="shared" si="105"/>
        <v>0</v>
      </c>
      <c r="AE132">
        <f t="shared" si="106"/>
        <v>0</v>
      </c>
      <c r="AF132">
        <f t="shared" si="107"/>
        <v>0</v>
      </c>
      <c r="AG132">
        <f t="shared" si="108"/>
        <v>0</v>
      </c>
      <c r="AH132">
        <f t="shared" si="109"/>
        <v>0</v>
      </c>
      <c r="AI132">
        <f t="shared" si="110"/>
        <v>0</v>
      </c>
      <c r="AJ132">
        <f t="shared" si="111"/>
        <v>0</v>
      </c>
      <c r="AK132">
        <f t="shared" si="112"/>
        <v>0</v>
      </c>
      <c r="AL132">
        <f t="shared" si="113"/>
        <v>0</v>
      </c>
      <c r="AM132">
        <f t="shared" si="114"/>
        <v>0</v>
      </c>
      <c r="AN132">
        <f t="shared" si="115"/>
        <v>0</v>
      </c>
      <c r="AO132">
        <f t="shared" si="116"/>
        <v>0</v>
      </c>
      <c r="AP132">
        <f t="shared" si="117"/>
        <v>0</v>
      </c>
      <c r="AQ132">
        <f t="shared" si="118"/>
        <v>0</v>
      </c>
      <c r="AR132">
        <f t="shared" si="119"/>
        <v>0</v>
      </c>
      <c r="AS132">
        <f t="shared" si="120"/>
        <v>0</v>
      </c>
      <c r="AT132">
        <f t="shared" si="121"/>
        <v>0</v>
      </c>
      <c r="AU132">
        <f t="shared" si="122"/>
        <v>0</v>
      </c>
      <c r="AV132">
        <f t="shared" si="123"/>
        <v>0</v>
      </c>
      <c r="AW132">
        <f t="shared" si="124"/>
        <v>0</v>
      </c>
      <c r="AX132">
        <f t="shared" si="125"/>
        <v>0</v>
      </c>
      <c r="AY132">
        <f t="shared" si="126"/>
        <v>0</v>
      </c>
      <c r="AZ132">
        <f t="shared" si="127"/>
        <v>0</v>
      </c>
    </row>
    <row r="133" spans="1:52" hidden="1" x14ac:dyDescent="0.25">
      <c r="A133">
        <f t="shared" si="82"/>
        <v>0</v>
      </c>
      <c r="B133">
        <f t="shared" si="83"/>
        <v>0</v>
      </c>
      <c r="C133">
        <f t="shared" si="84"/>
        <v>0</v>
      </c>
      <c r="D133">
        <f t="shared" si="85"/>
        <v>0</v>
      </c>
      <c r="E133">
        <f t="shared" si="86"/>
        <v>0</v>
      </c>
      <c r="F133">
        <f t="shared" si="87"/>
        <v>0</v>
      </c>
      <c r="J133">
        <f t="shared" si="128"/>
        <v>0</v>
      </c>
      <c r="L133">
        <f t="shared" si="129"/>
        <v>0</v>
      </c>
      <c r="M133">
        <f t="shared" si="88"/>
        <v>0</v>
      </c>
      <c r="N133">
        <f t="shared" si="89"/>
        <v>0</v>
      </c>
      <c r="O133">
        <f t="shared" si="90"/>
        <v>0</v>
      </c>
      <c r="P133">
        <f t="shared" si="91"/>
        <v>0</v>
      </c>
      <c r="Q133">
        <f t="shared" si="92"/>
        <v>0</v>
      </c>
      <c r="R133">
        <f t="shared" si="93"/>
        <v>0</v>
      </c>
      <c r="S133">
        <f t="shared" si="94"/>
        <v>0</v>
      </c>
      <c r="T133">
        <f t="shared" si="95"/>
        <v>0</v>
      </c>
      <c r="U133">
        <f t="shared" si="96"/>
        <v>0</v>
      </c>
      <c r="V133">
        <f t="shared" si="97"/>
        <v>0</v>
      </c>
      <c r="W133">
        <f t="shared" si="98"/>
        <v>0</v>
      </c>
      <c r="X133">
        <f t="shared" si="99"/>
        <v>0</v>
      </c>
      <c r="Y133">
        <f t="shared" si="100"/>
        <v>0</v>
      </c>
      <c r="Z133">
        <f t="shared" si="101"/>
        <v>0</v>
      </c>
      <c r="AA133">
        <f t="shared" si="102"/>
        <v>0</v>
      </c>
      <c r="AB133">
        <f t="shared" si="103"/>
        <v>0</v>
      </c>
      <c r="AC133">
        <f t="shared" si="104"/>
        <v>0</v>
      </c>
      <c r="AD133">
        <f t="shared" si="105"/>
        <v>0</v>
      </c>
      <c r="AE133">
        <f t="shared" si="106"/>
        <v>0</v>
      </c>
      <c r="AF133">
        <f t="shared" si="107"/>
        <v>0</v>
      </c>
      <c r="AG133">
        <f t="shared" si="108"/>
        <v>0</v>
      </c>
      <c r="AH133">
        <f t="shared" si="109"/>
        <v>0</v>
      </c>
      <c r="AI133">
        <f t="shared" si="110"/>
        <v>0</v>
      </c>
      <c r="AJ133">
        <f t="shared" si="111"/>
        <v>0</v>
      </c>
      <c r="AK133">
        <f t="shared" si="112"/>
        <v>0</v>
      </c>
      <c r="AL133">
        <f t="shared" si="113"/>
        <v>0</v>
      </c>
      <c r="AM133">
        <f t="shared" si="114"/>
        <v>0</v>
      </c>
      <c r="AN133">
        <f t="shared" si="115"/>
        <v>0</v>
      </c>
      <c r="AO133">
        <f t="shared" si="116"/>
        <v>0</v>
      </c>
      <c r="AP133">
        <f t="shared" si="117"/>
        <v>0</v>
      </c>
      <c r="AQ133">
        <f t="shared" si="118"/>
        <v>0</v>
      </c>
      <c r="AR133">
        <f t="shared" si="119"/>
        <v>0</v>
      </c>
      <c r="AS133">
        <f t="shared" si="120"/>
        <v>0</v>
      </c>
      <c r="AT133">
        <f t="shared" si="121"/>
        <v>0</v>
      </c>
      <c r="AU133">
        <f t="shared" si="122"/>
        <v>0</v>
      </c>
      <c r="AV133">
        <f t="shared" si="123"/>
        <v>0</v>
      </c>
      <c r="AW133">
        <f t="shared" si="124"/>
        <v>0</v>
      </c>
      <c r="AX133">
        <f t="shared" si="125"/>
        <v>0</v>
      </c>
      <c r="AY133">
        <f t="shared" si="126"/>
        <v>0</v>
      </c>
      <c r="AZ133">
        <f t="shared" si="127"/>
        <v>0</v>
      </c>
    </row>
    <row r="134" spans="1:52" hidden="1" x14ac:dyDescent="0.25">
      <c r="A134">
        <f t="shared" si="82"/>
        <v>0</v>
      </c>
      <c r="B134">
        <f t="shared" si="83"/>
        <v>0</v>
      </c>
      <c r="C134">
        <f t="shared" si="84"/>
        <v>0</v>
      </c>
      <c r="D134">
        <f t="shared" si="85"/>
        <v>0</v>
      </c>
      <c r="E134">
        <f t="shared" si="86"/>
        <v>0</v>
      </c>
      <c r="F134">
        <f t="shared" si="87"/>
        <v>0</v>
      </c>
      <c r="J134">
        <f t="shared" si="128"/>
        <v>0</v>
      </c>
      <c r="L134">
        <f t="shared" si="129"/>
        <v>0</v>
      </c>
      <c r="M134">
        <f t="shared" si="88"/>
        <v>0</v>
      </c>
      <c r="N134">
        <f t="shared" si="89"/>
        <v>0</v>
      </c>
      <c r="O134">
        <f t="shared" si="90"/>
        <v>0</v>
      </c>
      <c r="P134">
        <f t="shared" si="91"/>
        <v>0</v>
      </c>
      <c r="Q134">
        <f t="shared" si="92"/>
        <v>0</v>
      </c>
      <c r="R134">
        <f t="shared" si="93"/>
        <v>0</v>
      </c>
      <c r="S134">
        <f t="shared" si="94"/>
        <v>0</v>
      </c>
      <c r="T134">
        <f t="shared" si="95"/>
        <v>0</v>
      </c>
      <c r="U134">
        <f t="shared" si="96"/>
        <v>0</v>
      </c>
      <c r="V134">
        <f t="shared" si="97"/>
        <v>0</v>
      </c>
      <c r="W134">
        <f t="shared" si="98"/>
        <v>0</v>
      </c>
      <c r="X134">
        <f t="shared" si="99"/>
        <v>0</v>
      </c>
      <c r="Y134">
        <f t="shared" si="100"/>
        <v>0</v>
      </c>
      <c r="Z134">
        <f t="shared" si="101"/>
        <v>0</v>
      </c>
      <c r="AA134">
        <f t="shared" si="102"/>
        <v>0</v>
      </c>
      <c r="AB134">
        <f t="shared" si="103"/>
        <v>0</v>
      </c>
      <c r="AC134">
        <f t="shared" si="104"/>
        <v>0</v>
      </c>
      <c r="AD134">
        <f t="shared" si="105"/>
        <v>0</v>
      </c>
      <c r="AE134">
        <f t="shared" si="106"/>
        <v>0</v>
      </c>
      <c r="AF134">
        <f t="shared" si="107"/>
        <v>0</v>
      </c>
      <c r="AG134">
        <f t="shared" si="108"/>
        <v>0</v>
      </c>
      <c r="AH134">
        <f t="shared" si="109"/>
        <v>0</v>
      </c>
      <c r="AI134">
        <f t="shared" si="110"/>
        <v>0</v>
      </c>
      <c r="AJ134">
        <f t="shared" si="111"/>
        <v>0</v>
      </c>
      <c r="AK134">
        <f t="shared" si="112"/>
        <v>0</v>
      </c>
      <c r="AL134">
        <f t="shared" si="113"/>
        <v>0</v>
      </c>
      <c r="AM134">
        <f t="shared" si="114"/>
        <v>0</v>
      </c>
      <c r="AN134">
        <f t="shared" si="115"/>
        <v>0</v>
      </c>
      <c r="AO134">
        <f t="shared" si="116"/>
        <v>0</v>
      </c>
      <c r="AP134">
        <f t="shared" si="117"/>
        <v>0</v>
      </c>
      <c r="AQ134">
        <f t="shared" si="118"/>
        <v>0</v>
      </c>
      <c r="AR134">
        <f t="shared" si="119"/>
        <v>0</v>
      </c>
      <c r="AS134">
        <f t="shared" si="120"/>
        <v>0</v>
      </c>
      <c r="AT134">
        <f t="shared" si="121"/>
        <v>0</v>
      </c>
      <c r="AU134">
        <f t="shared" si="122"/>
        <v>0</v>
      </c>
      <c r="AV134">
        <f t="shared" si="123"/>
        <v>0</v>
      </c>
      <c r="AW134">
        <f t="shared" si="124"/>
        <v>0</v>
      </c>
      <c r="AX134">
        <f t="shared" si="125"/>
        <v>0</v>
      </c>
      <c r="AY134">
        <f t="shared" si="126"/>
        <v>0</v>
      </c>
      <c r="AZ134">
        <f t="shared" si="127"/>
        <v>0</v>
      </c>
    </row>
    <row r="135" spans="1:52" hidden="1" x14ac:dyDescent="0.25">
      <c r="A135">
        <f t="shared" si="82"/>
        <v>0</v>
      </c>
      <c r="B135">
        <f t="shared" si="83"/>
        <v>0</v>
      </c>
      <c r="C135">
        <f t="shared" si="84"/>
        <v>0</v>
      </c>
      <c r="D135">
        <f t="shared" si="85"/>
        <v>0</v>
      </c>
      <c r="E135">
        <f t="shared" si="86"/>
        <v>0</v>
      </c>
      <c r="F135">
        <f t="shared" si="87"/>
        <v>0</v>
      </c>
      <c r="J135">
        <f t="shared" si="128"/>
        <v>0</v>
      </c>
      <c r="L135">
        <f t="shared" si="129"/>
        <v>0</v>
      </c>
      <c r="M135">
        <f t="shared" si="88"/>
        <v>0</v>
      </c>
      <c r="N135">
        <f t="shared" si="89"/>
        <v>0</v>
      </c>
      <c r="O135">
        <f t="shared" si="90"/>
        <v>0</v>
      </c>
      <c r="P135">
        <f t="shared" si="91"/>
        <v>0</v>
      </c>
      <c r="Q135">
        <f t="shared" si="92"/>
        <v>0</v>
      </c>
      <c r="R135">
        <f t="shared" si="93"/>
        <v>0</v>
      </c>
      <c r="S135">
        <f t="shared" si="94"/>
        <v>0</v>
      </c>
      <c r="T135">
        <f t="shared" si="95"/>
        <v>0</v>
      </c>
      <c r="U135">
        <f t="shared" si="96"/>
        <v>0</v>
      </c>
      <c r="V135">
        <f t="shared" si="97"/>
        <v>0</v>
      </c>
      <c r="W135">
        <f t="shared" si="98"/>
        <v>0</v>
      </c>
      <c r="X135">
        <f t="shared" si="99"/>
        <v>0</v>
      </c>
      <c r="Y135">
        <f t="shared" si="100"/>
        <v>0</v>
      </c>
      <c r="Z135">
        <f t="shared" si="101"/>
        <v>0</v>
      </c>
      <c r="AA135">
        <f t="shared" si="102"/>
        <v>0</v>
      </c>
      <c r="AB135">
        <f t="shared" si="103"/>
        <v>0</v>
      </c>
      <c r="AC135">
        <f t="shared" si="104"/>
        <v>0</v>
      </c>
      <c r="AD135">
        <f t="shared" si="105"/>
        <v>0</v>
      </c>
      <c r="AE135">
        <f t="shared" si="106"/>
        <v>0</v>
      </c>
      <c r="AF135">
        <f t="shared" si="107"/>
        <v>0</v>
      </c>
      <c r="AG135">
        <f t="shared" si="108"/>
        <v>0</v>
      </c>
      <c r="AH135">
        <f t="shared" si="109"/>
        <v>0</v>
      </c>
      <c r="AI135">
        <f t="shared" si="110"/>
        <v>0</v>
      </c>
      <c r="AJ135">
        <f t="shared" si="111"/>
        <v>0</v>
      </c>
      <c r="AK135">
        <f t="shared" si="112"/>
        <v>0</v>
      </c>
      <c r="AL135">
        <f t="shared" si="113"/>
        <v>0</v>
      </c>
      <c r="AM135">
        <f t="shared" si="114"/>
        <v>0</v>
      </c>
      <c r="AN135">
        <f t="shared" si="115"/>
        <v>0</v>
      </c>
      <c r="AO135">
        <f t="shared" si="116"/>
        <v>0</v>
      </c>
      <c r="AP135">
        <f t="shared" si="117"/>
        <v>0</v>
      </c>
      <c r="AQ135">
        <f t="shared" si="118"/>
        <v>0</v>
      </c>
      <c r="AR135">
        <f t="shared" si="119"/>
        <v>0</v>
      </c>
      <c r="AS135">
        <f t="shared" si="120"/>
        <v>0</v>
      </c>
      <c r="AT135">
        <f t="shared" si="121"/>
        <v>0</v>
      </c>
      <c r="AU135">
        <f t="shared" si="122"/>
        <v>0</v>
      </c>
      <c r="AV135">
        <f t="shared" si="123"/>
        <v>0</v>
      </c>
      <c r="AW135">
        <f t="shared" si="124"/>
        <v>0</v>
      </c>
      <c r="AX135">
        <f t="shared" si="125"/>
        <v>0</v>
      </c>
      <c r="AY135">
        <f t="shared" si="126"/>
        <v>0</v>
      </c>
      <c r="AZ135">
        <f t="shared" si="127"/>
        <v>0</v>
      </c>
    </row>
    <row r="136" spans="1:52" hidden="1" x14ac:dyDescent="0.25">
      <c r="A136">
        <f t="shared" si="82"/>
        <v>0</v>
      </c>
      <c r="B136">
        <f t="shared" si="83"/>
        <v>0</v>
      </c>
      <c r="C136">
        <f t="shared" si="84"/>
        <v>0</v>
      </c>
      <c r="D136">
        <f t="shared" si="85"/>
        <v>0</v>
      </c>
      <c r="E136">
        <f t="shared" si="86"/>
        <v>0</v>
      </c>
      <c r="F136">
        <f t="shared" si="87"/>
        <v>0</v>
      </c>
      <c r="J136">
        <f t="shared" si="128"/>
        <v>0</v>
      </c>
      <c r="L136">
        <f t="shared" si="129"/>
        <v>0</v>
      </c>
      <c r="M136">
        <f t="shared" si="88"/>
        <v>0</v>
      </c>
      <c r="N136">
        <f t="shared" si="89"/>
        <v>0</v>
      </c>
      <c r="O136">
        <f t="shared" si="90"/>
        <v>0</v>
      </c>
      <c r="P136">
        <f t="shared" si="91"/>
        <v>0</v>
      </c>
      <c r="Q136">
        <f t="shared" si="92"/>
        <v>0</v>
      </c>
      <c r="R136">
        <f t="shared" si="93"/>
        <v>0</v>
      </c>
      <c r="S136">
        <f t="shared" si="94"/>
        <v>0</v>
      </c>
      <c r="T136">
        <f t="shared" si="95"/>
        <v>0</v>
      </c>
      <c r="U136">
        <f t="shared" si="96"/>
        <v>0</v>
      </c>
      <c r="V136">
        <f t="shared" si="97"/>
        <v>0</v>
      </c>
      <c r="W136">
        <f t="shared" si="98"/>
        <v>0</v>
      </c>
      <c r="X136">
        <f t="shared" si="99"/>
        <v>0</v>
      </c>
      <c r="Y136">
        <f t="shared" si="100"/>
        <v>0</v>
      </c>
      <c r="Z136">
        <f t="shared" si="101"/>
        <v>0</v>
      </c>
      <c r="AA136">
        <f t="shared" si="102"/>
        <v>0</v>
      </c>
      <c r="AB136">
        <f t="shared" si="103"/>
        <v>0</v>
      </c>
      <c r="AC136">
        <f t="shared" si="104"/>
        <v>0</v>
      </c>
      <c r="AD136">
        <f t="shared" si="105"/>
        <v>0</v>
      </c>
      <c r="AE136">
        <f t="shared" si="106"/>
        <v>0</v>
      </c>
      <c r="AF136">
        <f t="shared" si="107"/>
        <v>0</v>
      </c>
      <c r="AG136">
        <f t="shared" si="108"/>
        <v>0</v>
      </c>
      <c r="AH136">
        <f t="shared" si="109"/>
        <v>0</v>
      </c>
      <c r="AI136">
        <f t="shared" si="110"/>
        <v>0</v>
      </c>
      <c r="AJ136">
        <f t="shared" si="111"/>
        <v>0</v>
      </c>
      <c r="AK136">
        <f t="shared" si="112"/>
        <v>0</v>
      </c>
      <c r="AL136">
        <f t="shared" si="113"/>
        <v>0</v>
      </c>
      <c r="AM136">
        <f t="shared" si="114"/>
        <v>0</v>
      </c>
      <c r="AN136">
        <f t="shared" si="115"/>
        <v>0</v>
      </c>
      <c r="AO136">
        <f t="shared" si="116"/>
        <v>0</v>
      </c>
      <c r="AP136">
        <f t="shared" si="117"/>
        <v>0</v>
      </c>
      <c r="AQ136">
        <f t="shared" si="118"/>
        <v>0</v>
      </c>
      <c r="AR136">
        <f t="shared" si="119"/>
        <v>0</v>
      </c>
      <c r="AS136">
        <f t="shared" si="120"/>
        <v>0</v>
      </c>
      <c r="AT136">
        <f t="shared" si="121"/>
        <v>0</v>
      </c>
      <c r="AU136">
        <f t="shared" si="122"/>
        <v>0</v>
      </c>
      <c r="AV136">
        <f t="shared" si="123"/>
        <v>0</v>
      </c>
      <c r="AW136">
        <f t="shared" si="124"/>
        <v>0</v>
      </c>
      <c r="AX136">
        <f t="shared" si="125"/>
        <v>0</v>
      </c>
      <c r="AY136">
        <f t="shared" si="126"/>
        <v>0</v>
      </c>
      <c r="AZ136">
        <f t="shared" si="127"/>
        <v>0</v>
      </c>
    </row>
    <row r="137" spans="1:52" hidden="1" x14ac:dyDescent="0.25">
      <c r="A137">
        <f t="shared" si="82"/>
        <v>0</v>
      </c>
      <c r="B137">
        <f t="shared" si="83"/>
        <v>0</v>
      </c>
      <c r="C137">
        <f t="shared" si="84"/>
        <v>0</v>
      </c>
      <c r="D137">
        <f t="shared" si="85"/>
        <v>0</v>
      </c>
      <c r="E137">
        <f t="shared" si="86"/>
        <v>0</v>
      </c>
      <c r="F137">
        <f t="shared" si="87"/>
        <v>0</v>
      </c>
      <c r="J137">
        <f t="shared" si="128"/>
        <v>0</v>
      </c>
      <c r="L137">
        <f t="shared" si="129"/>
        <v>0</v>
      </c>
      <c r="M137">
        <f t="shared" si="88"/>
        <v>0</v>
      </c>
      <c r="N137">
        <f t="shared" si="89"/>
        <v>0</v>
      </c>
      <c r="O137">
        <f t="shared" si="90"/>
        <v>0</v>
      </c>
      <c r="P137">
        <f t="shared" si="91"/>
        <v>0</v>
      </c>
      <c r="Q137">
        <f t="shared" si="92"/>
        <v>0</v>
      </c>
      <c r="R137">
        <f t="shared" si="93"/>
        <v>0</v>
      </c>
      <c r="S137">
        <f t="shared" si="94"/>
        <v>0</v>
      </c>
      <c r="T137">
        <f t="shared" si="95"/>
        <v>0</v>
      </c>
      <c r="U137">
        <f t="shared" si="96"/>
        <v>0</v>
      </c>
      <c r="V137">
        <f t="shared" si="97"/>
        <v>0</v>
      </c>
      <c r="W137">
        <f t="shared" si="98"/>
        <v>0</v>
      </c>
      <c r="X137">
        <f t="shared" si="99"/>
        <v>0</v>
      </c>
      <c r="Y137">
        <f t="shared" si="100"/>
        <v>0</v>
      </c>
      <c r="Z137">
        <f t="shared" si="101"/>
        <v>0</v>
      </c>
      <c r="AA137">
        <f t="shared" si="102"/>
        <v>0</v>
      </c>
      <c r="AB137">
        <f t="shared" si="103"/>
        <v>0</v>
      </c>
      <c r="AC137">
        <f t="shared" si="104"/>
        <v>0</v>
      </c>
      <c r="AD137">
        <f t="shared" si="105"/>
        <v>0</v>
      </c>
      <c r="AE137">
        <f t="shared" si="106"/>
        <v>0</v>
      </c>
      <c r="AF137">
        <f t="shared" si="107"/>
        <v>0</v>
      </c>
      <c r="AG137">
        <f t="shared" si="108"/>
        <v>0</v>
      </c>
      <c r="AH137">
        <f t="shared" si="109"/>
        <v>0</v>
      </c>
      <c r="AI137">
        <f t="shared" si="110"/>
        <v>0</v>
      </c>
      <c r="AJ137">
        <f t="shared" si="111"/>
        <v>0</v>
      </c>
      <c r="AK137">
        <f t="shared" si="112"/>
        <v>0</v>
      </c>
      <c r="AL137">
        <f t="shared" si="113"/>
        <v>0</v>
      </c>
      <c r="AM137">
        <f t="shared" si="114"/>
        <v>0</v>
      </c>
      <c r="AN137">
        <f t="shared" si="115"/>
        <v>0</v>
      </c>
      <c r="AO137">
        <f t="shared" si="116"/>
        <v>0</v>
      </c>
      <c r="AP137">
        <f t="shared" si="117"/>
        <v>0</v>
      </c>
      <c r="AQ137">
        <f t="shared" si="118"/>
        <v>0</v>
      </c>
      <c r="AR137">
        <f t="shared" si="119"/>
        <v>0</v>
      </c>
      <c r="AS137">
        <f t="shared" si="120"/>
        <v>0</v>
      </c>
      <c r="AT137">
        <f t="shared" si="121"/>
        <v>0</v>
      </c>
      <c r="AU137">
        <f t="shared" si="122"/>
        <v>0</v>
      </c>
      <c r="AV137">
        <f t="shared" si="123"/>
        <v>0</v>
      </c>
      <c r="AW137">
        <f t="shared" si="124"/>
        <v>0</v>
      </c>
      <c r="AX137">
        <f t="shared" si="125"/>
        <v>0</v>
      </c>
      <c r="AY137">
        <f t="shared" si="126"/>
        <v>0</v>
      </c>
      <c r="AZ137">
        <f t="shared" si="127"/>
        <v>0</v>
      </c>
    </row>
    <row r="138" spans="1:52" hidden="1" x14ac:dyDescent="0.25">
      <c r="A138">
        <f t="shared" si="82"/>
        <v>0</v>
      </c>
      <c r="B138">
        <f t="shared" si="83"/>
        <v>0</v>
      </c>
      <c r="C138">
        <f t="shared" si="84"/>
        <v>0</v>
      </c>
      <c r="D138">
        <f t="shared" si="85"/>
        <v>0</v>
      </c>
      <c r="E138">
        <f t="shared" si="86"/>
        <v>0</v>
      </c>
      <c r="F138">
        <f t="shared" si="87"/>
        <v>0</v>
      </c>
      <c r="J138">
        <f t="shared" si="128"/>
        <v>0</v>
      </c>
      <c r="L138">
        <f t="shared" si="129"/>
        <v>0</v>
      </c>
      <c r="M138">
        <f t="shared" si="88"/>
        <v>0</v>
      </c>
      <c r="N138">
        <f t="shared" si="89"/>
        <v>0</v>
      </c>
      <c r="O138">
        <f t="shared" si="90"/>
        <v>0</v>
      </c>
      <c r="P138">
        <f t="shared" si="91"/>
        <v>0</v>
      </c>
      <c r="Q138">
        <f t="shared" si="92"/>
        <v>0</v>
      </c>
      <c r="R138">
        <f t="shared" si="93"/>
        <v>0</v>
      </c>
      <c r="S138">
        <f t="shared" si="94"/>
        <v>0</v>
      </c>
      <c r="T138">
        <f t="shared" si="95"/>
        <v>0</v>
      </c>
      <c r="U138">
        <f t="shared" si="96"/>
        <v>0</v>
      </c>
      <c r="V138">
        <f t="shared" si="97"/>
        <v>0</v>
      </c>
      <c r="W138">
        <f t="shared" si="98"/>
        <v>0</v>
      </c>
      <c r="X138">
        <f t="shared" si="99"/>
        <v>0</v>
      </c>
      <c r="Y138">
        <f t="shared" si="100"/>
        <v>0</v>
      </c>
      <c r="Z138">
        <f t="shared" si="101"/>
        <v>0</v>
      </c>
      <c r="AA138">
        <f t="shared" si="102"/>
        <v>0</v>
      </c>
      <c r="AB138">
        <f t="shared" si="103"/>
        <v>0</v>
      </c>
      <c r="AC138">
        <f t="shared" si="104"/>
        <v>0</v>
      </c>
      <c r="AD138">
        <f t="shared" si="105"/>
        <v>0</v>
      </c>
      <c r="AE138">
        <f t="shared" si="106"/>
        <v>0</v>
      </c>
      <c r="AF138">
        <f t="shared" si="107"/>
        <v>0</v>
      </c>
      <c r="AG138">
        <f t="shared" si="108"/>
        <v>0</v>
      </c>
      <c r="AH138">
        <f t="shared" si="109"/>
        <v>0</v>
      </c>
      <c r="AI138">
        <f t="shared" si="110"/>
        <v>0</v>
      </c>
      <c r="AJ138">
        <f t="shared" si="111"/>
        <v>0</v>
      </c>
      <c r="AK138">
        <f t="shared" si="112"/>
        <v>0</v>
      </c>
      <c r="AL138">
        <f t="shared" si="113"/>
        <v>0</v>
      </c>
      <c r="AM138">
        <f t="shared" si="114"/>
        <v>0</v>
      </c>
      <c r="AN138">
        <f t="shared" si="115"/>
        <v>0</v>
      </c>
      <c r="AO138">
        <f t="shared" si="116"/>
        <v>0</v>
      </c>
      <c r="AP138">
        <f t="shared" si="117"/>
        <v>0</v>
      </c>
      <c r="AQ138">
        <f t="shared" si="118"/>
        <v>0</v>
      </c>
      <c r="AR138">
        <f t="shared" si="119"/>
        <v>0</v>
      </c>
      <c r="AS138">
        <f t="shared" si="120"/>
        <v>0</v>
      </c>
      <c r="AT138">
        <f t="shared" si="121"/>
        <v>0</v>
      </c>
      <c r="AU138">
        <f t="shared" si="122"/>
        <v>0</v>
      </c>
      <c r="AV138">
        <f t="shared" si="123"/>
        <v>0</v>
      </c>
      <c r="AW138">
        <f t="shared" si="124"/>
        <v>0</v>
      </c>
      <c r="AX138">
        <f t="shared" si="125"/>
        <v>0</v>
      </c>
      <c r="AY138">
        <f t="shared" si="126"/>
        <v>0</v>
      </c>
      <c r="AZ138">
        <f t="shared" si="127"/>
        <v>0</v>
      </c>
    </row>
    <row r="139" spans="1:52" hidden="1" x14ac:dyDescent="0.25">
      <c r="A139">
        <f t="shared" si="82"/>
        <v>0</v>
      </c>
      <c r="B139">
        <f t="shared" si="83"/>
        <v>0</v>
      </c>
      <c r="C139">
        <f t="shared" si="84"/>
        <v>0</v>
      </c>
      <c r="D139">
        <f t="shared" si="85"/>
        <v>0</v>
      </c>
      <c r="E139">
        <f t="shared" si="86"/>
        <v>0</v>
      </c>
      <c r="F139">
        <f t="shared" si="87"/>
        <v>0</v>
      </c>
      <c r="J139">
        <f t="shared" si="128"/>
        <v>0</v>
      </c>
      <c r="L139">
        <f t="shared" si="129"/>
        <v>0</v>
      </c>
      <c r="M139">
        <f t="shared" si="88"/>
        <v>0</v>
      </c>
      <c r="N139">
        <f t="shared" si="89"/>
        <v>0</v>
      </c>
      <c r="O139">
        <f t="shared" si="90"/>
        <v>0</v>
      </c>
      <c r="P139">
        <f t="shared" si="91"/>
        <v>0</v>
      </c>
      <c r="Q139">
        <f t="shared" si="92"/>
        <v>0</v>
      </c>
      <c r="R139">
        <f t="shared" si="93"/>
        <v>0</v>
      </c>
      <c r="S139">
        <f t="shared" si="94"/>
        <v>0</v>
      </c>
      <c r="T139">
        <f t="shared" si="95"/>
        <v>0</v>
      </c>
      <c r="U139">
        <f t="shared" si="96"/>
        <v>0</v>
      </c>
      <c r="V139">
        <f t="shared" si="97"/>
        <v>0</v>
      </c>
      <c r="W139">
        <f t="shared" si="98"/>
        <v>0</v>
      </c>
      <c r="X139">
        <f t="shared" si="99"/>
        <v>0</v>
      </c>
      <c r="Y139">
        <f t="shared" si="100"/>
        <v>0</v>
      </c>
      <c r="Z139">
        <f t="shared" si="101"/>
        <v>0</v>
      </c>
      <c r="AA139">
        <f t="shared" si="102"/>
        <v>0</v>
      </c>
      <c r="AB139">
        <f t="shared" si="103"/>
        <v>0</v>
      </c>
      <c r="AC139">
        <f t="shared" si="104"/>
        <v>0</v>
      </c>
      <c r="AD139">
        <f t="shared" si="105"/>
        <v>0</v>
      </c>
      <c r="AE139">
        <f t="shared" si="106"/>
        <v>0</v>
      </c>
      <c r="AF139">
        <f t="shared" si="107"/>
        <v>0</v>
      </c>
      <c r="AG139">
        <f t="shared" si="108"/>
        <v>0</v>
      </c>
      <c r="AH139">
        <f t="shared" si="109"/>
        <v>0</v>
      </c>
      <c r="AI139">
        <f t="shared" si="110"/>
        <v>0</v>
      </c>
      <c r="AJ139">
        <f t="shared" si="111"/>
        <v>0</v>
      </c>
      <c r="AK139">
        <f t="shared" si="112"/>
        <v>0</v>
      </c>
      <c r="AL139">
        <f t="shared" si="113"/>
        <v>0</v>
      </c>
      <c r="AM139">
        <f t="shared" si="114"/>
        <v>0</v>
      </c>
      <c r="AN139">
        <f t="shared" si="115"/>
        <v>0</v>
      </c>
      <c r="AO139">
        <f t="shared" si="116"/>
        <v>0</v>
      </c>
      <c r="AP139">
        <f t="shared" si="117"/>
        <v>0</v>
      </c>
      <c r="AQ139">
        <f t="shared" si="118"/>
        <v>0</v>
      </c>
      <c r="AR139">
        <f t="shared" si="119"/>
        <v>0</v>
      </c>
      <c r="AS139">
        <f t="shared" si="120"/>
        <v>0</v>
      </c>
      <c r="AT139">
        <f t="shared" si="121"/>
        <v>0</v>
      </c>
      <c r="AU139">
        <f t="shared" si="122"/>
        <v>0</v>
      </c>
      <c r="AV139">
        <f t="shared" si="123"/>
        <v>0</v>
      </c>
      <c r="AW139">
        <f t="shared" si="124"/>
        <v>0</v>
      </c>
      <c r="AX139">
        <f t="shared" si="125"/>
        <v>0</v>
      </c>
      <c r="AY139">
        <f t="shared" si="126"/>
        <v>0</v>
      </c>
      <c r="AZ139">
        <f t="shared" si="127"/>
        <v>0</v>
      </c>
    </row>
    <row r="140" spans="1:52" hidden="1" x14ac:dyDescent="0.25">
      <c r="A140">
        <f t="shared" si="82"/>
        <v>0</v>
      </c>
      <c r="B140">
        <f t="shared" si="83"/>
        <v>0</v>
      </c>
      <c r="C140">
        <f t="shared" si="84"/>
        <v>0</v>
      </c>
      <c r="D140">
        <f t="shared" si="85"/>
        <v>0</v>
      </c>
      <c r="E140">
        <f t="shared" si="86"/>
        <v>0</v>
      </c>
      <c r="F140">
        <f t="shared" si="87"/>
        <v>0</v>
      </c>
      <c r="J140">
        <f t="shared" si="128"/>
        <v>0</v>
      </c>
      <c r="L140">
        <f t="shared" si="129"/>
        <v>0</v>
      </c>
      <c r="M140">
        <f t="shared" si="88"/>
        <v>0</v>
      </c>
      <c r="N140">
        <f t="shared" si="89"/>
        <v>0</v>
      </c>
      <c r="O140">
        <f t="shared" si="90"/>
        <v>0</v>
      </c>
      <c r="P140">
        <f t="shared" si="91"/>
        <v>0</v>
      </c>
      <c r="Q140">
        <f t="shared" si="92"/>
        <v>0</v>
      </c>
      <c r="R140">
        <f t="shared" si="93"/>
        <v>0</v>
      </c>
      <c r="S140">
        <f t="shared" si="94"/>
        <v>0</v>
      </c>
      <c r="T140">
        <f t="shared" si="95"/>
        <v>0</v>
      </c>
      <c r="U140">
        <f t="shared" si="96"/>
        <v>0</v>
      </c>
      <c r="V140">
        <f t="shared" si="97"/>
        <v>0</v>
      </c>
      <c r="W140">
        <f t="shared" si="98"/>
        <v>0</v>
      </c>
      <c r="X140">
        <f t="shared" si="99"/>
        <v>0</v>
      </c>
      <c r="Y140">
        <f t="shared" si="100"/>
        <v>0</v>
      </c>
      <c r="Z140">
        <f t="shared" si="101"/>
        <v>0</v>
      </c>
      <c r="AA140">
        <f t="shared" si="102"/>
        <v>0</v>
      </c>
      <c r="AB140">
        <f t="shared" si="103"/>
        <v>0</v>
      </c>
      <c r="AC140">
        <f t="shared" si="104"/>
        <v>0</v>
      </c>
      <c r="AD140">
        <f t="shared" si="105"/>
        <v>0</v>
      </c>
      <c r="AE140">
        <f t="shared" si="106"/>
        <v>0</v>
      </c>
      <c r="AF140">
        <f t="shared" si="107"/>
        <v>0</v>
      </c>
      <c r="AG140">
        <f t="shared" si="108"/>
        <v>0</v>
      </c>
      <c r="AH140">
        <f t="shared" si="109"/>
        <v>0</v>
      </c>
      <c r="AI140">
        <f t="shared" si="110"/>
        <v>0</v>
      </c>
      <c r="AJ140">
        <f t="shared" si="111"/>
        <v>0</v>
      </c>
      <c r="AK140">
        <f t="shared" si="112"/>
        <v>0</v>
      </c>
      <c r="AL140">
        <f t="shared" si="113"/>
        <v>0</v>
      </c>
      <c r="AM140">
        <f t="shared" si="114"/>
        <v>0</v>
      </c>
      <c r="AN140">
        <f t="shared" si="115"/>
        <v>0</v>
      </c>
      <c r="AO140">
        <f t="shared" si="116"/>
        <v>0</v>
      </c>
      <c r="AP140">
        <f t="shared" si="117"/>
        <v>0</v>
      </c>
      <c r="AQ140">
        <f t="shared" si="118"/>
        <v>0</v>
      </c>
      <c r="AR140">
        <f t="shared" si="119"/>
        <v>0</v>
      </c>
      <c r="AS140">
        <f t="shared" si="120"/>
        <v>0</v>
      </c>
      <c r="AT140">
        <f t="shared" si="121"/>
        <v>0</v>
      </c>
      <c r="AU140">
        <f t="shared" si="122"/>
        <v>0</v>
      </c>
      <c r="AV140">
        <f t="shared" si="123"/>
        <v>0</v>
      </c>
      <c r="AW140">
        <f t="shared" si="124"/>
        <v>0</v>
      </c>
      <c r="AX140">
        <f t="shared" si="125"/>
        <v>0</v>
      </c>
      <c r="AY140">
        <f t="shared" si="126"/>
        <v>0</v>
      </c>
      <c r="AZ140">
        <f t="shared" si="127"/>
        <v>0</v>
      </c>
    </row>
    <row r="141" spans="1:52" hidden="1" x14ac:dyDescent="0.25">
      <c r="A141">
        <f t="shared" si="82"/>
        <v>0</v>
      </c>
      <c r="B141">
        <f t="shared" si="83"/>
        <v>0</v>
      </c>
      <c r="C141">
        <f t="shared" si="84"/>
        <v>0</v>
      </c>
      <c r="D141">
        <f t="shared" si="85"/>
        <v>0</v>
      </c>
      <c r="E141">
        <f t="shared" si="86"/>
        <v>0</v>
      </c>
      <c r="F141">
        <f t="shared" si="87"/>
        <v>0</v>
      </c>
      <c r="J141">
        <f t="shared" si="128"/>
        <v>0</v>
      </c>
      <c r="L141">
        <f t="shared" si="129"/>
        <v>0</v>
      </c>
      <c r="M141">
        <f t="shared" si="88"/>
        <v>0</v>
      </c>
      <c r="N141">
        <f t="shared" si="89"/>
        <v>0</v>
      </c>
      <c r="O141">
        <f t="shared" si="90"/>
        <v>0</v>
      </c>
      <c r="P141">
        <f t="shared" si="91"/>
        <v>0</v>
      </c>
      <c r="Q141">
        <f t="shared" si="92"/>
        <v>0</v>
      </c>
      <c r="R141">
        <f t="shared" si="93"/>
        <v>0</v>
      </c>
      <c r="S141">
        <f t="shared" si="94"/>
        <v>0</v>
      </c>
      <c r="T141">
        <f t="shared" si="95"/>
        <v>0</v>
      </c>
      <c r="U141">
        <f t="shared" si="96"/>
        <v>0</v>
      </c>
      <c r="V141">
        <f t="shared" si="97"/>
        <v>0</v>
      </c>
      <c r="W141">
        <f t="shared" si="98"/>
        <v>0</v>
      </c>
      <c r="X141">
        <f t="shared" si="99"/>
        <v>0</v>
      </c>
      <c r="Y141">
        <f t="shared" si="100"/>
        <v>0</v>
      </c>
      <c r="Z141">
        <f t="shared" si="101"/>
        <v>0</v>
      </c>
      <c r="AA141">
        <f t="shared" si="102"/>
        <v>0</v>
      </c>
      <c r="AB141">
        <f t="shared" si="103"/>
        <v>0</v>
      </c>
      <c r="AC141">
        <f t="shared" si="104"/>
        <v>0</v>
      </c>
      <c r="AD141">
        <f t="shared" si="105"/>
        <v>0</v>
      </c>
      <c r="AE141">
        <f t="shared" si="106"/>
        <v>0</v>
      </c>
      <c r="AF141">
        <f t="shared" si="107"/>
        <v>0</v>
      </c>
      <c r="AG141">
        <f t="shared" si="108"/>
        <v>0</v>
      </c>
      <c r="AH141">
        <f t="shared" si="109"/>
        <v>0</v>
      </c>
      <c r="AI141">
        <f t="shared" si="110"/>
        <v>0</v>
      </c>
      <c r="AJ141">
        <f t="shared" si="111"/>
        <v>0</v>
      </c>
      <c r="AK141">
        <f t="shared" si="112"/>
        <v>0</v>
      </c>
      <c r="AL141">
        <f t="shared" si="113"/>
        <v>0</v>
      </c>
      <c r="AM141">
        <f t="shared" si="114"/>
        <v>0</v>
      </c>
      <c r="AN141">
        <f t="shared" si="115"/>
        <v>0</v>
      </c>
      <c r="AO141">
        <f t="shared" si="116"/>
        <v>0</v>
      </c>
      <c r="AP141">
        <f t="shared" si="117"/>
        <v>0</v>
      </c>
      <c r="AQ141">
        <f t="shared" si="118"/>
        <v>0</v>
      </c>
      <c r="AR141">
        <f t="shared" si="119"/>
        <v>0</v>
      </c>
      <c r="AS141">
        <f t="shared" si="120"/>
        <v>0</v>
      </c>
      <c r="AT141">
        <f t="shared" si="121"/>
        <v>0</v>
      </c>
      <c r="AU141">
        <f t="shared" si="122"/>
        <v>0</v>
      </c>
      <c r="AV141">
        <f t="shared" si="123"/>
        <v>0</v>
      </c>
      <c r="AW141">
        <f t="shared" si="124"/>
        <v>0</v>
      </c>
      <c r="AX141">
        <f t="shared" si="125"/>
        <v>0</v>
      </c>
      <c r="AY141">
        <f t="shared" si="126"/>
        <v>0</v>
      </c>
      <c r="AZ141">
        <f t="shared" si="127"/>
        <v>0</v>
      </c>
    </row>
    <row r="142" spans="1:52" hidden="1" x14ac:dyDescent="0.25">
      <c r="A142">
        <f>SUM(A108:A141)</f>
        <v>0</v>
      </c>
      <c r="C142">
        <f t="shared" ref="C142:F142" si="130">SUM(C108:C141)</f>
        <v>0</v>
      </c>
      <c r="D142">
        <f t="shared" si="130"/>
        <v>0</v>
      </c>
      <c r="E142">
        <f t="shared" si="130"/>
        <v>0</v>
      </c>
      <c r="F142">
        <f t="shared" si="130"/>
        <v>0</v>
      </c>
    </row>
    <row r="143" spans="1:52" hidden="1" x14ac:dyDescent="0.25"/>
    <row r="144" spans="1:52" hidden="1" x14ac:dyDescent="0.25">
      <c r="A144" t="s">
        <v>41</v>
      </c>
      <c r="C144" t="str">
        <f>instellingen!A13</f>
        <v>bereken</v>
      </c>
      <c r="D144" t="str">
        <f>instellingen!A14</f>
        <v>bepaal</v>
      </c>
      <c r="E144" t="str">
        <f>instellingen!A15</f>
        <v>leg uit</v>
      </c>
      <c r="F144" t="str">
        <f>instellingen!A16</f>
        <v>overig</v>
      </c>
      <c r="L144" s="6" t="str">
        <f>instellingen!A6</f>
        <v>T2</v>
      </c>
      <c r="M144" s="6">
        <v>1</v>
      </c>
      <c r="N144" s="6">
        <v>2</v>
      </c>
      <c r="O144" s="6">
        <v>3</v>
      </c>
      <c r="P144" s="6">
        <v>4</v>
      </c>
      <c r="Q144" s="6">
        <v>5</v>
      </c>
      <c r="R144" s="6">
        <v>6</v>
      </c>
      <c r="S144" s="6">
        <v>7</v>
      </c>
      <c r="T144" s="6">
        <v>8</v>
      </c>
      <c r="U144" s="6">
        <v>9</v>
      </c>
      <c r="V144" s="6">
        <v>10</v>
      </c>
      <c r="W144" s="6">
        <v>11</v>
      </c>
      <c r="X144" s="6">
        <v>12</v>
      </c>
      <c r="Y144" s="6">
        <v>13</v>
      </c>
      <c r="Z144" s="6">
        <v>14</v>
      </c>
      <c r="AA144" s="6">
        <v>15</v>
      </c>
      <c r="AB144" s="6">
        <v>16</v>
      </c>
      <c r="AC144" s="6">
        <v>17</v>
      </c>
      <c r="AD144" s="6">
        <v>18</v>
      </c>
      <c r="AE144" s="6">
        <v>19</v>
      </c>
      <c r="AF144" s="6">
        <v>20</v>
      </c>
      <c r="AG144" s="6">
        <v>21</v>
      </c>
      <c r="AH144" s="6">
        <v>22</v>
      </c>
      <c r="AI144" s="6">
        <v>23</v>
      </c>
      <c r="AJ144" s="6">
        <v>24</v>
      </c>
      <c r="AK144" s="6">
        <v>25</v>
      </c>
      <c r="AL144" s="6">
        <v>26</v>
      </c>
      <c r="AM144" s="6">
        <v>27</v>
      </c>
      <c r="AN144" s="6">
        <v>28</v>
      </c>
      <c r="AO144" s="6">
        <v>29</v>
      </c>
      <c r="AP144" s="6">
        <v>30</v>
      </c>
      <c r="AQ144" s="6">
        <v>31</v>
      </c>
      <c r="AR144" s="6">
        <v>32</v>
      </c>
      <c r="AS144" s="6">
        <v>33</v>
      </c>
      <c r="AT144" s="6">
        <v>34</v>
      </c>
      <c r="AU144" s="6">
        <v>35</v>
      </c>
      <c r="AV144" s="6">
        <v>36</v>
      </c>
      <c r="AW144" s="6">
        <v>37</v>
      </c>
      <c r="AX144" s="6">
        <v>38</v>
      </c>
      <c r="AY144" s="6">
        <v>39</v>
      </c>
      <c r="AZ144" s="6">
        <v>40</v>
      </c>
    </row>
    <row r="145" spans="1:52" hidden="1" x14ac:dyDescent="0.25">
      <c r="A145">
        <f t="shared" ref="A145:A178" si="131">IF(M7="",0,1)</f>
        <v>0</v>
      </c>
      <c r="B145">
        <f t="shared" ref="B145:B178" si="132">B7</f>
        <v>0</v>
      </c>
      <c r="C145">
        <f t="shared" ref="C145:C178" si="133">IF(A145=1,I7,0)</f>
        <v>0</v>
      </c>
      <c r="D145">
        <f t="shared" ref="D145:D178" si="134">IF(A145=1,J7,0)</f>
        <v>0</v>
      </c>
      <c r="E145">
        <f t="shared" ref="E145:E178" si="135">IF(A145=1,K7,0)</f>
        <v>0</v>
      </c>
      <c r="F145">
        <f t="shared" ref="F145:F178" si="136">IF(A145=1,L7,0)</f>
        <v>0</v>
      </c>
      <c r="J145">
        <f>J108</f>
        <v>0</v>
      </c>
      <c r="L145">
        <f>SUM(M145:AZ145)</f>
        <v>0</v>
      </c>
      <c r="M145">
        <f t="shared" ref="M145:M178" si="137">$M$62*$M7</f>
        <v>0</v>
      </c>
      <c r="N145">
        <f t="shared" ref="N145:N178" si="138">$N$62*$N7</f>
        <v>0</v>
      </c>
      <c r="O145">
        <f t="shared" ref="O145:O178" si="139">$O$62*$O7</f>
        <v>0</v>
      </c>
      <c r="P145">
        <f t="shared" ref="P145:P178" si="140">$P$62*$P7</f>
        <v>0</v>
      </c>
      <c r="Q145">
        <f t="shared" ref="Q145:Q178" si="141">$Q$62*$Q7</f>
        <v>0</v>
      </c>
      <c r="R145">
        <f t="shared" ref="R145:R178" si="142">$R$62*$R7</f>
        <v>0</v>
      </c>
      <c r="S145">
        <f t="shared" ref="S145:S178" si="143">$S$62*$S7</f>
        <v>0</v>
      </c>
      <c r="T145">
        <f t="shared" ref="T145:T178" si="144">$T$62*$T7</f>
        <v>0</v>
      </c>
      <c r="U145">
        <f t="shared" ref="U145:U178" si="145">$U$62*$U7</f>
        <v>0</v>
      </c>
      <c r="V145">
        <f t="shared" ref="V145:V178" si="146">$V$62*$V7</f>
        <v>0</v>
      </c>
      <c r="W145">
        <f t="shared" ref="W145:W178" si="147">$W$62*$W7</f>
        <v>0</v>
      </c>
      <c r="X145">
        <f t="shared" ref="X145:X178" si="148">$X$62*$X7</f>
        <v>0</v>
      </c>
      <c r="Y145">
        <f t="shared" ref="Y145:Y178" si="149">$Y$62*$Y7</f>
        <v>0</v>
      </c>
      <c r="Z145">
        <f t="shared" ref="Z145:Z178" si="150">$Z$62*$Z7</f>
        <v>0</v>
      </c>
      <c r="AA145">
        <f t="shared" ref="AA145:AA178" si="151">$AA$62*$AA7</f>
        <v>0</v>
      </c>
      <c r="AB145">
        <f t="shared" ref="AB145:AB178" si="152">$AB$62*$AB7</f>
        <v>0</v>
      </c>
      <c r="AC145">
        <f t="shared" ref="AC145:AC178" si="153">$AC$62*$AC7</f>
        <v>0</v>
      </c>
      <c r="AD145">
        <f t="shared" ref="AD145:AD178" si="154">$AD$62*$AD7</f>
        <v>0</v>
      </c>
      <c r="AE145">
        <f t="shared" ref="AE145:AE178" si="155">$AE$62*$AE7</f>
        <v>0</v>
      </c>
      <c r="AF145">
        <f t="shared" ref="AF145:AF178" si="156">$AF$62*$AF7</f>
        <v>0</v>
      </c>
      <c r="AG145">
        <f t="shared" ref="AG145:AG178" si="157">$AG$62*$AG7</f>
        <v>0</v>
      </c>
      <c r="AH145">
        <f t="shared" ref="AH145:AH178" si="158">$AH$62*$AH7</f>
        <v>0</v>
      </c>
      <c r="AI145">
        <f t="shared" ref="AI145:AI178" si="159">$AI$62*$AI7</f>
        <v>0</v>
      </c>
      <c r="AJ145">
        <f t="shared" ref="AJ145:AJ178" si="160">$AJ$62*$AJ7</f>
        <v>0</v>
      </c>
      <c r="AK145">
        <f t="shared" ref="AK145:AK178" si="161">$AK$62*$AK7</f>
        <v>0</v>
      </c>
      <c r="AL145">
        <f t="shared" ref="AL145:AL178" si="162">$AL$62*$AL7</f>
        <v>0</v>
      </c>
      <c r="AM145">
        <f t="shared" ref="AM145:AM178" si="163">$AM$62*$AM7</f>
        <v>0</v>
      </c>
      <c r="AN145">
        <f t="shared" ref="AN145:AN178" si="164">$AN$62*$AN7</f>
        <v>0</v>
      </c>
      <c r="AO145">
        <f t="shared" ref="AO145:AO178" si="165">$AO$62*$AO7</f>
        <v>0</v>
      </c>
      <c r="AP145">
        <f t="shared" ref="AP145:AP178" si="166">$AP$62*$AP7</f>
        <v>0</v>
      </c>
      <c r="AQ145">
        <f t="shared" ref="AQ145:AQ178" si="167">$AQ$62*$AQ7</f>
        <v>0</v>
      </c>
      <c r="AR145">
        <f t="shared" ref="AR145:AR178" si="168">$AR$62*$AR7</f>
        <v>0</v>
      </c>
      <c r="AS145">
        <f t="shared" ref="AS145:AS178" si="169">$AS$62*$AS7</f>
        <v>0</v>
      </c>
      <c r="AT145">
        <f t="shared" ref="AT145:AT178" si="170">$AT$62*$AT7</f>
        <v>0</v>
      </c>
      <c r="AU145">
        <f t="shared" ref="AU145:AU178" si="171">$AU$62*$AU7</f>
        <v>0</v>
      </c>
      <c r="AV145">
        <f t="shared" ref="AV145:AV178" si="172">$AV$62*$AV7</f>
        <v>0</v>
      </c>
      <c r="AW145">
        <f t="shared" ref="AW145:AW178" si="173">$AW$62*$AW7</f>
        <v>0</v>
      </c>
      <c r="AX145">
        <f t="shared" ref="AX145:AX178" si="174">$AX$62*$AX7</f>
        <v>0</v>
      </c>
      <c r="AY145">
        <f t="shared" ref="AY145:AY178" si="175">$AY$62*$AY7</f>
        <v>0</v>
      </c>
      <c r="AZ145">
        <f t="shared" ref="AZ145:AZ178" si="176">$AZ$62*$AZ7</f>
        <v>0</v>
      </c>
    </row>
    <row r="146" spans="1:52" hidden="1" x14ac:dyDescent="0.25">
      <c r="A146">
        <f t="shared" si="131"/>
        <v>0</v>
      </c>
      <c r="B146">
        <f t="shared" si="132"/>
        <v>0</v>
      </c>
      <c r="C146">
        <f t="shared" si="133"/>
        <v>0</v>
      </c>
      <c r="D146">
        <f t="shared" si="134"/>
        <v>0</v>
      </c>
      <c r="E146">
        <f t="shared" si="135"/>
        <v>0</v>
      </c>
      <c r="F146">
        <f t="shared" si="136"/>
        <v>0</v>
      </c>
      <c r="J146">
        <f t="shared" ref="J146:J178" si="177">J109</f>
        <v>0</v>
      </c>
      <c r="L146">
        <f t="shared" ref="L146:L178" si="178">SUM(M146:AZ146)</f>
        <v>0</v>
      </c>
      <c r="M146">
        <f t="shared" si="137"/>
        <v>0</v>
      </c>
      <c r="N146">
        <f t="shared" si="138"/>
        <v>0</v>
      </c>
      <c r="O146">
        <f t="shared" si="139"/>
        <v>0</v>
      </c>
      <c r="P146">
        <f t="shared" si="140"/>
        <v>0</v>
      </c>
      <c r="Q146">
        <f t="shared" si="141"/>
        <v>0</v>
      </c>
      <c r="R146">
        <f t="shared" si="142"/>
        <v>0</v>
      </c>
      <c r="S146">
        <f t="shared" si="143"/>
        <v>0</v>
      </c>
      <c r="T146">
        <f t="shared" si="144"/>
        <v>0</v>
      </c>
      <c r="U146">
        <f t="shared" si="145"/>
        <v>0</v>
      </c>
      <c r="V146">
        <f t="shared" si="146"/>
        <v>0</v>
      </c>
      <c r="W146">
        <f t="shared" si="147"/>
        <v>0</v>
      </c>
      <c r="X146">
        <f t="shared" si="148"/>
        <v>0</v>
      </c>
      <c r="Y146">
        <f t="shared" si="149"/>
        <v>0</v>
      </c>
      <c r="Z146">
        <f t="shared" si="150"/>
        <v>0</v>
      </c>
      <c r="AA146">
        <f t="shared" si="151"/>
        <v>0</v>
      </c>
      <c r="AB146">
        <f t="shared" si="152"/>
        <v>0</v>
      </c>
      <c r="AC146">
        <f t="shared" si="153"/>
        <v>0</v>
      </c>
      <c r="AD146">
        <f t="shared" si="154"/>
        <v>0</v>
      </c>
      <c r="AE146">
        <f t="shared" si="155"/>
        <v>0</v>
      </c>
      <c r="AF146">
        <f t="shared" si="156"/>
        <v>0</v>
      </c>
      <c r="AG146">
        <f t="shared" si="157"/>
        <v>0</v>
      </c>
      <c r="AH146">
        <f t="shared" si="158"/>
        <v>0</v>
      </c>
      <c r="AI146">
        <f t="shared" si="159"/>
        <v>0</v>
      </c>
      <c r="AJ146">
        <f t="shared" si="160"/>
        <v>0</v>
      </c>
      <c r="AK146">
        <f t="shared" si="161"/>
        <v>0</v>
      </c>
      <c r="AL146">
        <f t="shared" si="162"/>
        <v>0</v>
      </c>
      <c r="AM146">
        <f t="shared" si="163"/>
        <v>0</v>
      </c>
      <c r="AN146">
        <f t="shared" si="164"/>
        <v>0</v>
      </c>
      <c r="AO146">
        <f t="shared" si="165"/>
        <v>0</v>
      </c>
      <c r="AP146">
        <f t="shared" si="166"/>
        <v>0</v>
      </c>
      <c r="AQ146">
        <f t="shared" si="167"/>
        <v>0</v>
      </c>
      <c r="AR146">
        <f t="shared" si="168"/>
        <v>0</v>
      </c>
      <c r="AS146">
        <f t="shared" si="169"/>
        <v>0</v>
      </c>
      <c r="AT146">
        <f t="shared" si="170"/>
        <v>0</v>
      </c>
      <c r="AU146">
        <f t="shared" si="171"/>
        <v>0</v>
      </c>
      <c r="AV146">
        <f t="shared" si="172"/>
        <v>0</v>
      </c>
      <c r="AW146">
        <f t="shared" si="173"/>
        <v>0</v>
      </c>
      <c r="AX146">
        <f t="shared" si="174"/>
        <v>0</v>
      </c>
      <c r="AY146">
        <f t="shared" si="175"/>
        <v>0</v>
      </c>
      <c r="AZ146">
        <f t="shared" si="176"/>
        <v>0</v>
      </c>
    </row>
    <row r="147" spans="1:52" hidden="1" x14ac:dyDescent="0.25">
      <c r="A147">
        <f t="shared" si="131"/>
        <v>0</v>
      </c>
      <c r="B147">
        <f t="shared" si="132"/>
        <v>0</v>
      </c>
      <c r="C147">
        <f t="shared" si="133"/>
        <v>0</v>
      </c>
      <c r="D147">
        <f t="shared" si="134"/>
        <v>0</v>
      </c>
      <c r="E147">
        <f t="shared" si="135"/>
        <v>0</v>
      </c>
      <c r="F147">
        <f t="shared" si="136"/>
        <v>0</v>
      </c>
      <c r="J147">
        <f t="shared" si="177"/>
        <v>0</v>
      </c>
      <c r="L147">
        <f t="shared" si="178"/>
        <v>0</v>
      </c>
      <c r="M147">
        <f t="shared" si="137"/>
        <v>0</v>
      </c>
      <c r="N147">
        <f t="shared" si="138"/>
        <v>0</v>
      </c>
      <c r="O147">
        <f t="shared" si="139"/>
        <v>0</v>
      </c>
      <c r="P147">
        <f t="shared" si="140"/>
        <v>0</v>
      </c>
      <c r="Q147">
        <f t="shared" si="141"/>
        <v>0</v>
      </c>
      <c r="R147">
        <f t="shared" si="142"/>
        <v>0</v>
      </c>
      <c r="S147">
        <f t="shared" si="143"/>
        <v>0</v>
      </c>
      <c r="T147">
        <f t="shared" si="144"/>
        <v>0</v>
      </c>
      <c r="U147">
        <f t="shared" si="145"/>
        <v>0</v>
      </c>
      <c r="V147">
        <f t="shared" si="146"/>
        <v>0</v>
      </c>
      <c r="W147">
        <f t="shared" si="147"/>
        <v>0</v>
      </c>
      <c r="X147">
        <f t="shared" si="148"/>
        <v>0</v>
      </c>
      <c r="Y147">
        <f t="shared" si="149"/>
        <v>0</v>
      </c>
      <c r="Z147">
        <f t="shared" si="150"/>
        <v>0</v>
      </c>
      <c r="AA147">
        <f t="shared" si="151"/>
        <v>0</v>
      </c>
      <c r="AB147">
        <f t="shared" si="152"/>
        <v>0</v>
      </c>
      <c r="AC147">
        <f t="shared" si="153"/>
        <v>0</v>
      </c>
      <c r="AD147">
        <f t="shared" si="154"/>
        <v>0</v>
      </c>
      <c r="AE147">
        <f t="shared" si="155"/>
        <v>0</v>
      </c>
      <c r="AF147">
        <f t="shared" si="156"/>
        <v>0</v>
      </c>
      <c r="AG147">
        <f t="shared" si="157"/>
        <v>0</v>
      </c>
      <c r="AH147">
        <f t="shared" si="158"/>
        <v>0</v>
      </c>
      <c r="AI147">
        <f t="shared" si="159"/>
        <v>0</v>
      </c>
      <c r="AJ147">
        <f t="shared" si="160"/>
        <v>0</v>
      </c>
      <c r="AK147">
        <f t="shared" si="161"/>
        <v>0</v>
      </c>
      <c r="AL147">
        <f t="shared" si="162"/>
        <v>0</v>
      </c>
      <c r="AM147">
        <f t="shared" si="163"/>
        <v>0</v>
      </c>
      <c r="AN147">
        <f t="shared" si="164"/>
        <v>0</v>
      </c>
      <c r="AO147">
        <f t="shared" si="165"/>
        <v>0</v>
      </c>
      <c r="AP147">
        <f t="shared" si="166"/>
        <v>0</v>
      </c>
      <c r="AQ147">
        <f t="shared" si="167"/>
        <v>0</v>
      </c>
      <c r="AR147">
        <f t="shared" si="168"/>
        <v>0</v>
      </c>
      <c r="AS147">
        <f t="shared" si="169"/>
        <v>0</v>
      </c>
      <c r="AT147">
        <f t="shared" si="170"/>
        <v>0</v>
      </c>
      <c r="AU147">
        <f t="shared" si="171"/>
        <v>0</v>
      </c>
      <c r="AV147">
        <f t="shared" si="172"/>
        <v>0</v>
      </c>
      <c r="AW147">
        <f t="shared" si="173"/>
        <v>0</v>
      </c>
      <c r="AX147">
        <f t="shared" si="174"/>
        <v>0</v>
      </c>
      <c r="AY147">
        <f t="shared" si="175"/>
        <v>0</v>
      </c>
      <c r="AZ147">
        <f t="shared" si="176"/>
        <v>0</v>
      </c>
    </row>
    <row r="148" spans="1:52" hidden="1" x14ac:dyDescent="0.25">
      <c r="A148">
        <f t="shared" si="131"/>
        <v>0</v>
      </c>
      <c r="B148">
        <f t="shared" si="132"/>
        <v>0</v>
      </c>
      <c r="C148">
        <f t="shared" si="133"/>
        <v>0</v>
      </c>
      <c r="D148">
        <f t="shared" si="134"/>
        <v>0</v>
      </c>
      <c r="E148">
        <f t="shared" si="135"/>
        <v>0</v>
      </c>
      <c r="F148">
        <f t="shared" si="136"/>
        <v>0</v>
      </c>
      <c r="J148">
        <f t="shared" si="177"/>
        <v>0</v>
      </c>
      <c r="L148">
        <f t="shared" si="178"/>
        <v>0</v>
      </c>
      <c r="M148">
        <f t="shared" si="137"/>
        <v>0</v>
      </c>
      <c r="N148">
        <f t="shared" si="138"/>
        <v>0</v>
      </c>
      <c r="O148">
        <f t="shared" si="139"/>
        <v>0</v>
      </c>
      <c r="P148">
        <f t="shared" si="140"/>
        <v>0</v>
      </c>
      <c r="Q148">
        <f t="shared" si="141"/>
        <v>0</v>
      </c>
      <c r="R148">
        <f t="shared" si="142"/>
        <v>0</v>
      </c>
      <c r="S148">
        <f t="shared" si="143"/>
        <v>0</v>
      </c>
      <c r="T148">
        <f t="shared" si="144"/>
        <v>0</v>
      </c>
      <c r="U148">
        <f t="shared" si="145"/>
        <v>0</v>
      </c>
      <c r="V148">
        <f t="shared" si="146"/>
        <v>0</v>
      </c>
      <c r="W148">
        <f t="shared" si="147"/>
        <v>0</v>
      </c>
      <c r="X148">
        <f t="shared" si="148"/>
        <v>0</v>
      </c>
      <c r="Y148">
        <f t="shared" si="149"/>
        <v>0</v>
      </c>
      <c r="Z148">
        <f t="shared" si="150"/>
        <v>0</v>
      </c>
      <c r="AA148">
        <f t="shared" si="151"/>
        <v>0</v>
      </c>
      <c r="AB148">
        <f t="shared" si="152"/>
        <v>0</v>
      </c>
      <c r="AC148">
        <f t="shared" si="153"/>
        <v>0</v>
      </c>
      <c r="AD148">
        <f t="shared" si="154"/>
        <v>0</v>
      </c>
      <c r="AE148">
        <f t="shared" si="155"/>
        <v>0</v>
      </c>
      <c r="AF148">
        <f t="shared" si="156"/>
        <v>0</v>
      </c>
      <c r="AG148">
        <f t="shared" si="157"/>
        <v>0</v>
      </c>
      <c r="AH148">
        <f t="shared" si="158"/>
        <v>0</v>
      </c>
      <c r="AI148">
        <f t="shared" si="159"/>
        <v>0</v>
      </c>
      <c r="AJ148">
        <f t="shared" si="160"/>
        <v>0</v>
      </c>
      <c r="AK148">
        <f t="shared" si="161"/>
        <v>0</v>
      </c>
      <c r="AL148">
        <f t="shared" si="162"/>
        <v>0</v>
      </c>
      <c r="AM148">
        <f t="shared" si="163"/>
        <v>0</v>
      </c>
      <c r="AN148">
        <f t="shared" si="164"/>
        <v>0</v>
      </c>
      <c r="AO148">
        <f t="shared" si="165"/>
        <v>0</v>
      </c>
      <c r="AP148">
        <f t="shared" si="166"/>
        <v>0</v>
      </c>
      <c r="AQ148">
        <f t="shared" si="167"/>
        <v>0</v>
      </c>
      <c r="AR148">
        <f t="shared" si="168"/>
        <v>0</v>
      </c>
      <c r="AS148">
        <f t="shared" si="169"/>
        <v>0</v>
      </c>
      <c r="AT148">
        <f t="shared" si="170"/>
        <v>0</v>
      </c>
      <c r="AU148">
        <f t="shared" si="171"/>
        <v>0</v>
      </c>
      <c r="AV148">
        <f t="shared" si="172"/>
        <v>0</v>
      </c>
      <c r="AW148">
        <f t="shared" si="173"/>
        <v>0</v>
      </c>
      <c r="AX148">
        <f t="shared" si="174"/>
        <v>0</v>
      </c>
      <c r="AY148">
        <f t="shared" si="175"/>
        <v>0</v>
      </c>
      <c r="AZ148">
        <f t="shared" si="176"/>
        <v>0</v>
      </c>
    </row>
    <row r="149" spans="1:52" hidden="1" x14ac:dyDescent="0.25">
      <c r="A149">
        <f t="shared" si="131"/>
        <v>0</v>
      </c>
      <c r="B149">
        <f t="shared" si="132"/>
        <v>0</v>
      </c>
      <c r="C149">
        <f t="shared" si="133"/>
        <v>0</v>
      </c>
      <c r="D149">
        <f t="shared" si="134"/>
        <v>0</v>
      </c>
      <c r="E149">
        <f t="shared" si="135"/>
        <v>0</v>
      </c>
      <c r="F149">
        <f t="shared" si="136"/>
        <v>0</v>
      </c>
      <c r="J149">
        <f t="shared" si="177"/>
        <v>0</v>
      </c>
      <c r="L149">
        <f t="shared" si="178"/>
        <v>0</v>
      </c>
      <c r="M149">
        <f t="shared" si="137"/>
        <v>0</v>
      </c>
      <c r="N149">
        <f t="shared" si="138"/>
        <v>0</v>
      </c>
      <c r="O149">
        <f t="shared" si="139"/>
        <v>0</v>
      </c>
      <c r="P149">
        <f t="shared" si="140"/>
        <v>0</v>
      </c>
      <c r="Q149">
        <f t="shared" si="141"/>
        <v>0</v>
      </c>
      <c r="R149">
        <f t="shared" si="142"/>
        <v>0</v>
      </c>
      <c r="S149">
        <f t="shared" si="143"/>
        <v>0</v>
      </c>
      <c r="T149">
        <f t="shared" si="144"/>
        <v>0</v>
      </c>
      <c r="U149">
        <f t="shared" si="145"/>
        <v>0</v>
      </c>
      <c r="V149">
        <f t="shared" si="146"/>
        <v>0</v>
      </c>
      <c r="W149">
        <f t="shared" si="147"/>
        <v>0</v>
      </c>
      <c r="X149">
        <f t="shared" si="148"/>
        <v>0</v>
      </c>
      <c r="Y149">
        <f t="shared" si="149"/>
        <v>0</v>
      </c>
      <c r="Z149">
        <f t="shared" si="150"/>
        <v>0</v>
      </c>
      <c r="AA149">
        <f t="shared" si="151"/>
        <v>0</v>
      </c>
      <c r="AB149">
        <f t="shared" si="152"/>
        <v>0</v>
      </c>
      <c r="AC149">
        <f t="shared" si="153"/>
        <v>0</v>
      </c>
      <c r="AD149">
        <f t="shared" si="154"/>
        <v>0</v>
      </c>
      <c r="AE149">
        <f t="shared" si="155"/>
        <v>0</v>
      </c>
      <c r="AF149">
        <f t="shared" si="156"/>
        <v>0</v>
      </c>
      <c r="AG149">
        <f t="shared" si="157"/>
        <v>0</v>
      </c>
      <c r="AH149">
        <f t="shared" si="158"/>
        <v>0</v>
      </c>
      <c r="AI149">
        <f t="shared" si="159"/>
        <v>0</v>
      </c>
      <c r="AJ149">
        <f t="shared" si="160"/>
        <v>0</v>
      </c>
      <c r="AK149">
        <f t="shared" si="161"/>
        <v>0</v>
      </c>
      <c r="AL149">
        <f t="shared" si="162"/>
        <v>0</v>
      </c>
      <c r="AM149">
        <f t="shared" si="163"/>
        <v>0</v>
      </c>
      <c r="AN149">
        <f t="shared" si="164"/>
        <v>0</v>
      </c>
      <c r="AO149">
        <f t="shared" si="165"/>
        <v>0</v>
      </c>
      <c r="AP149">
        <f t="shared" si="166"/>
        <v>0</v>
      </c>
      <c r="AQ149">
        <f t="shared" si="167"/>
        <v>0</v>
      </c>
      <c r="AR149">
        <f t="shared" si="168"/>
        <v>0</v>
      </c>
      <c r="AS149">
        <f t="shared" si="169"/>
        <v>0</v>
      </c>
      <c r="AT149">
        <f t="shared" si="170"/>
        <v>0</v>
      </c>
      <c r="AU149">
        <f t="shared" si="171"/>
        <v>0</v>
      </c>
      <c r="AV149">
        <f t="shared" si="172"/>
        <v>0</v>
      </c>
      <c r="AW149">
        <f t="shared" si="173"/>
        <v>0</v>
      </c>
      <c r="AX149">
        <f t="shared" si="174"/>
        <v>0</v>
      </c>
      <c r="AY149">
        <f t="shared" si="175"/>
        <v>0</v>
      </c>
      <c r="AZ149">
        <f t="shared" si="176"/>
        <v>0</v>
      </c>
    </row>
    <row r="150" spans="1:52" hidden="1" x14ac:dyDescent="0.25">
      <c r="A150">
        <f t="shared" si="131"/>
        <v>0</v>
      </c>
      <c r="B150">
        <f t="shared" si="132"/>
        <v>0</v>
      </c>
      <c r="C150">
        <f t="shared" si="133"/>
        <v>0</v>
      </c>
      <c r="D150">
        <f t="shared" si="134"/>
        <v>0</v>
      </c>
      <c r="E150">
        <f t="shared" si="135"/>
        <v>0</v>
      </c>
      <c r="F150">
        <f t="shared" si="136"/>
        <v>0</v>
      </c>
      <c r="J150">
        <f t="shared" si="177"/>
        <v>0</v>
      </c>
      <c r="L150">
        <f t="shared" si="178"/>
        <v>0</v>
      </c>
      <c r="M150">
        <f t="shared" si="137"/>
        <v>0</v>
      </c>
      <c r="N150">
        <f t="shared" si="138"/>
        <v>0</v>
      </c>
      <c r="O150">
        <f t="shared" si="139"/>
        <v>0</v>
      </c>
      <c r="P150">
        <f t="shared" si="140"/>
        <v>0</v>
      </c>
      <c r="Q150">
        <f t="shared" si="141"/>
        <v>0</v>
      </c>
      <c r="R150">
        <f t="shared" si="142"/>
        <v>0</v>
      </c>
      <c r="S150">
        <f t="shared" si="143"/>
        <v>0</v>
      </c>
      <c r="T150">
        <f t="shared" si="144"/>
        <v>0</v>
      </c>
      <c r="U150">
        <f t="shared" si="145"/>
        <v>0</v>
      </c>
      <c r="V150">
        <f t="shared" si="146"/>
        <v>0</v>
      </c>
      <c r="W150">
        <f t="shared" si="147"/>
        <v>0</v>
      </c>
      <c r="X150">
        <f t="shared" si="148"/>
        <v>0</v>
      </c>
      <c r="Y150">
        <f t="shared" si="149"/>
        <v>0</v>
      </c>
      <c r="Z150">
        <f t="shared" si="150"/>
        <v>0</v>
      </c>
      <c r="AA150">
        <f t="shared" si="151"/>
        <v>0</v>
      </c>
      <c r="AB150">
        <f t="shared" si="152"/>
        <v>0</v>
      </c>
      <c r="AC150">
        <f t="shared" si="153"/>
        <v>0</v>
      </c>
      <c r="AD150">
        <f t="shared" si="154"/>
        <v>0</v>
      </c>
      <c r="AE150">
        <f t="shared" si="155"/>
        <v>0</v>
      </c>
      <c r="AF150">
        <f t="shared" si="156"/>
        <v>0</v>
      </c>
      <c r="AG150">
        <f t="shared" si="157"/>
        <v>0</v>
      </c>
      <c r="AH150">
        <f t="shared" si="158"/>
        <v>0</v>
      </c>
      <c r="AI150">
        <f t="shared" si="159"/>
        <v>0</v>
      </c>
      <c r="AJ150">
        <f t="shared" si="160"/>
        <v>0</v>
      </c>
      <c r="AK150">
        <f t="shared" si="161"/>
        <v>0</v>
      </c>
      <c r="AL150">
        <f t="shared" si="162"/>
        <v>0</v>
      </c>
      <c r="AM150">
        <f t="shared" si="163"/>
        <v>0</v>
      </c>
      <c r="AN150">
        <f t="shared" si="164"/>
        <v>0</v>
      </c>
      <c r="AO150">
        <f t="shared" si="165"/>
        <v>0</v>
      </c>
      <c r="AP150">
        <f t="shared" si="166"/>
        <v>0</v>
      </c>
      <c r="AQ150">
        <f t="shared" si="167"/>
        <v>0</v>
      </c>
      <c r="AR150">
        <f t="shared" si="168"/>
        <v>0</v>
      </c>
      <c r="AS150">
        <f t="shared" si="169"/>
        <v>0</v>
      </c>
      <c r="AT150">
        <f t="shared" si="170"/>
        <v>0</v>
      </c>
      <c r="AU150">
        <f t="shared" si="171"/>
        <v>0</v>
      </c>
      <c r="AV150">
        <f t="shared" si="172"/>
        <v>0</v>
      </c>
      <c r="AW150">
        <f t="shared" si="173"/>
        <v>0</v>
      </c>
      <c r="AX150">
        <f t="shared" si="174"/>
        <v>0</v>
      </c>
      <c r="AY150">
        <f t="shared" si="175"/>
        <v>0</v>
      </c>
      <c r="AZ150">
        <f t="shared" si="176"/>
        <v>0</v>
      </c>
    </row>
    <row r="151" spans="1:52" hidden="1" x14ac:dyDescent="0.25">
      <c r="A151">
        <f t="shared" si="131"/>
        <v>0</v>
      </c>
      <c r="B151">
        <f t="shared" si="132"/>
        <v>0</v>
      </c>
      <c r="C151">
        <f t="shared" si="133"/>
        <v>0</v>
      </c>
      <c r="D151">
        <f t="shared" si="134"/>
        <v>0</v>
      </c>
      <c r="E151">
        <f t="shared" si="135"/>
        <v>0</v>
      </c>
      <c r="F151">
        <f t="shared" si="136"/>
        <v>0</v>
      </c>
      <c r="J151">
        <f t="shared" si="177"/>
        <v>0</v>
      </c>
      <c r="L151">
        <f t="shared" si="178"/>
        <v>0</v>
      </c>
      <c r="M151">
        <f t="shared" si="137"/>
        <v>0</v>
      </c>
      <c r="N151">
        <f t="shared" si="138"/>
        <v>0</v>
      </c>
      <c r="O151">
        <f t="shared" si="139"/>
        <v>0</v>
      </c>
      <c r="P151">
        <f t="shared" si="140"/>
        <v>0</v>
      </c>
      <c r="Q151">
        <f t="shared" si="141"/>
        <v>0</v>
      </c>
      <c r="R151">
        <f t="shared" si="142"/>
        <v>0</v>
      </c>
      <c r="S151">
        <f t="shared" si="143"/>
        <v>0</v>
      </c>
      <c r="T151">
        <f t="shared" si="144"/>
        <v>0</v>
      </c>
      <c r="U151">
        <f t="shared" si="145"/>
        <v>0</v>
      </c>
      <c r="V151">
        <f t="shared" si="146"/>
        <v>0</v>
      </c>
      <c r="W151">
        <f t="shared" si="147"/>
        <v>0</v>
      </c>
      <c r="X151">
        <f t="shared" si="148"/>
        <v>0</v>
      </c>
      <c r="Y151">
        <f t="shared" si="149"/>
        <v>0</v>
      </c>
      <c r="Z151">
        <f t="shared" si="150"/>
        <v>0</v>
      </c>
      <c r="AA151">
        <f t="shared" si="151"/>
        <v>0</v>
      </c>
      <c r="AB151">
        <f t="shared" si="152"/>
        <v>0</v>
      </c>
      <c r="AC151">
        <f t="shared" si="153"/>
        <v>0</v>
      </c>
      <c r="AD151">
        <f t="shared" si="154"/>
        <v>0</v>
      </c>
      <c r="AE151">
        <f t="shared" si="155"/>
        <v>0</v>
      </c>
      <c r="AF151">
        <f t="shared" si="156"/>
        <v>0</v>
      </c>
      <c r="AG151">
        <f t="shared" si="157"/>
        <v>0</v>
      </c>
      <c r="AH151">
        <f t="shared" si="158"/>
        <v>0</v>
      </c>
      <c r="AI151">
        <f t="shared" si="159"/>
        <v>0</v>
      </c>
      <c r="AJ151">
        <f t="shared" si="160"/>
        <v>0</v>
      </c>
      <c r="AK151">
        <f t="shared" si="161"/>
        <v>0</v>
      </c>
      <c r="AL151">
        <f t="shared" si="162"/>
        <v>0</v>
      </c>
      <c r="AM151">
        <f t="shared" si="163"/>
        <v>0</v>
      </c>
      <c r="AN151">
        <f t="shared" si="164"/>
        <v>0</v>
      </c>
      <c r="AO151">
        <f t="shared" si="165"/>
        <v>0</v>
      </c>
      <c r="AP151">
        <f t="shared" si="166"/>
        <v>0</v>
      </c>
      <c r="AQ151">
        <f t="shared" si="167"/>
        <v>0</v>
      </c>
      <c r="AR151">
        <f t="shared" si="168"/>
        <v>0</v>
      </c>
      <c r="AS151">
        <f t="shared" si="169"/>
        <v>0</v>
      </c>
      <c r="AT151">
        <f t="shared" si="170"/>
        <v>0</v>
      </c>
      <c r="AU151">
        <f t="shared" si="171"/>
        <v>0</v>
      </c>
      <c r="AV151">
        <f t="shared" si="172"/>
        <v>0</v>
      </c>
      <c r="AW151">
        <f t="shared" si="173"/>
        <v>0</v>
      </c>
      <c r="AX151">
        <f t="shared" si="174"/>
        <v>0</v>
      </c>
      <c r="AY151">
        <f t="shared" si="175"/>
        <v>0</v>
      </c>
      <c r="AZ151">
        <f t="shared" si="176"/>
        <v>0</v>
      </c>
    </row>
    <row r="152" spans="1:52" hidden="1" x14ac:dyDescent="0.25">
      <c r="A152">
        <f t="shared" si="131"/>
        <v>0</v>
      </c>
      <c r="B152">
        <f t="shared" si="132"/>
        <v>0</v>
      </c>
      <c r="C152">
        <f t="shared" si="133"/>
        <v>0</v>
      </c>
      <c r="D152">
        <f t="shared" si="134"/>
        <v>0</v>
      </c>
      <c r="E152">
        <f t="shared" si="135"/>
        <v>0</v>
      </c>
      <c r="F152">
        <f t="shared" si="136"/>
        <v>0</v>
      </c>
      <c r="J152">
        <f t="shared" si="177"/>
        <v>0</v>
      </c>
      <c r="L152">
        <f t="shared" si="178"/>
        <v>0</v>
      </c>
      <c r="M152">
        <f t="shared" si="137"/>
        <v>0</v>
      </c>
      <c r="N152">
        <f t="shared" si="138"/>
        <v>0</v>
      </c>
      <c r="O152">
        <f t="shared" si="139"/>
        <v>0</v>
      </c>
      <c r="P152">
        <f t="shared" si="140"/>
        <v>0</v>
      </c>
      <c r="Q152">
        <f t="shared" si="141"/>
        <v>0</v>
      </c>
      <c r="R152">
        <f t="shared" si="142"/>
        <v>0</v>
      </c>
      <c r="S152">
        <f t="shared" si="143"/>
        <v>0</v>
      </c>
      <c r="T152">
        <f t="shared" si="144"/>
        <v>0</v>
      </c>
      <c r="U152">
        <f t="shared" si="145"/>
        <v>0</v>
      </c>
      <c r="V152">
        <f t="shared" si="146"/>
        <v>0</v>
      </c>
      <c r="W152">
        <f t="shared" si="147"/>
        <v>0</v>
      </c>
      <c r="X152">
        <f t="shared" si="148"/>
        <v>0</v>
      </c>
      <c r="Y152">
        <f t="shared" si="149"/>
        <v>0</v>
      </c>
      <c r="Z152">
        <f t="shared" si="150"/>
        <v>0</v>
      </c>
      <c r="AA152">
        <f t="shared" si="151"/>
        <v>0</v>
      </c>
      <c r="AB152">
        <f t="shared" si="152"/>
        <v>0</v>
      </c>
      <c r="AC152">
        <f t="shared" si="153"/>
        <v>0</v>
      </c>
      <c r="AD152">
        <f t="shared" si="154"/>
        <v>0</v>
      </c>
      <c r="AE152">
        <f t="shared" si="155"/>
        <v>0</v>
      </c>
      <c r="AF152">
        <f t="shared" si="156"/>
        <v>0</v>
      </c>
      <c r="AG152">
        <f t="shared" si="157"/>
        <v>0</v>
      </c>
      <c r="AH152">
        <f t="shared" si="158"/>
        <v>0</v>
      </c>
      <c r="AI152">
        <f t="shared" si="159"/>
        <v>0</v>
      </c>
      <c r="AJ152">
        <f t="shared" si="160"/>
        <v>0</v>
      </c>
      <c r="AK152">
        <f t="shared" si="161"/>
        <v>0</v>
      </c>
      <c r="AL152">
        <f t="shared" si="162"/>
        <v>0</v>
      </c>
      <c r="AM152">
        <f t="shared" si="163"/>
        <v>0</v>
      </c>
      <c r="AN152">
        <f t="shared" si="164"/>
        <v>0</v>
      </c>
      <c r="AO152">
        <f t="shared" si="165"/>
        <v>0</v>
      </c>
      <c r="AP152">
        <f t="shared" si="166"/>
        <v>0</v>
      </c>
      <c r="AQ152">
        <f t="shared" si="167"/>
        <v>0</v>
      </c>
      <c r="AR152">
        <f t="shared" si="168"/>
        <v>0</v>
      </c>
      <c r="AS152">
        <f t="shared" si="169"/>
        <v>0</v>
      </c>
      <c r="AT152">
        <f t="shared" si="170"/>
        <v>0</v>
      </c>
      <c r="AU152">
        <f t="shared" si="171"/>
        <v>0</v>
      </c>
      <c r="AV152">
        <f t="shared" si="172"/>
        <v>0</v>
      </c>
      <c r="AW152">
        <f t="shared" si="173"/>
        <v>0</v>
      </c>
      <c r="AX152">
        <f t="shared" si="174"/>
        <v>0</v>
      </c>
      <c r="AY152">
        <f t="shared" si="175"/>
        <v>0</v>
      </c>
      <c r="AZ152">
        <f t="shared" si="176"/>
        <v>0</v>
      </c>
    </row>
    <row r="153" spans="1:52" hidden="1" x14ac:dyDescent="0.25">
      <c r="A153">
        <f t="shared" si="131"/>
        <v>0</v>
      </c>
      <c r="B153">
        <f t="shared" si="132"/>
        <v>0</v>
      </c>
      <c r="C153">
        <f t="shared" si="133"/>
        <v>0</v>
      </c>
      <c r="D153">
        <f t="shared" si="134"/>
        <v>0</v>
      </c>
      <c r="E153">
        <f t="shared" si="135"/>
        <v>0</v>
      </c>
      <c r="F153">
        <f t="shared" si="136"/>
        <v>0</v>
      </c>
      <c r="J153">
        <f t="shared" si="177"/>
        <v>0</v>
      </c>
      <c r="L153">
        <f t="shared" si="178"/>
        <v>0</v>
      </c>
      <c r="M153">
        <f t="shared" si="137"/>
        <v>0</v>
      </c>
      <c r="N153">
        <f t="shared" si="138"/>
        <v>0</v>
      </c>
      <c r="O153">
        <f t="shared" si="139"/>
        <v>0</v>
      </c>
      <c r="P153">
        <f t="shared" si="140"/>
        <v>0</v>
      </c>
      <c r="Q153">
        <f t="shared" si="141"/>
        <v>0</v>
      </c>
      <c r="R153">
        <f t="shared" si="142"/>
        <v>0</v>
      </c>
      <c r="S153">
        <f t="shared" si="143"/>
        <v>0</v>
      </c>
      <c r="T153">
        <f t="shared" si="144"/>
        <v>0</v>
      </c>
      <c r="U153">
        <f t="shared" si="145"/>
        <v>0</v>
      </c>
      <c r="V153">
        <f t="shared" si="146"/>
        <v>0</v>
      </c>
      <c r="W153">
        <f t="shared" si="147"/>
        <v>0</v>
      </c>
      <c r="X153">
        <f t="shared" si="148"/>
        <v>0</v>
      </c>
      <c r="Y153">
        <f t="shared" si="149"/>
        <v>0</v>
      </c>
      <c r="Z153">
        <f t="shared" si="150"/>
        <v>0</v>
      </c>
      <c r="AA153">
        <f t="shared" si="151"/>
        <v>0</v>
      </c>
      <c r="AB153">
        <f t="shared" si="152"/>
        <v>0</v>
      </c>
      <c r="AC153">
        <f t="shared" si="153"/>
        <v>0</v>
      </c>
      <c r="AD153">
        <f t="shared" si="154"/>
        <v>0</v>
      </c>
      <c r="AE153">
        <f t="shared" si="155"/>
        <v>0</v>
      </c>
      <c r="AF153">
        <f t="shared" si="156"/>
        <v>0</v>
      </c>
      <c r="AG153">
        <f t="shared" si="157"/>
        <v>0</v>
      </c>
      <c r="AH153">
        <f t="shared" si="158"/>
        <v>0</v>
      </c>
      <c r="AI153">
        <f t="shared" si="159"/>
        <v>0</v>
      </c>
      <c r="AJ153">
        <f t="shared" si="160"/>
        <v>0</v>
      </c>
      <c r="AK153">
        <f t="shared" si="161"/>
        <v>0</v>
      </c>
      <c r="AL153">
        <f t="shared" si="162"/>
        <v>0</v>
      </c>
      <c r="AM153">
        <f t="shared" si="163"/>
        <v>0</v>
      </c>
      <c r="AN153">
        <f t="shared" si="164"/>
        <v>0</v>
      </c>
      <c r="AO153">
        <f t="shared" si="165"/>
        <v>0</v>
      </c>
      <c r="AP153">
        <f t="shared" si="166"/>
        <v>0</v>
      </c>
      <c r="AQ153">
        <f t="shared" si="167"/>
        <v>0</v>
      </c>
      <c r="AR153">
        <f t="shared" si="168"/>
        <v>0</v>
      </c>
      <c r="AS153">
        <f t="shared" si="169"/>
        <v>0</v>
      </c>
      <c r="AT153">
        <f t="shared" si="170"/>
        <v>0</v>
      </c>
      <c r="AU153">
        <f t="shared" si="171"/>
        <v>0</v>
      </c>
      <c r="AV153">
        <f t="shared" si="172"/>
        <v>0</v>
      </c>
      <c r="AW153">
        <f t="shared" si="173"/>
        <v>0</v>
      </c>
      <c r="AX153">
        <f t="shared" si="174"/>
        <v>0</v>
      </c>
      <c r="AY153">
        <f t="shared" si="175"/>
        <v>0</v>
      </c>
      <c r="AZ153">
        <f t="shared" si="176"/>
        <v>0</v>
      </c>
    </row>
    <row r="154" spans="1:52" hidden="1" x14ac:dyDescent="0.25">
      <c r="A154">
        <f t="shared" si="131"/>
        <v>0</v>
      </c>
      <c r="B154">
        <f t="shared" si="132"/>
        <v>0</v>
      </c>
      <c r="C154">
        <f t="shared" si="133"/>
        <v>0</v>
      </c>
      <c r="D154">
        <f t="shared" si="134"/>
        <v>0</v>
      </c>
      <c r="E154">
        <f t="shared" si="135"/>
        <v>0</v>
      </c>
      <c r="F154">
        <f t="shared" si="136"/>
        <v>0</v>
      </c>
      <c r="J154">
        <f t="shared" si="177"/>
        <v>0</v>
      </c>
      <c r="L154">
        <f t="shared" si="178"/>
        <v>0</v>
      </c>
      <c r="M154">
        <f t="shared" si="137"/>
        <v>0</v>
      </c>
      <c r="N154">
        <f t="shared" si="138"/>
        <v>0</v>
      </c>
      <c r="O154">
        <f t="shared" si="139"/>
        <v>0</v>
      </c>
      <c r="P154">
        <f t="shared" si="140"/>
        <v>0</v>
      </c>
      <c r="Q154">
        <f t="shared" si="141"/>
        <v>0</v>
      </c>
      <c r="R154">
        <f t="shared" si="142"/>
        <v>0</v>
      </c>
      <c r="S154">
        <f t="shared" si="143"/>
        <v>0</v>
      </c>
      <c r="T154">
        <f t="shared" si="144"/>
        <v>0</v>
      </c>
      <c r="U154">
        <f t="shared" si="145"/>
        <v>0</v>
      </c>
      <c r="V154">
        <f t="shared" si="146"/>
        <v>0</v>
      </c>
      <c r="W154">
        <f t="shared" si="147"/>
        <v>0</v>
      </c>
      <c r="X154">
        <f t="shared" si="148"/>
        <v>0</v>
      </c>
      <c r="Y154">
        <f t="shared" si="149"/>
        <v>0</v>
      </c>
      <c r="Z154">
        <f t="shared" si="150"/>
        <v>0</v>
      </c>
      <c r="AA154">
        <f t="shared" si="151"/>
        <v>0</v>
      </c>
      <c r="AB154">
        <f t="shared" si="152"/>
        <v>0</v>
      </c>
      <c r="AC154">
        <f t="shared" si="153"/>
        <v>0</v>
      </c>
      <c r="AD154">
        <f t="shared" si="154"/>
        <v>0</v>
      </c>
      <c r="AE154">
        <f t="shared" si="155"/>
        <v>0</v>
      </c>
      <c r="AF154">
        <f t="shared" si="156"/>
        <v>0</v>
      </c>
      <c r="AG154">
        <f t="shared" si="157"/>
        <v>0</v>
      </c>
      <c r="AH154">
        <f t="shared" si="158"/>
        <v>0</v>
      </c>
      <c r="AI154">
        <f t="shared" si="159"/>
        <v>0</v>
      </c>
      <c r="AJ154">
        <f t="shared" si="160"/>
        <v>0</v>
      </c>
      <c r="AK154">
        <f t="shared" si="161"/>
        <v>0</v>
      </c>
      <c r="AL154">
        <f t="shared" si="162"/>
        <v>0</v>
      </c>
      <c r="AM154">
        <f t="shared" si="163"/>
        <v>0</v>
      </c>
      <c r="AN154">
        <f t="shared" si="164"/>
        <v>0</v>
      </c>
      <c r="AO154">
        <f t="shared" si="165"/>
        <v>0</v>
      </c>
      <c r="AP154">
        <f t="shared" si="166"/>
        <v>0</v>
      </c>
      <c r="AQ154">
        <f t="shared" si="167"/>
        <v>0</v>
      </c>
      <c r="AR154">
        <f t="shared" si="168"/>
        <v>0</v>
      </c>
      <c r="AS154">
        <f t="shared" si="169"/>
        <v>0</v>
      </c>
      <c r="AT154">
        <f t="shared" si="170"/>
        <v>0</v>
      </c>
      <c r="AU154">
        <f t="shared" si="171"/>
        <v>0</v>
      </c>
      <c r="AV154">
        <f t="shared" si="172"/>
        <v>0</v>
      </c>
      <c r="AW154">
        <f t="shared" si="173"/>
        <v>0</v>
      </c>
      <c r="AX154">
        <f t="shared" si="174"/>
        <v>0</v>
      </c>
      <c r="AY154">
        <f t="shared" si="175"/>
        <v>0</v>
      </c>
      <c r="AZ154">
        <f t="shared" si="176"/>
        <v>0</v>
      </c>
    </row>
    <row r="155" spans="1:52" hidden="1" x14ac:dyDescent="0.25">
      <c r="A155">
        <f t="shared" si="131"/>
        <v>0</v>
      </c>
      <c r="B155">
        <f t="shared" si="132"/>
        <v>0</v>
      </c>
      <c r="C155">
        <f t="shared" si="133"/>
        <v>0</v>
      </c>
      <c r="D155">
        <f t="shared" si="134"/>
        <v>0</v>
      </c>
      <c r="E155">
        <f t="shared" si="135"/>
        <v>0</v>
      </c>
      <c r="F155">
        <f t="shared" si="136"/>
        <v>0</v>
      </c>
      <c r="J155">
        <f t="shared" si="177"/>
        <v>0</v>
      </c>
      <c r="L155">
        <f t="shared" si="178"/>
        <v>0</v>
      </c>
      <c r="M155">
        <f t="shared" si="137"/>
        <v>0</v>
      </c>
      <c r="N155">
        <f t="shared" si="138"/>
        <v>0</v>
      </c>
      <c r="O155">
        <f t="shared" si="139"/>
        <v>0</v>
      </c>
      <c r="P155">
        <f t="shared" si="140"/>
        <v>0</v>
      </c>
      <c r="Q155">
        <f t="shared" si="141"/>
        <v>0</v>
      </c>
      <c r="R155">
        <f t="shared" si="142"/>
        <v>0</v>
      </c>
      <c r="S155">
        <f t="shared" si="143"/>
        <v>0</v>
      </c>
      <c r="T155">
        <f t="shared" si="144"/>
        <v>0</v>
      </c>
      <c r="U155">
        <f t="shared" si="145"/>
        <v>0</v>
      </c>
      <c r="V155">
        <f t="shared" si="146"/>
        <v>0</v>
      </c>
      <c r="W155">
        <f t="shared" si="147"/>
        <v>0</v>
      </c>
      <c r="X155">
        <f t="shared" si="148"/>
        <v>0</v>
      </c>
      <c r="Y155">
        <f t="shared" si="149"/>
        <v>0</v>
      </c>
      <c r="Z155">
        <f t="shared" si="150"/>
        <v>0</v>
      </c>
      <c r="AA155">
        <f t="shared" si="151"/>
        <v>0</v>
      </c>
      <c r="AB155">
        <f t="shared" si="152"/>
        <v>0</v>
      </c>
      <c r="AC155">
        <f t="shared" si="153"/>
        <v>0</v>
      </c>
      <c r="AD155">
        <f t="shared" si="154"/>
        <v>0</v>
      </c>
      <c r="AE155">
        <f t="shared" si="155"/>
        <v>0</v>
      </c>
      <c r="AF155">
        <f t="shared" si="156"/>
        <v>0</v>
      </c>
      <c r="AG155">
        <f t="shared" si="157"/>
        <v>0</v>
      </c>
      <c r="AH155">
        <f t="shared" si="158"/>
        <v>0</v>
      </c>
      <c r="AI155">
        <f t="shared" si="159"/>
        <v>0</v>
      </c>
      <c r="AJ155">
        <f t="shared" si="160"/>
        <v>0</v>
      </c>
      <c r="AK155">
        <f t="shared" si="161"/>
        <v>0</v>
      </c>
      <c r="AL155">
        <f t="shared" si="162"/>
        <v>0</v>
      </c>
      <c r="AM155">
        <f t="shared" si="163"/>
        <v>0</v>
      </c>
      <c r="AN155">
        <f t="shared" si="164"/>
        <v>0</v>
      </c>
      <c r="AO155">
        <f t="shared" si="165"/>
        <v>0</v>
      </c>
      <c r="AP155">
        <f t="shared" si="166"/>
        <v>0</v>
      </c>
      <c r="AQ155">
        <f t="shared" si="167"/>
        <v>0</v>
      </c>
      <c r="AR155">
        <f t="shared" si="168"/>
        <v>0</v>
      </c>
      <c r="AS155">
        <f t="shared" si="169"/>
        <v>0</v>
      </c>
      <c r="AT155">
        <f t="shared" si="170"/>
        <v>0</v>
      </c>
      <c r="AU155">
        <f t="shared" si="171"/>
        <v>0</v>
      </c>
      <c r="AV155">
        <f t="shared" si="172"/>
        <v>0</v>
      </c>
      <c r="AW155">
        <f t="shared" si="173"/>
        <v>0</v>
      </c>
      <c r="AX155">
        <f t="shared" si="174"/>
        <v>0</v>
      </c>
      <c r="AY155">
        <f t="shared" si="175"/>
        <v>0</v>
      </c>
      <c r="AZ155">
        <f t="shared" si="176"/>
        <v>0</v>
      </c>
    </row>
    <row r="156" spans="1:52" hidden="1" x14ac:dyDescent="0.25">
      <c r="A156">
        <f t="shared" si="131"/>
        <v>0</v>
      </c>
      <c r="B156">
        <f t="shared" si="132"/>
        <v>0</v>
      </c>
      <c r="C156">
        <f t="shared" si="133"/>
        <v>0</v>
      </c>
      <c r="D156">
        <f t="shared" si="134"/>
        <v>0</v>
      </c>
      <c r="E156">
        <f t="shared" si="135"/>
        <v>0</v>
      </c>
      <c r="F156">
        <f t="shared" si="136"/>
        <v>0</v>
      </c>
      <c r="J156">
        <f t="shared" si="177"/>
        <v>0</v>
      </c>
      <c r="L156">
        <f t="shared" si="178"/>
        <v>0</v>
      </c>
      <c r="M156">
        <f t="shared" si="137"/>
        <v>0</v>
      </c>
      <c r="N156">
        <f t="shared" si="138"/>
        <v>0</v>
      </c>
      <c r="O156">
        <f t="shared" si="139"/>
        <v>0</v>
      </c>
      <c r="P156">
        <f t="shared" si="140"/>
        <v>0</v>
      </c>
      <c r="Q156">
        <f t="shared" si="141"/>
        <v>0</v>
      </c>
      <c r="R156">
        <f t="shared" si="142"/>
        <v>0</v>
      </c>
      <c r="S156">
        <f t="shared" si="143"/>
        <v>0</v>
      </c>
      <c r="T156">
        <f t="shared" si="144"/>
        <v>0</v>
      </c>
      <c r="U156">
        <f t="shared" si="145"/>
        <v>0</v>
      </c>
      <c r="V156">
        <f t="shared" si="146"/>
        <v>0</v>
      </c>
      <c r="W156">
        <f t="shared" si="147"/>
        <v>0</v>
      </c>
      <c r="X156">
        <f t="shared" si="148"/>
        <v>0</v>
      </c>
      <c r="Y156">
        <f t="shared" si="149"/>
        <v>0</v>
      </c>
      <c r="Z156">
        <f t="shared" si="150"/>
        <v>0</v>
      </c>
      <c r="AA156">
        <f t="shared" si="151"/>
        <v>0</v>
      </c>
      <c r="AB156">
        <f t="shared" si="152"/>
        <v>0</v>
      </c>
      <c r="AC156">
        <f t="shared" si="153"/>
        <v>0</v>
      </c>
      <c r="AD156">
        <f t="shared" si="154"/>
        <v>0</v>
      </c>
      <c r="AE156">
        <f t="shared" si="155"/>
        <v>0</v>
      </c>
      <c r="AF156">
        <f t="shared" si="156"/>
        <v>0</v>
      </c>
      <c r="AG156">
        <f t="shared" si="157"/>
        <v>0</v>
      </c>
      <c r="AH156">
        <f t="shared" si="158"/>
        <v>0</v>
      </c>
      <c r="AI156">
        <f t="shared" si="159"/>
        <v>0</v>
      </c>
      <c r="AJ156">
        <f t="shared" si="160"/>
        <v>0</v>
      </c>
      <c r="AK156">
        <f t="shared" si="161"/>
        <v>0</v>
      </c>
      <c r="AL156">
        <f t="shared" si="162"/>
        <v>0</v>
      </c>
      <c r="AM156">
        <f t="shared" si="163"/>
        <v>0</v>
      </c>
      <c r="AN156">
        <f t="shared" si="164"/>
        <v>0</v>
      </c>
      <c r="AO156">
        <f t="shared" si="165"/>
        <v>0</v>
      </c>
      <c r="AP156">
        <f t="shared" si="166"/>
        <v>0</v>
      </c>
      <c r="AQ156">
        <f t="shared" si="167"/>
        <v>0</v>
      </c>
      <c r="AR156">
        <f t="shared" si="168"/>
        <v>0</v>
      </c>
      <c r="AS156">
        <f t="shared" si="169"/>
        <v>0</v>
      </c>
      <c r="AT156">
        <f t="shared" si="170"/>
        <v>0</v>
      </c>
      <c r="AU156">
        <f t="shared" si="171"/>
        <v>0</v>
      </c>
      <c r="AV156">
        <f t="shared" si="172"/>
        <v>0</v>
      </c>
      <c r="AW156">
        <f t="shared" si="173"/>
        <v>0</v>
      </c>
      <c r="AX156">
        <f t="shared" si="174"/>
        <v>0</v>
      </c>
      <c r="AY156">
        <f t="shared" si="175"/>
        <v>0</v>
      </c>
      <c r="AZ156">
        <f t="shared" si="176"/>
        <v>0</v>
      </c>
    </row>
    <row r="157" spans="1:52" hidden="1" x14ac:dyDescent="0.25">
      <c r="A157">
        <f t="shared" si="131"/>
        <v>0</v>
      </c>
      <c r="B157">
        <f t="shared" si="132"/>
        <v>0</v>
      </c>
      <c r="C157">
        <f t="shared" si="133"/>
        <v>0</v>
      </c>
      <c r="D157">
        <f t="shared" si="134"/>
        <v>0</v>
      </c>
      <c r="E157">
        <f t="shared" si="135"/>
        <v>0</v>
      </c>
      <c r="F157">
        <f t="shared" si="136"/>
        <v>0</v>
      </c>
      <c r="J157">
        <f t="shared" si="177"/>
        <v>0</v>
      </c>
      <c r="L157">
        <f t="shared" si="178"/>
        <v>0</v>
      </c>
      <c r="M157">
        <f t="shared" si="137"/>
        <v>0</v>
      </c>
      <c r="N157">
        <f t="shared" si="138"/>
        <v>0</v>
      </c>
      <c r="O157">
        <f t="shared" si="139"/>
        <v>0</v>
      </c>
      <c r="P157">
        <f t="shared" si="140"/>
        <v>0</v>
      </c>
      <c r="Q157">
        <f t="shared" si="141"/>
        <v>0</v>
      </c>
      <c r="R157">
        <f t="shared" si="142"/>
        <v>0</v>
      </c>
      <c r="S157">
        <f t="shared" si="143"/>
        <v>0</v>
      </c>
      <c r="T157">
        <f t="shared" si="144"/>
        <v>0</v>
      </c>
      <c r="U157">
        <f t="shared" si="145"/>
        <v>0</v>
      </c>
      <c r="V157">
        <f t="shared" si="146"/>
        <v>0</v>
      </c>
      <c r="W157">
        <f t="shared" si="147"/>
        <v>0</v>
      </c>
      <c r="X157">
        <f t="shared" si="148"/>
        <v>0</v>
      </c>
      <c r="Y157">
        <f t="shared" si="149"/>
        <v>0</v>
      </c>
      <c r="Z157">
        <f t="shared" si="150"/>
        <v>0</v>
      </c>
      <c r="AA157">
        <f t="shared" si="151"/>
        <v>0</v>
      </c>
      <c r="AB157">
        <f t="shared" si="152"/>
        <v>0</v>
      </c>
      <c r="AC157">
        <f t="shared" si="153"/>
        <v>0</v>
      </c>
      <c r="AD157">
        <f t="shared" si="154"/>
        <v>0</v>
      </c>
      <c r="AE157">
        <f t="shared" si="155"/>
        <v>0</v>
      </c>
      <c r="AF157">
        <f t="shared" si="156"/>
        <v>0</v>
      </c>
      <c r="AG157">
        <f t="shared" si="157"/>
        <v>0</v>
      </c>
      <c r="AH157">
        <f t="shared" si="158"/>
        <v>0</v>
      </c>
      <c r="AI157">
        <f t="shared" si="159"/>
        <v>0</v>
      </c>
      <c r="AJ157">
        <f t="shared" si="160"/>
        <v>0</v>
      </c>
      <c r="AK157">
        <f t="shared" si="161"/>
        <v>0</v>
      </c>
      <c r="AL157">
        <f t="shared" si="162"/>
        <v>0</v>
      </c>
      <c r="AM157">
        <f t="shared" si="163"/>
        <v>0</v>
      </c>
      <c r="AN157">
        <f t="shared" si="164"/>
        <v>0</v>
      </c>
      <c r="AO157">
        <f t="shared" si="165"/>
        <v>0</v>
      </c>
      <c r="AP157">
        <f t="shared" si="166"/>
        <v>0</v>
      </c>
      <c r="AQ157">
        <f t="shared" si="167"/>
        <v>0</v>
      </c>
      <c r="AR157">
        <f t="shared" si="168"/>
        <v>0</v>
      </c>
      <c r="AS157">
        <f t="shared" si="169"/>
        <v>0</v>
      </c>
      <c r="AT157">
        <f t="shared" si="170"/>
        <v>0</v>
      </c>
      <c r="AU157">
        <f t="shared" si="171"/>
        <v>0</v>
      </c>
      <c r="AV157">
        <f t="shared" si="172"/>
        <v>0</v>
      </c>
      <c r="AW157">
        <f t="shared" si="173"/>
        <v>0</v>
      </c>
      <c r="AX157">
        <f t="shared" si="174"/>
        <v>0</v>
      </c>
      <c r="AY157">
        <f t="shared" si="175"/>
        <v>0</v>
      </c>
      <c r="AZ157">
        <f t="shared" si="176"/>
        <v>0</v>
      </c>
    </row>
    <row r="158" spans="1:52" hidden="1" x14ac:dyDescent="0.25">
      <c r="A158">
        <f t="shared" si="131"/>
        <v>0</v>
      </c>
      <c r="B158">
        <f t="shared" si="132"/>
        <v>0</v>
      </c>
      <c r="C158">
        <f t="shared" si="133"/>
        <v>0</v>
      </c>
      <c r="D158">
        <f t="shared" si="134"/>
        <v>0</v>
      </c>
      <c r="E158">
        <f t="shared" si="135"/>
        <v>0</v>
      </c>
      <c r="F158">
        <f t="shared" si="136"/>
        <v>0</v>
      </c>
      <c r="J158">
        <f t="shared" si="177"/>
        <v>0</v>
      </c>
      <c r="L158">
        <f t="shared" si="178"/>
        <v>0</v>
      </c>
      <c r="M158">
        <f t="shared" si="137"/>
        <v>0</v>
      </c>
      <c r="N158">
        <f t="shared" si="138"/>
        <v>0</v>
      </c>
      <c r="O158">
        <f t="shared" si="139"/>
        <v>0</v>
      </c>
      <c r="P158">
        <f t="shared" si="140"/>
        <v>0</v>
      </c>
      <c r="Q158">
        <f t="shared" si="141"/>
        <v>0</v>
      </c>
      <c r="R158">
        <f t="shared" si="142"/>
        <v>0</v>
      </c>
      <c r="S158">
        <f t="shared" si="143"/>
        <v>0</v>
      </c>
      <c r="T158">
        <f t="shared" si="144"/>
        <v>0</v>
      </c>
      <c r="U158">
        <f t="shared" si="145"/>
        <v>0</v>
      </c>
      <c r="V158">
        <f t="shared" si="146"/>
        <v>0</v>
      </c>
      <c r="W158">
        <f t="shared" si="147"/>
        <v>0</v>
      </c>
      <c r="X158">
        <f t="shared" si="148"/>
        <v>0</v>
      </c>
      <c r="Y158">
        <f t="shared" si="149"/>
        <v>0</v>
      </c>
      <c r="Z158">
        <f t="shared" si="150"/>
        <v>0</v>
      </c>
      <c r="AA158">
        <f t="shared" si="151"/>
        <v>0</v>
      </c>
      <c r="AB158">
        <f t="shared" si="152"/>
        <v>0</v>
      </c>
      <c r="AC158">
        <f t="shared" si="153"/>
        <v>0</v>
      </c>
      <c r="AD158">
        <f t="shared" si="154"/>
        <v>0</v>
      </c>
      <c r="AE158">
        <f t="shared" si="155"/>
        <v>0</v>
      </c>
      <c r="AF158">
        <f t="shared" si="156"/>
        <v>0</v>
      </c>
      <c r="AG158">
        <f t="shared" si="157"/>
        <v>0</v>
      </c>
      <c r="AH158">
        <f t="shared" si="158"/>
        <v>0</v>
      </c>
      <c r="AI158">
        <f t="shared" si="159"/>
        <v>0</v>
      </c>
      <c r="AJ158">
        <f t="shared" si="160"/>
        <v>0</v>
      </c>
      <c r="AK158">
        <f t="shared" si="161"/>
        <v>0</v>
      </c>
      <c r="AL158">
        <f t="shared" si="162"/>
        <v>0</v>
      </c>
      <c r="AM158">
        <f t="shared" si="163"/>
        <v>0</v>
      </c>
      <c r="AN158">
        <f t="shared" si="164"/>
        <v>0</v>
      </c>
      <c r="AO158">
        <f t="shared" si="165"/>
        <v>0</v>
      </c>
      <c r="AP158">
        <f t="shared" si="166"/>
        <v>0</v>
      </c>
      <c r="AQ158">
        <f t="shared" si="167"/>
        <v>0</v>
      </c>
      <c r="AR158">
        <f t="shared" si="168"/>
        <v>0</v>
      </c>
      <c r="AS158">
        <f t="shared" si="169"/>
        <v>0</v>
      </c>
      <c r="AT158">
        <f t="shared" si="170"/>
        <v>0</v>
      </c>
      <c r="AU158">
        <f t="shared" si="171"/>
        <v>0</v>
      </c>
      <c r="AV158">
        <f t="shared" si="172"/>
        <v>0</v>
      </c>
      <c r="AW158">
        <f t="shared" si="173"/>
        <v>0</v>
      </c>
      <c r="AX158">
        <f t="shared" si="174"/>
        <v>0</v>
      </c>
      <c r="AY158">
        <f t="shared" si="175"/>
        <v>0</v>
      </c>
      <c r="AZ158">
        <f t="shared" si="176"/>
        <v>0</v>
      </c>
    </row>
    <row r="159" spans="1:52" hidden="1" x14ac:dyDescent="0.25">
      <c r="A159">
        <f t="shared" si="131"/>
        <v>0</v>
      </c>
      <c r="B159">
        <f t="shared" si="132"/>
        <v>0</v>
      </c>
      <c r="C159">
        <f t="shared" si="133"/>
        <v>0</v>
      </c>
      <c r="D159">
        <f t="shared" si="134"/>
        <v>0</v>
      </c>
      <c r="E159">
        <f t="shared" si="135"/>
        <v>0</v>
      </c>
      <c r="F159">
        <f t="shared" si="136"/>
        <v>0</v>
      </c>
      <c r="J159">
        <f t="shared" si="177"/>
        <v>0</v>
      </c>
      <c r="L159">
        <f t="shared" si="178"/>
        <v>0</v>
      </c>
      <c r="M159">
        <f t="shared" si="137"/>
        <v>0</v>
      </c>
      <c r="N159">
        <f t="shared" si="138"/>
        <v>0</v>
      </c>
      <c r="O159">
        <f t="shared" si="139"/>
        <v>0</v>
      </c>
      <c r="P159">
        <f t="shared" si="140"/>
        <v>0</v>
      </c>
      <c r="Q159">
        <f t="shared" si="141"/>
        <v>0</v>
      </c>
      <c r="R159">
        <f t="shared" si="142"/>
        <v>0</v>
      </c>
      <c r="S159">
        <f t="shared" si="143"/>
        <v>0</v>
      </c>
      <c r="T159">
        <f t="shared" si="144"/>
        <v>0</v>
      </c>
      <c r="U159">
        <f t="shared" si="145"/>
        <v>0</v>
      </c>
      <c r="V159">
        <f t="shared" si="146"/>
        <v>0</v>
      </c>
      <c r="W159">
        <f t="shared" si="147"/>
        <v>0</v>
      </c>
      <c r="X159">
        <f t="shared" si="148"/>
        <v>0</v>
      </c>
      <c r="Y159">
        <f t="shared" si="149"/>
        <v>0</v>
      </c>
      <c r="Z159">
        <f t="shared" si="150"/>
        <v>0</v>
      </c>
      <c r="AA159">
        <f t="shared" si="151"/>
        <v>0</v>
      </c>
      <c r="AB159">
        <f t="shared" si="152"/>
        <v>0</v>
      </c>
      <c r="AC159">
        <f t="shared" si="153"/>
        <v>0</v>
      </c>
      <c r="AD159">
        <f t="shared" si="154"/>
        <v>0</v>
      </c>
      <c r="AE159">
        <f t="shared" si="155"/>
        <v>0</v>
      </c>
      <c r="AF159">
        <f t="shared" si="156"/>
        <v>0</v>
      </c>
      <c r="AG159">
        <f t="shared" si="157"/>
        <v>0</v>
      </c>
      <c r="AH159">
        <f t="shared" si="158"/>
        <v>0</v>
      </c>
      <c r="AI159">
        <f t="shared" si="159"/>
        <v>0</v>
      </c>
      <c r="AJ159">
        <f t="shared" si="160"/>
        <v>0</v>
      </c>
      <c r="AK159">
        <f t="shared" si="161"/>
        <v>0</v>
      </c>
      <c r="AL159">
        <f t="shared" si="162"/>
        <v>0</v>
      </c>
      <c r="AM159">
        <f t="shared" si="163"/>
        <v>0</v>
      </c>
      <c r="AN159">
        <f t="shared" si="164"/>
        <v>0</v>
      </c>
      <c r="AO159">
        <f t="shared" si="165"/>
        <v>0</v>
      </c>
      <c r="AP159">
        <f t="shared" si="166"/>
        <v>0</v>
      </c>
      <c r="AQ159">
        <f t="shared" si="167"/>
        <v>0</v>
      </c>
      <c r="AR159">
        <f t="shared" si="168"/>
        <v>0</v>
      </c>
      <c r="AS159">
        <f t="shared" si="169"/>
        <v>0</v>
      </c>
      <c r="AT159">
        <f t="shared" si="170"/>
        <v>0</v>
      </c>
      <c r="AU159">
        <f t="shared" si="171"/>
        <v>0</v>
      </c>
      <c r="AV159">
        <f t="shared" si="172"/>
        <v>0</v>
      </c>
      <c r="AW159">
        <f t="shared" si="173"/>
        <v>0</v>
      </c>
      <c r="AX159">
        <f t="shared" si="174"/>
        <v>0</v>
      </c>
      <c r="AY159">
        <f t="shared" si="175"/>
        <v>0</v>
      </c>
      <c r="AZ159">
        <f t="shared" si="176"/>
        <v>0</v>
      </c>
    </row>
    <row r="160" spans="1:52" hidden="1" x14ac:dyDescent="0.25">
      <c r="A160">
        <f t="shared" si="131"/>
        <v>0</v>
      </c>
      <c r="B160">
        <f t="shared" si="132"/>
        <v>0</v>
      </c>
      <c r="C160">
        <f t="shared" si="133"/>
        <v>0</v>
      </c>
      <c r="D160">
        <f t="shared" si="134"/>
        <v>0</v>
      </c>
      <c r="E160">
        <f t="shared" si="135"/>
        <v>0</v>
      </c>
      <c r="F160">
        <f t="shared" si="136"/>
        <v>0</v>
      </c>
      <c r="J160">
        <f t="shared" si="177"/>
        <v>0</v>
      </c>
      <c r="L160">
        <f t="shared" si="178"/>
        <v>0</v>
      </c>
      <c r="M160">
        <f t="shared" si="137"/>
        <v>0</v>
      </c>
      <c r="N160">
        <f t="shared" si="138"/>
        <v>0</v>
      </c>
      <c r="O160">
        <f t="shared" si="139"/>
        <v>0</v>
      </c>
      <c r="P160">
        <f t="shared" si="140"/>
        <v>0</v>
      </c>
      <c r="Q160">
        <f t="shared" si="141"/>
        <v>0</v>
      </c>
      <c r="R160">
        <f t="shared" si="142"/>
        <v>0</v>
      </c>
      <c r="S160">
        <f t="shared" si="143"/>
        <v>0</v>
      </c>
      <c r="T160">
        <f t="shared" si="144"/>
        <v>0</v>
      </c>
      <c r="U160">
        <f t="shared" si="145"/>
        <v>0</v>
      </c>
      <c r="V160">
        <f t="shared" si="146"/>
        <v>0</v>
      </c>
      <c r="W160">
        <f t="shared" si="147"/>
        <v>0</v>
      </c>
      <c r="X160">
        <f t="shared" si="148"/>
        <v>0</v>
      </c>
      <c r="Y160">
        <f t="shared" si="149"/>
        <v>0</v>
      </c>
      <c r="Z160">
        <f t="shared" si="150"/>
        <v>0</v>
      </c>
      <c r="AA160">
        <f t="shared" si="151"/>
        <v>0</v>
      </c>
      <c r="AB160">
        <f t="shared" si="152"/>
        <v>0</v>
      </c>
      <c r="AC160">
        <f t="shared" si="153"/>
        <v>0</v>
      </c>
      <c r="AD160">
        <f t="shared" si="154"/>
        <v>0</v>
      </c>
      <c r="AE160">
        <f t="shared" si="155"/>
        <v>0</v>
      </c>
      <c r="AF160">
        <f t="shared" si="156"/>
        <v>0</v>
      </c>
      <c r="AG160">
        <f t="shared" si="157"/>
        <v>0</v>
      </c>
      <c r="AH160">
        <f t="shared" si="158"/>
        <v>0</v>
      </c>
      <c r="AI160">
        <f t="shared" si="159"/>
        <v>0</v>
      </c>
      <c r="AJ160">
        <f t="shared" si="160"/>
        <v>0</v>
      </c>
      <c r="AK160">
        <f t="shared" si="161"/>
        <v>0</v>
      </c>
      <c r="AL160">
        <f t="shared" si="162"/>
        <v>0</v>
      </c>
      <c r="AM160">
        <f t="shared" si="163"/>
        <v>0</v>
      </c>
      <c r="AN160">
        <f t="shared" si="164"/>
        <v>0</v>
      </c>
      <c r="AO160">
        <f t="shared" si="165"/>
        <v>0</v>
      </c>
      <c r="AP160">
        <f t="shared" si="166"/>
        <v>0</v>
      </c>
      <c r="AQ160">
        <f t="shared" si="167"/>
        <v>0</v>
      </c>
      <c r="AR160">
        <f t="shared" si="168"/>
        <v>0</v>
      </c>
      <c r="AS160">
        <f t="shared" si="169"/>
        <v>0</v>
      </c>
      <c r="AT160">
        <f t="shared" si="170"/>
        <v>0</v>
      </c>
      <c r="AU160">
        <f t="shared" si="171"/>
        <v>0</v>
      </c>
      <c r="AV160">
        <f t="shared" si="172"/>
        <v>0</v>
      </c>
      <c r="AW160">
        <f t="shared" si="173"/>
        <v>0</v>
      </c>
      <c r="AX160">
        <f t="shared" si="174"/>
        <v>0</v>
      </c>
      <c r="AY160">
        <f t="shared" si="175"/>
        <v>0</v>
      </c>
      <c r="AZ160">
        <f t="shared" si="176"/>
        <v>0</v>
      </c>
    </row>
    <row r="161" spans="1:52" hidden="1" x14ac:dyDescent="0.25">
      <c r="A161">
        <f t="shared" si="131"/>
        <v>0</v>
      </c>
      <c r="B161">
        <f t="shared" si="132"/>
        <v>0</v>
      </c>
      <c r="C161">
        <f t="shared" si="133"/>
        <v>0</v>
      </c>
      <c r="D161">
        <f t="shared" si="134"/>
        <v>0</v>
      </c>
      <c r="E161">
        <f t="shared" si="135"/>
        <v>0</v>
      </c>
      <c r="F161">
        <f t="shared" si="136"/>
        <v>0</v>
      </c>
      <c r="J161">
        <f t="shared" si="177"/>
        <v>0</v>
      </c>
      <c r="L161">
        <f t="shared" si="178"/>
        <v>0</v>
      </c>
      <c r="M161">
        <f t="shared" si="137"/>
        <v>0</v>
      </c>
      <c r="N161">
        <f t="shared" si="138"/>
        <v>0</v>
      </c>
      <c r="O161">
        <f t="shared" si="139"/>
        <v>0</v>
      </c>
      <c r="P161">
        <f t="shared" si="140"/>
        <v>0</v>
      </c>
      <c r="Q161">
        <f t="shared" si="141"/>
        <v>0</v>
      </c>
      <c r="R161">
        <f t="shared" si="142"/>
        <v>0</v>
      </c>
      <c r="S161">
        <f t="shared" si="143"/>
        <v>0</v>
      </c>
      <c r="T161">
        <f t="shared" si="144"/>
        <v>0</v>
      </c>
      <c r="U161">
        <f t="shared" si="145"/>
        <v>0</v>
      </c>
      <c r="V161">
        <f t="shared" si="146"/>
        <v>0</v>
      </c>
      <c r="W161">
        <f t="shared" si="147"/>
        <v>0</v>
      </c>
      <c r="X161">
        <f t="shared" si="148"/>
        <v>0</v>
      </c>
      <c r="Y161">
        <f t="shared" si="149"/>
        <v>0</v>
      </c>
      <c r="Z161">
        <f t="shared" si="150"/>
        <v>0</v>
      </c>
      <c r="AA161">
        <f t="shared" si="151"/>
        <v>0</v>
      </c>
      <c r="AB161">
        <f t="shared" si="152"/>
        <v>0</v>
      </c>
      <c r="AC161">
        <f t="shared" si="153"/>
        <v>0</v>
      </c>
      <c r="AD161">
        <f t="shared" si="154"/>
        <v>0</v>
      </c>
      <c r="AE161">
        <f t="shared" si="155"/>
        <v>0</v>
      </c>
      <c r="AF161">
        <f t="shared" si="156"/>
        <v>0</v>
      </c>
      <c r="AG161">
        <f t="shared" si="157"/>
        <v>0</v>
      </c>
      <c r="AH161">
        <f t="shared" si="158"/>
        <v>0</v>
      </c>
      <c r="AI161">
        <f t="shared" si="159"/>
        <v>0</v>
      </c>
      <c r="AJ161">
        <f t="shared" si="160"/>
        <v>0</v>
      </c>
      <c r="AK161">
        <f t="shared" si="161"/>
        <v>0</v>
      </c>
      <c r="AL161">
        <f t="shared" si="162"/>
        <v>0</v>
      </c>
      <c r="AM161">
        <f t="shared" si="163"/>
        <v>0</v>
      </c>
      <c r="AN161">
        <f t="shared" si="164"/>
        <v>0</v>
      </c>
      <c r="AO161">
        <f t="shared" si="165"/>
        <v>0</v>
      </c>
      <c r="AP161">
        <f t="shared" si="166"/>
        <v>0</v>
      </c>
      <c r="AQ161">
        <f t="shared" si="167"/>
        <v>0</v>
      </c>
      <c r="AR161">
        <f t="shared" si="168"/>
        <v>0</v>
      </c>
      <c r="AS161">
        <f t="shared" si="169"/>
        <v>0</v>
      </c>
      <c r="AT161">
        <f t="shared" si="170"/>
        <v>0</v>
      </c>
      <c r="AU161">
        <f t="shared" si="171"/>
        <v>0</v>
      </c>
      <c r="AV161">
        <f t="shared" si="172"/>
        <v>0</v>
      </c>
      <c r="AW161">
        <f t="shared" si="173"/>
        <v>0</v>
      </c>
      <c r="AX161">
        <f t="shared" si="174"/>
        <v>0</v>
      </c>
      <c r="AY161">
        <f t="shared" si="175"/>
        <v>0</v>
      </c>
      <c r="AZ161">
        <f t="shared" si="176"/>
        <v>0</v>
      </c>
    </row>
    <row r="162" spans="1:52" hidden="1" x14ac:dyDescent="0.25">
      <c r="A162">
        <f t="shared" si="131"/>
        <v>0</v>
      </c>
      <c r="B162">
        <f t="shared" si="132"/>
        <v>0</v>
      </c>
      <c r="C162">
        <f t="shared" si="133"/>
        <v>0</v>
      </c>
      <c r="D162">
        <f t="shared" si="134"/>
        <v>0</v>
      </c>
      <c r="E162">
        <f t="shared" si="135"/>
        <v>0</v>
      </c>
      <c r="F162">
        <f t="shared" si="136"/>
        <v>0</v>
      </c>
      <c r="J162">
        <f t="shared" si="177"/>
        <v>0</v>
      </c>
      <c r="L162">
        <f t="shared" si="178"/>
        <v>0</v>
      </c>
      <c r="M162">
        <f t="shared" si="137"/>
        <v>0</v>
      </c>
      <c r="N162">
        <f t="shared" si="138"/>
        <v>0</v>
      </c>
      <c r="O162">
        <f t="shared" si="139"/>
        <v>0</v>
      </c>
      <c r="P162">
        <f t="shared" si="140"/>
        <v>0</v>
      </c>
      <c r="Q162">
        <f t="shared" si="141"/>
        <v>0</v>
      </c>
      <c r="R162">
        <f t="shared" si="142"/>
        <v>0</v>
      </c>
      <c r="S162">
        <f t="shared" si="143"/>
        <v>0</v>
      </c>
      <c r="T162">
        <f t="shared" si="144"/>
        <v>0</v>
      </c>
      <c r="U162">
        <f t="shared" si="145"/>
        <v>0</v>
      </c>
      <c r="V162">
        <f t="shared" si="146"/>
        <v>0</v>
      </c>
      <c r="W162">
        <f t="shared" si="147"/>
        <v>0</v>
      </c>
      <c r="X162">
        <f t="shared" si="148"/>
        <v>0</v>
      </c>
      <c r="Y162">
        <f t="shared" si="149"/>
        <v>0</v>
      </c>
      <c r="Z162">
        <f t="shared" si="150"/>
        <v>0</v>
      </c>
      <c r="AA162">
        <f t="shared" si="151"/>
        <v>0</v>
      </c>
      <c r="AB162">
        <f t="shared" si="152"/>
        <v>0</v>
      </c>
      <c r="AC162">
        <f t="shared" si="153"/>
        <v>0</v>
      </c>
      <c r="AD162">
        <f t="shared" si="154"/>
        <v>0</v>
      </c>
      <c r="AE162">
        <f t="shared" si="155"/>
        <v>0</v>
      </c>
      <c r="AF162">
        <f t="shared" si="156"/>
        <v>0</v>
      </c>
      <c r="AG162">
        <f t="shared" si="157"/>
        <v>0</v>
      </c>
      <c r="AH162">
        <f t="shared" si="158"/>
        <v>0</v>
      </c>
      <c r="AI162">
        <f t="shared" si="159"/>
        <v>0</v>
      </c>
      <c r="AJ162">
        <f t="shared" si="160"/>
        <v>0</v>
      </c>
      <c r="AK162">
        <f t="shared" si="161"/>
        <v>0</v>
      </c>
      <c r="AL162">
        <f t="shared" si="162"/>
        <v>0</v>
      </c>
      <c r="AM162">
        <f t="shared" si="163"/>
        <v>0</v>
      </c>
      <c r="AN162">
        <f t="shared" si="164"/>
        <v>0</v>
      </c>
      <c r="AO162">
        <f t="shared" si="165"/>
        <v>0</v>
      </c>
      <c r="AP162">
        <f t="shared" si="166"/>
        <v>0</v>
      </c>
      <c r="AQ162">
        <f t="shared" si="167"/>
        <v>0</v>
      </c>
      <c r="AR162">
        <f t="shared" si="168"/>
        <v>0</v>
      </c>
      <c r="AS162">
        <f t="shared" si="169"/>
        <v>0</v>
      </c>
      <c r="AT162">
        <f t="shared" si="170"/>
        <v>0</v>
      </c>
      <c r="AU162">
        <f t="shared" si="171"/>
        <v>0</v>
      </c>
      <c r="AV162">
        <f t="shared" si="172"/>
        <v>0</v>
      </c>
      <c r="AW162">
        <f t="shared" si="173"/>
        <v>0</v>
      </c>
      <c r="AX162">
        <f t="shared" si="174"/>
        <v>0</v>
      </c>
      <c r="AY162">
        <f t="shared" si="175"/>
        <v>0</v>
      </c>
      <c r="AZ162">
        <f t="shared" si="176"/>
        <v>0</v>
      </c>
    </row>
    <row r="163" spans="1:52" hidden="1" x14ac:dyDescent="0.25">
      <c r="A163">
        <f t="shared" si="131"/>
        <v>0</v>
      </c>
      <c r="B163">
        <f t="shared" si="132"/>
        <v>0</v>
      </c>
      <c r="C163">
        <f t="shared" si="133"/>
        <v>0</v>
      </c>
      <c r="D163">
        <f t="shared" si="134"/>
        <v>0</v>
      </c>
      <c r="E163">
        <f t="shared" si="135"/>
        <v>0</v>
      </c>
      <c r="F163">
        <f t="shared" si="136"/>
        <v>0</v>
      </c>
      <c r="J163">
        <f t="shared" si="177"/>
        <v>0</v>
      </c>
      <c r="L163">
        <f t="shared" si="178"/>
        <v>0</v>
      </c>
      <c r="M163">
        <f t="shared" si="137"/>
        <v>0</v>
      </c>
      <c r="N163">
        <f t="shared" si="138"/>
        <v>0</v>
      </c>
      <c r="O163">
        <f t="shared" si="139"/>
        <v>0</v>
      </c>
      <c r="P163">
        <f t="shared" si="140"/>
        <v>0</v>
      </c>
      <c r="Q163">
        <f t="shared" si="141"/>
        <v>0</v>
      </c>
      <c r="R163">
        <f t="shared" si="142"/>
        <v>0</v>
      </c>
      <c r="S163">
        <f t="shared" si="143"/>
        <v>0</v>
      </c>
      <c r="T163">
        <f t="shared" si="144"/>
        <v>0</v>
      </c>
      <c r="U163">
        <f t="shared" si="145"/>
        <v>0</v>
      </c>
      <c r="V163">
        <f t="shared" si="146"/>
        <v>0</v>
      </c>
      <c r="W163">
        <f t="shared" si="147"/>
        <v>0</v>
      </c>
      <c r="X163">
        <f t="shared" si="148"/>
        <v>0</v>
      </c>
      <c r="Y163">
        <f t="shared" si="149"/>
        <v>0</v>
      </c>
      <c r="Z163">
        <f t="shared" si="150"/>
        <v>0</v>
      </c>
      <c r="AA163">
        <f t="shared" si="151"/>
        <v>0</v>
      </c>
      <c r="AB163">
        <f t="shared" si="152"/>
        <v>0</v>
      </c>
      <c r="AC163">
        <f t="shared" si="153"/>
        <v>0</v>
      </c>
      <c r="AD163">
        <f t="shared" si="154"/>
        <v>0</v>
      </c>
      <c r="AE163">
        <f t="shared" si="155"/>
        <v>0</v>
      </c>
      <c r="AF163">
        <f t="shared" si="156"/>
        <v>0</v>
      </c>
      <c r="AG163">
        <f t="shared" si="157"/>
        <v>0</v>
      </c>
      <c r="AH163">
        <f t="shared" si="158"/>
        <v>0</v>
      </c>
      <c r="AI163">
        <f t="shared" si="159"/>
        <v>0</v>
      </c>
      <c r="AJ163">
        <f t="shared" si="160"/>
        <v>0</v>
      </c>
      <c r="AK163">
        <f t="shared" si="161"/>
        <v>0</v>
      </c>
      <c r="AL163">
        <f t="shared" si="162"/>
        <v>0</v>
      </c>
      <c r="AM163">
        <f t="shared" si="163"/>
        <v>0</v>
      </c>
      <c r="AN163">
        <f t="shared" si="164"/>
        <v>0</v>
      </c>
      <c r="AO163">
        <f t="shared" si="165"/>
        <v>0</v>
      </c>
      <c r="AP163">
        <f t="shared" si="166"/>
        <v>0</v>
      </c>
      <c r="AQ163">
        <f t="shared" si="167"/>
        <v>0</v>
      </c>
      <c r="AR163">
        <f t="shared" si="168"/>
        <v>0</v>
      </c>
      <c r="AS163">
        <f t="shared" si="169"/>
        <v>0</v>
      </c>
      <c r="AT163">
        <f t="shared" si="170"/>
        <v>0</v>
      </c>
      <c r="AU163">
        <f t="shared" si="171"/>
        <v>0</v>
      </c>
      <c r="AV163">
        <f t="shared" si="172"/>
        <v>0</v>
      </c>
      <c r="AW163">
        <f t="shared" si="173"/>
        <v>0</v>
      </c>
      <c r="AX163">
        <f t="shared" si="174"/>
        <v>0</v>
      </c>
      <c r="AY163">
        <f t="shared" si="175"/>
        <v>0</v>
      </c>
      <c r="AZ163">
        <f t="shared" si="176"/>
        <v>0</v>
      </c>
    </row>
    <row r="164" spans="1:52" hidden="1" x14ac:dyDescent="0.25">
      <c r="A164">
        <f t="shared" si="131"/>
        <v>0</v>
      </c>
      <c r="B164">
        <f t="shared" si="132"/>
        <v>0</v>
      </c>
      <c r="C164">
        <f t="shared" si="133"/>
        <v>0</v>
      </c>
      <c r="D164">
        <f t="shared" si="134"/>
        <v>0</v>
      </c>
      <c r="E164">
        <f t="shared" si="135"/>
        <v>0</v>
      </c>
      <c r="F164">
        <f t="shared" si="136"/>
        <v>0</v>
      </c>
      <c r="J164">
        <f t="shared" si="177"/>
        <v>0</v>
      </c>
      <c r="L164">
        <f t="shared" si="178"/>
        <v>0</v>
      </c>
      <c r="M164">
        <f t="shared" si="137"/>
        <v>0</v>
      </c>
      <c r="N164">
        <f t="shared" si="138"/>
        <v>0</v>
      </c>
      <c r="O164">
        <f t="shared" si="139"/>
        <v>0</v>
      </c>
      <c r="P164">
        <f t="shared" si="140"/>
        <v>0</v>
      </c>
      <c r="Q164">
        <f t="shared" si="141"/>
        <v>0</v>
      </c>
      <c r="R164">
        <f t="shared" si="142"/>
        <v>0</v>
      </c>
      <c r="S164">
        <f t="shared" si="143"/>
        <v>0</v>
      </c>
      <c r="T164">
        <f t="shared" si="144"/>
        <v>0</v>
      </c>
      <c r="U164">
        <f t="shared" si="145"/>
        <v>0</v>
      </c>
      <c r="V164">
        <f t="shared" si="146"/>
        <v>0</v>
      </c>
      <c r="W164">
        <f t="shared" si="147"/>
        <v>0</v>
      </c>
      <c r="X164">
        <f t="shared" si="148"/>
        <v>0</v>
      </c>
      <c r="Y164">
        <f t="shared" si="149"/>
        <v>0</v>
      </c>
      <c r="Z164">
        <f t="shared" si="150"/>
        <v>0</v>
      </c>
      <c r="AA164">
        <f t="shared" si="151"/>
        <v>0</v>
      </c>
      <c r="AB164">
        <f t="shared" si="152"/>
        <v>0</v>
      </c>
      <c r="AC164">
        <f t="shared" si="153"/>
        <v>0</v>
      </c>
      <c r="AD164">
        <f t="shared" si="154"/>
        <v>0</v>
      </c>
      <c r="AE164">
        <f t="shared" si="155"/>
        <v>0</v>
      </c>
      <c r="AF164">
        <f t="shared" si="156"/>
        <v>0</v>
      </c>
      <c r="AG164">
        <f t="shared" si="157"/>
        <v>0</v>
      </c>
      <c r="AH164">
        <f t="shared" si="158"/>
        <v>0</v>
      </c>
      <c r="AI164">
        <f t="shared" si="159"/>
        <v>0</v>
      </c>
      <c r="AJ164">
        <f t="shared" si="160"/>
        <v>0</v>
      </c>
      <c r="AK164">
        <f t="shared" si="161"/>
        <v>0</v>
      </c>
      <c r="AL164">
        <f t="shared" si="162"/>
        <v>0</v>
      </c>
      <c r="AM164">
        <f t="shared" si="163"/>
        <v>0</v>
      </c>
      <c r="AN164">
        <f t="shared" si="164"/>
        <v>0</v>
      </c>
      <c r="AO164">
        <f t="shared" si="165"/>
        <v>0</v>
      </c>
      <c r="AP164">
        <f t="shared" si="166"/>
        <v>0</v>
      </c>
      <c r="AQ164">
        <f t="shared" si="167"/>
        <v>0</v>
      </c>
      <c r="AR164">
        <f t="shared" si="168"/>
        <v>0</v>
      </c>
      <c r="AS164">
        <f t="shared" si="169"/>
        <v>0</v>
      </c>
      <c r="AT164">
        <f t="shared" si="170"/>
        <v>0</v>
      </c>
      <c r="AU164">
        <f t="shared" si="171"/>
        <v>0</v>
      </c>
      <c r="AV164">
        <f t="shared" si="172"/>
        <v>0</v>
      </c>
      <c r="AW164">
        <f t="shared" si="173"/>
        <v>0</v>
      </c>
      <c r="AX164">
        <f t="shared" si="174"/>
        <v>0</v>
      </c>
      <c r="AY164">
        <f t="shared" si="175"/>
        <v>0</v>
      </c>
      <c r="AZ164">
        <f t="shared" si="176"/>
        <v>0</v>
      </c>
    </row>
    <row r="165" spans="1:52" hidden="1" x14ac:dyDescent="0.25">
      <c r="A165">
        <f t="shared" si="131"/>
        <v>0</v>
      </c>
      <c r="B165">
        <f t="shared" si="132"/>
        <v>0</v>
      </c>
      <c r="C165">
        <f t="shared" si="133"/>
        <v>0</v>
      </c>
      <c r="D165">
        <f t="shared" si="134"/>
        <v>0</v>
      </c>
      <c r="E165">
        <f t="shared" si="135"/>
        <v>0</v>
      </c>
      <c r="F165">
        <f t="shared" si="136"/>
        <v>0</v>
      </c>
      <c r="J165">
        <f t="shared" si="177"/>
        <v>0</v>
      </c>
      <c r="L165">
        <f t="shared" si="178"/>
        <v>0</v>
      </c>
      <c r="M165">
        <f t="shared" si="137"/>
        <v>0</v>
      </c>
      <c r="N165">
        <f t="shared" si="138"/>
        <v>0</v>
      </c>
      <c r="O165">
        <f t="shared" si="139"/>
        <v>0</v>
      </c>
      <c r="P165">
        <f t="shared" si="140"/>
        <v>0</v>
      </c>
      <c r="Q165">
        <f t="shared" si="141"/>
        <v>0</v>
      </c>
      <c r="R165">
        <f t="shared" si="142"/>
        <v>0</v>
      </c>
      <c r="S165">
        <f t="shared" si="143"/>
        <v>0</v>
      </c>
      <c r="T165">
        <f t="shared" si="144"/>
        <v>0</v>
      </c>
      <c r="U165">
        <f t="shared" si="145"/>
        <v>0</v>
      </c>
      <c r="V165">
        <f t="shared" si="146"/>
        <v>0</v>
      </c>
      <c r="W165">
        <f t="shared" si="147"/>
        <v>0</v>
      </c>
      <c r="X165">
        <f t="shared" si="148"/>
        <v>0</v>
      </c>
      <c r="Y165">
        <f t="shared" si="149"/>
        <v>0</v>
      </c>
      <c r="Z165">
        <f t="shared" si="150"/>
        <v>0</v>
      </c>
      <c r="AA165">
        <f t="shared" si="151"/>
        <v>0</v>
      </c>
      <c r="AB165">
        <f t="shared" si="152"/>
        <v>0</v>
      </c>
      <c r="AC165">
        <f t="shared" si="153"/>
        <v>0</v>
      </c>
      <c r="AD165">
        <f t="shared" si="154"/>
        <v>0</v>
      </c>
      <c r="AE165">
        <f t="shared" si="155"/>
        <v>0</v>
      </c>
      <c r="AF165">
        <f t="shared" si="156"/>
        <v>0</v>
      </c>
      <c r="AG165">
        <f t="shared" si="157"/>
        <v>0</v>
      </c>
      <c r="AH165">
        <f t="shared" si="158"/>
        <v>0</v>
      </c>
      <c r="AI165">
        <f t="shared" si="159"/>
        <v>0</v>
      </c>
      <c r="AJ165">
        <f t="shared" si="160"/>
        <v>0</v>
      </c>
      <c r="AK165">
        <f t="shared" si="161"/>
        <v>0</v>
      </c>
      <c r="AL165">
        <f t="shared" si="162"/>
        <v>0</v>
      </c>
      <c r="AM165">
        <f t="shared" si="163"/>
        <v>0</v>
      </c>
      <c r="AN165">
        <f t="shared" si="164"/>
        <v>0</v>
      </c>
      <c r="AO165">
        <f t="shared" si="165"/>
        <v>0</v>
      </c>
      <c r="AP165">
        <f t="shared" si="166"/>
        <v>0</v>
      </c>
      <c r="AQ165">
        <f t="shared" si="167"/>
        <v>0</v>
      </c>
      <c r="AR165">
        <f t="shared" si="168"/>
        <v>0</v>
      </c>
      <c r="AS165">
        <f t="shared" si="169"/>
        <v>0</v>
      </c>
      <c r="AT165">
        <f t="shared" si="170"/>
        <v>0</v>
      </c>
      <c r="AU165">
        <f t="shared" si="171"/>
        <v>0</v>
      </c>
      <c r="AV165">
        <f t="shared" si="172"/>
        <v>0</v>
      </c>
      <c r="AW165">
        <f t="shared" si="173"/>
        <v>0</v>
      </c>
      <c r="AX165">
        <f t="shared" si="174"/>
        <v>0</v>
      </c>
      <c r="AY165">
        <f t="shared" si="175"/>
        <v>0</v>
      </c>
      <c r="AZ165">
        <f t="shared" si="176"/>
        <v>0</v>
      </c>
    </row>
    <row r="166" spans="1:52" hidden="1" x14ac:dyDescent="0.25">
      <c r="A166">
        <f t="shared" si="131"/>
        <v>0</v>
      </c>
      <c r="B166">
        <f t="shared" si="132"/>
        <v>0</v>
      </c>
      <c r="C166">
        <f t="shared" si="133"/>
        <v>0</v>
      </c>
      <c r="D166">
        <f t="shared" si="134"/>
        <v>0</v>
      </c>
      <c r="E166">
        <f t="shared" si="135"/>
        <v>0</v>
      </c>
      <c r="F166">
        <f t="shared" si="136"/>
        <v>0</v>
      </c>
      <c r="J166">
        <f t="shared" si="177"/>
        <v>0</v>
      </c>
      <c r="L166">
        <f t="shared" si="178"/>
        <v>0</v>
      </c>
      <c r="M166">
        <f t="shared" si="137"/>
        <v>0</v>
      </c>
      <c r="N166">
        <f t="shared" si="138"/>
        <v>0</v>
      </c>
      <c r="O166">
        <f t="shared" si="139"/>
        <v>0</v>
      </c>
      <c r="P166">
        <f t="shared" si="140"/>
        <v>0</v>
      </c>
      <c r="Q166">
        <f t="shared" si="141"/>
        <v>0</v>
      </c>
      <c r="R166">
        <f t="shared" si="142"/>
        <v>0</v>
      </c>
      <c r="S166">
        <f t="shared" si="143"/>
        <v>0</v>
      </c>
      <c r="T166">
        <f t="shared" si="144"/>
        <v>0</v>
      </c>
      <c r="U166">
        <f t="shared" si="145"/>
        <v>0</v>
      </c>
      <c r="V166">
        <f t="shared" si="146"/>
        <v>0</v>
      </c>
      <c r="W166">
        <f t="shared" si="147"/>
        <v>0</v>
      </c>
      <c r="X166">
        <f t="shared" si="148"/>
        <v>0</v>
      </c>
      <c r="Y166">
        <f t="shared" si="149"/>
        <v>0</v>
      </c>
      <c r="Z166">
        <f t="shared" si="150"/>
        <v>0</v>
      </c>
      <c r="AA166">
        <f t="shared" si="151"/>
        <v>0</v>
      </c>
      <c r="AB166">
        <f t="shared" si="152"/>
        <v>0</v>
      </c>
      <c r="AC166">
        <f t="shared" si="153"/>
        <v>0</v>
      </c>
      <c r="AD166">
        <f t="shared" si="154"/>
        <v>0</v>
      </c>
      <c r="AE166">
        <f t="shared" si="155"/>
        <v>0</v>
      </c>
      <c r="AF166">
        <f t="shared" si="156"/>
        <v>0</v>
      </c>
      <c r="AG166">
        <f t="shared" si="157"/>
        <v>0</v>
      </c>
      <c r="AH166">
        <f t="shared" si="158"/>
        <v>0</v>
      </c>
      <c r="AI166">
        <f t="shared" si="159"/>
        <v>0</v>
      </c>
      <c r="AJ166">
        <f t="shared" si="160"/>
        <v>0</v>
      </c>
      <c r="AK166">
        <f t="shared" si="161"/>
        <v>0</v>
      </c>
      <c r="AL166">
        <f t="shared" si="162"/>
        <v>0</v>
      </c>
      <c r="AM166">
        <f t="shared" si="163"/>
        <v>0</v>
      </c>
      <c r="AN166">
        <f t="shared" si="164"/>
        <v>0</v>
      </c>
      <c r="AO166">
        <f t="shared" si="165"/>
        <v>0</v>
      </c>
      <c r="AP166">
        <f t="shared" si="166"/>
        <v>0</v>
      </c>
      <c r="AQ166">
        <f t="shared" si="167"/>
        <v>0</v>
      </c>
      <c r="AR166">
        <f t="shared" si="168"/>
        <v>0</v>
      </c>
      <c r="AS166">
        <f t="shared" si="169"/>
        <v>0</v>
      </c>
      <c r="AT166">
        <f t="shared" si="170"/>
        <v>0</v>
      </c>
      <c r="AU166">
        <f t="shared" si="171"/>
        <v>0</v>
      </c>
      <c r="AV166">
        <f t="shared" si="172"/>
        <v>0</v>
      </c>
      <c r="AW166">
        <f t="shared" si="173"/>
        <v>0</v>
      </c>
      <c r="AX166">
        <f t="shared" si="174"/>
        <v>0</v>
      </c>
      <c r="AY166">
        <f t="shared" si="175"/>
        <v>0</v>
      </c>
      <c r="AZ166">
        <f t="shared" si="176"/>
        <v>0</v>
      </c>
    </row>
    <row r="167" spans="1:52" hidden="1" x14ac:dyDescent="0.25">
      <c r="A167">
        <f t="shared" si="131"/>
        <v>0</v>
      </c>
      <c r="B167">
        <f t="shared" si="132"/>
        <v>0</v>
      </c>
      <c r="C167">
        <f t="shared" si="133"/>
        <v>0</v>
      </c>
      <c r="D167">
        <f t="shared" si="134"/>
        <v>0</v>
      </c>
      <c r="E167">
        <f t="shared" si="135"/>
        <v>0</v>
      </c>
      <c r="F167">
        <f t="shared" si="136"/>
        <v>0</v>
      </c>
      <c r="J167">
        <f t="shared" si="177"/>
        <v>0</v>
      </c>
      <c r="L167">
        <f t="shared" si="178"/>
        <v>0</v>
      </c>
      <c r="M167">
        <f t="shared" si="137"/>
        <v>0</v>
      </c>
      <c r="N167">
        <f t="shared" si="138"/>
        <v>0</v>
      </c>
      <c r="O167">
        <f t="shared" si="139"/>
        <v>0</v>
      </c>
      <c r="P167">
        <f t="shared" si="140"/>
        <v>0</v>
      </c>
      <c r="Q167">
        <f t="shared" si="141"/>
        <v>0</v>
      </c>
      <c r="R167">
        <f t="shared" si="142"/>
        <v>0</v>
      </c>
      <c r="S167">
        <f t="shared" si="143"/>
        <v>0</v>
      </c>
      <c r="T167">
        <f t="shared" si="144"/>
        <v>0</v>
      </c>
      <c r="U167">
        <f t="shared" si="145"/>
        <v>0</v>
      </c>
      <c r="V167">
        <f t="shared" si="146"/>
        <v>0</v>
      </c>
      <c r="W167">
        <f t="shared" si="147"/>
        <v>0</v>
      </c>
      <c r="X167">
        <f t="shared" si="148"/>
        <v>0</v>
      </c>
      <c r="Y167">
        <f t="shared" si="149"/>
        <v>0</v>
      </c>
      <c r="Z167">
        <f t="shared" si="150"/>
        <v>0</v>
      </c>
      <c r="AA167">
        <f t="shared" si="151"/>
        <v>0</v>
      </c>
      <c r="AB167">
        <f t="shared" si="152"/>
        <v>0</v>
      </c>
      <c r="AC167">
        <f t="shared" si="153"/>
        <v>0</v>
      </c>
      <c r="AD167">
        <f t="shared" si="154"/>
        <v>0</v>
      </c>
      <c r="AE167">
        <f t="shared" si="155"/>
        <v>0</v>
      </c>
      <c r="AF167">
        <f t="shared" si="156"/>
        <v>0</v>
      </c>
      <c r="AG167">
        <f t="shared" si="157"/>
        <v>0</v>
      </c>
      <c r="AH167">
        <f t="shared" si="158"/>
        <v>0</v>
      </c>
      <c r="AI167">
        <f t="shared" si="159"/>
        <v>0</v>
      </c>
      <c r="AJ167">
        <f t="shared" si="160"/>
        <v>0</v>
      </c>
      <c r="AK167">
        <f t="shared" si="161"/>
        <v>0</v>
      </c>
      <c r="AL167">
        <f t="shared" si="162"/>
        <v>0</v>
      </c>
      <c r="AM167">
        <f t="shared" si="163"/>
        <v>0</v>
      </c>
      <c r="AN167">
        <f t="shared" si="164"/>
        <v>0</v>
      </c>
      <c r="AO167">
        <f t="shared" si="165"/>
        <v>0</v>
      </c>
      <c r="AP167">
        <f t="shared" si="166"/>
        <v>0</v>
      </c>
      <c r="AQ167">
        <f t="shared" si="167"/>
        <v>0</v>
      </c>
      <c r="AR167">
        <f t="shared" si="168"/>
        <v>0</v>
      </c>
      <c r="AS167">
        <f t="shared" si="169"/>
        <v>0</v>
      </c>
      <c r="AT167">
        <f t="shared" si="170"/>
        <v>0</v>
      </c>
      <c r="AU167">
        <f t="shared" si="171"/>
        <v>0</v>
      </c>
      <c r="AV167">
        <f t="shared" si="172"/>
        <v>0</v>
      </c>
      <c r="AW167">
        <f t="shared" si="173"/>
        <v>0</v>
      </c>
      <c r="AX167">
        <f t="shared" si="174"/>
        <v>0</v>
      </c>
      <c r="AY167">
        <f t="shared" si="175"/>
        <v>0</v>
      </c>
      <c r="AZ167">
        <f t="shared" si="176"/>
        <v>0</v>
      </c>
    </row>
    <row r="168" spans="1:52" hidden="1" x14ac:dyDescent="0.25">
      <c r="A168">
        <f t="shared" si="131"/>
        <v>0</v>
      </c>
      <c r="B168">
        <f t="shared" si="132"/>
        <v>0</v>
      </c>
      <c r="C168">
        <f t="shared" si="133"/>
        <v>0</v>
      </c>
      <c r="D168">
        <f t="shared" si="134"/>
        <v>0</v>
      </c>
      <c r="E168">
        <f t="shared" si="135"/>
        <v>0</v>
      </c>
      <c r="F168">
        <f t="shared" si="136"/>
        <v>0</v>
      </c>
      <c r="J168">
        <f t="shared" si="177"/>
        <v>0</v>
      </c>
      <c r="L168">
        <f t="shared" si="178"/>
        <v>0</v>
      </c>
      <c r="M168">
        <f t="shared" si="137"/>
        <v>0</v>
      </c>
      <c r="N168">
        <f t="shared" si="138"/>
        <v>0</v>
      </c>
      <c r="O168">
        <f t="shared" si="139"/>
        <v>0</v>
      </c>
      <c r="P168">
        <f t="shared" si="140"/>
        <v>0</v>
      </c>
      <c r="Q168">
        <f t="shared" si="141"/>
        <v>0</v>
      </c>
      <c r="R168">
        <f t="shared" si="142"/>
        <v>0</v>
      </c>
      <c r="S168">
        <f t="shared" si="143"/>
        <v>0</v>
      </c>
      <c r="T168">
        <f t="shared" si="144"/>
        <v>0</v>
      </c>
      <c r="U168">
        <f t="shared" si="145"/>
        <v>0</v>
      </c>
      <c r="V168">
        <f t="shared" si="146"/>
        <v>0</v>
      </c>
      <c r="W168">
        <f t="shared" si="147"/>
        <v>0</v>
      </c>
      <c r="X168">
        <f t="shared" si="148"/>
        <v>0</v>
      </c>
      <c r="Y168">
        <f t="shared" si="149"/>
        <v>0</v>
      </c>
      <c r="Z168">
        <f t="shared" si="150"/>
        <v>0</v>
      </c>
      <c r="AA168">
        <f t="shared" si="151"/>
        <v>0</v>
      </c>
      <c r="AB168">
        <f t="shared" si="152"/>
        <v>0</v>
      </c>
      <c r="AC168">
        <f t="shared" si="153"/>
        <v>0</v>
      </c>
      <c r="AD168">
        <f t="shared" si="154"/>
        <v>0</v>
      </c>
      <c r="AE168">
        <f t="shared" si="155"/>
        <v>0</v>
      </c>
      <c r="AF168">
        <f t="shared" si="156"/>
        <v>0</v>
      </c>
      <c r="AG168">
        <f t="shared" si="157"/>
        <v>0</v>
      </c>
      <c r="AH168">
        <f t="shared" si="158"/>
        <v>0</v>
      </c>
      <c r="AI168">
        <f t="shared" si="159"/>
        <v>0</v>
      </c>
      <c r="AJ168">
        <f t="shared" si="160"/>
        <v>0</v>
      </c>
      <c r="AK168">
        <f t="shared" si="161"/>
        <v>0</v>
      </c>
      <c r="AL168">
        <f t="shared" si="162"/>
        <v>0</v>
      </c>
      <c r="AM168">
        <f t="shared" si="163"/>
        <v>0</v>
      </c>
      <c r="AN168">
        <f t="shared" si="164"/>
        <v>0</v>
      </c>
      <c r="AO168">
        <f t="shared" si="165"/>
        <v>0</v>
      </c>
      <c r="AP168">
        <f t="shared" si="166"/>
        <v>0</v>
      </c>
      <c r="AQ168">
        <f t="shared" si="167"/>
        <v>0</v>
      </c>
      <c r="AR168">
        <f t="shared" si="168"/>
        <v>0</v>
      </c>
      <c r="AS168">
        <f t="shared" si="169"/>
        <v>0</v>
      </c>
      <c r="AT168">
        <f t="shared" si="170"/>
        <v>0</v>
      </c>
      <c r="AU168">
        <f t="shared" si="171"/>
        <v>0</v>
      </c>
      <c r="AV168">
        <f t="shared" si="172"/>
        <v>0</v>
      </c>
      <c r="AW168">
        <f t="shared" si="173"/>
        <v>0</v>
      </c>
      <c r="AX168">
        <f t="shared" si="174"/>
        <v>0</v>
      </c>
      <c r="AY168">
        <f t="shared" si="175"/>
        <v>0</v>
      </c>
      <c r="AZ168">
        <f t="shared" si="176"/>
        <v>0</v>
      </c>
    </row>
    <row r="169" spans="1:52" hidden="1" x14ac:dyDescent="0.25">
      <c r="A169">
        <f t="shared" si="131"/>
        <v>0</v>
      </c>
      <c r="B169">
        <f t="shared" si="132"/>
        <v>0</v>
      </c>
      <c r="C169">
        <f t="shared" si="133"/>
        <v>0</v>
      </c>
      <c r="D169">
        <f t="shared" si="134"/>
        <v>0</v>
      </c>
      <c r="E169">
        <f t="shared" si="135"/>
        <v>0</v>
      </c>
      <c r="F169">
        <f t="shared" si="136"/>
        <v>0</v>
      </c>
      <c r="J169">
        <f t="shared" si="177"/>
        <v>0</v>
      </c>
      <c r="L169">
        <f t="shared" si="178"/>
        <v>0</v>
      </c>
      <c r="M169">
        <f t="shared" si="137"/>
        <v>0</v>
      </c>
      <c r="N169">
        <f t="shared" si="138"/>
        <v>0</v>
      </c>
      <c r="O169">
        <f t="shared" si="139"/>
        <v>0</v>
      </c>
      <c r="P169">
        <f t="shared" si="140"/>
        <v>0</v>
      </c>
      <c r="Q169">
        <f t="shared" si="141"/>
        <v>0</v>
      </c>
      <c r="R169">
        <f t="shared" si="142"/>
        <v>0</v>
      </c>
      <c r="S169">
        <f t="shared" si="143"/>
        <v>0</v>
      </c>
      <c r="T169">
        <f t="shared" si="144"/>
        <v>0</v>
      </c>
      <c r="U169">
        <f t="shared" si="145"/>
        <v>0</v>
      </c>
      <c r="V169">
        <f t="shared" si="146"/>
        <v>0</v>
      </c>
      <c r="W169">
        <f t="shared" si="147"/>
        <v>0</v>
      </c>
      <c r="X169">
        <f t="shared" si="148"/>
        <v>0</v>
      </c>
      <c r="Y169">
        <f t="shared" si="149"/>
        <v>0</v>
      </c>
      <c r="Z169">
        <f t="shared" si="150"/>
        <v>0</v>
      </c>
      <c r="AA169">
        <f t="shared" si="151"/>
        <v>0</v>
      </c>
      <c r="AB169">
        <f t="shared" si="152"/>
        <v>0</v>
      </c>
      <c r="AC169">
        <f t="shared" si="153"/>
        <v>0</v>
      </c>
      <c r="AD169">
        <f t="shared" si="154"/>
        <v>0</v>
      </c>
      <c r="AE169">
        <f t="shared" si="155"/>
        <v>0</v>
      </c>
      <c r="AF169">
        <f t="shared" si="156"/>
        <v>0</v>
      </c>
      <c r="AG169">
        <f t="shared" si="157"/>
        <v>0</v>
      </c>
      <c r="AH169">
        <f t="shared" si="158"/>
        <v>0</v>
      </c>
      <c r="AI169">
        <f t="shared" si="159"/>
        <v>0</v>
      </c>
      <c r="AJ169">
        <f t="shared" si="160"/>
        <v>0</v>
      </c>
      <c r="AK169">
        <f t="shared" si="161"/>
        <v>0</v>
      </c>
      <c r="AL169">
        <f t="shared" si="162"/>
        <v>0</v>
      </c>
      <c r="AM169">
        <f t="shared" si="163"/>
        <v>0</v>
      </c>
      <c r="AN169">
        <f t="shared" si="164"/>
        <v>0</v>
      </c>
      <c r="AO169">
        <f t="shared" si="165"/>
        <v>0</v>
      </c>
      <c r="AP169">
        <f t="shared" si="166"/>
        <v>0</v>
      </c>
      <c r="AQ169">
        <f t="shared" si="167"/>
        <v>0</v>
      </c>
      <c r="AR169">
        <f t="shared" si="168"/>
        <v>0</v>
      </c>
      <c r="AS169">
        <f t="shared" si="169"/>
        <v>0</v>
      </c>
      <c r="AT169">
        <f t="shared" si="170"/>
        <v>0</v>
      </c>
      <c r="AU169">
        <f t="shared" si="171"/>
        <v>0</v>
      </c>
      <c r="AV169">
        <f t="shared" si="172"/>
        <v>0</v>
      </c>
      <c r="AW169">
        <f t="shared" si="173"/>
        <v>0</v>
      </c>
      <c r="AX169">
        <f t="shared" si="174"/>
        <v>0</v>
      </c>
      <c r="AY169">
        <f t="shared" si="175"/>
        <v>0</v>
      </c>
      <c r="AZ169">
        <f t="shared" si="176"/>
        <v>0</v>
      </c>
    </row>
    <row r="170" spans="1:52" hidden="1" x14ac:dyDescent="0.25">
      <c r="A170">
        <f t="shared" si="131"/>
        <v>0</v>
      </c>
      <c r="B170">
        <f t="shared" si="132"/>
        <v>0</v>
      </c>
      <c r="C170">
        <f t="shared" si="133"/>
        <v>0</v>
      </c>
      <c r="D170">
        <f t="shared" si="134"/>
        <v>0</v>
      </c>
      <c r="E170">
        <f t="shared" si="135"/>
        <v>0</v>
      </c>
      <c r="F170">
        <f t="shared" si="136"/>
        <v>0</v>
      </c>
      <c r="J170">
        <f t="shared" si="177"/>
        <v>0</v>
      </c>
      <c r="L170">
        <f t="shared" si="178"/>
        <v>0</v>
      </c>
      <c r="M170">
        <f t="shared" si="137"/>
        <v>0</v>
      </c>
      <c r="N170">
        <f t="shared" si="138"/>
        <v>0</v>
      </c>
      <c r="O170">
        <f t="shared" si="139"/>
        <v>0</v>
      </c>
      <c r="P170">
        <f t="shared" si="140"/>
        <v>0</v>
      </c>
      <c r="Q170">
        <f t="shared" si="141"/>
        <v>0</v>
      </c>
      <c r="R170">
        <f t="shared" si="142"/>
        <v>0</v>
      </c>
      <c r="S170">
        <f t="shared" si="143"/>
        <v>0</v>
      </c>
      <c r="T170">
        <f t="shared" si="144"/>
        <v>0</v>
      </c>
      <c r="U170">
        <f t="shared" si="145"/>
        <v>0</v>
      </c>
      <c r="V170">
        <f t="shared" si="146"/>
        <v>0</v>
      </c>
      <c r="W170">
        <f t="shared" si="147"/>
        <v>0</v>
      </c>
      <c r="X170">
        <f t="shared" si="148"/>
        <v>0</v>
      </c>
      <c r="Y170">
        <f t="shared" si="149"/>
        <v>0</v>
      </c>
      <c r="Z170">
        <f t="shared" si="150"/>
        <v>0</v>
      </c>
      <c r="AA170">
        <f t="shared" si="151"/>
        <v>0</v>
      </c>
      <c r="AB170">
        <f t="shared" si="152"/>
        <v>0</v>
      </c>
      <c r="AC170">
        <f t="shared" si="153"/>
        <v>0</v>
      </c>
      <c r="AD170">
        <f t="shared" si="154"/>
        <v>0</v>
      </c>
      <c r="AE170">
        <f t="shared" si="155"/>
        <v>0</v>
      </c>
      <c r="AF170">
        <f t="shared" si="156"/>
        <v>0</v>
      </c>
      <c r="AG170">
        <f t="shared" si="157"/>
        <v>0</v>
      </c>
      <c r="AH170">
        <f t="shared" si="158"/>
        <v>0</v>
      </c>
      <c r="AI170">
        <f t="shared" si="159"/>
        <v>0</v>
      </c>
      <c r="AJ170">
        <f t="shared" si="160"/>
        <v>0</v>
      </c>
      <c r="AK170">
        <f t="shared" si="161"/>
        <v>0</v>
      </c>
      <c r="AL170">
        <f t="shared" si="162"/>
        <v>0</v>
      </c>
      <c r="AM170">
        <f t="shared" si="163"/>
        <v>0</v>
      </c>
      <c r="AN170">
        <f t="shared" si="164"/>
        <v>0</v>
      </c>
      <c r="AO170">
        <f t="shared" si="165"/>
        <v>0</v>
      </c>
      <c r="AP170">
        <f t="shared" si="166"/>
        <v>0</v>
      </c>
      <c r="AQ170">
        <f t="shared" si="167"/>
        <v>0</v>
      </c>
      <c r="AR170">
        <f t="shared" si="168"/>
        <v>0</v>
      </c>
      <c r="AS170">
        <f t="shared" si="169"/>
        <v>0</v>
      </c>
      <c r="AT170">
        <f t="shared" si="170"/>
        <v>0</v>
      </c>
      <c r="AU170">
        <f t="shared" si="171"/>
        <v>0</v>
      </c>
      <c r="AV170">
        <f t="shared" si="172"/>
        <v>0</v>
      </c>
      <c r="AW170">
        <f t="shared" si="173"/>
        <v>0</v>
      </c>
      <c r="AX170">
        <f t="shared" si="174"/>
        <v>0</v>
      </c>
      <c r="AY170">
        <f t="shared" si="175"/>
        <v>0</v>
      </c>
      <c r="AZ170">
        <f t="shared" si="176"/>
        <v>0</v>
      </c>
    </row>
    <row r="171" spans="1:52" hidden="1" x14ac:dyDescent="0.25">
      <c r="A171">
        <f t="shared" si="131"/>
        <v>0</v>
      </c>
      <c r="B171">
        <f t="shared" si="132"/>
        <v>0</v>
      </c>
      <c r="C171">
        <f t="shared" si="133"/>
        <v>0</v>
      </c>
      <c r="D171">
        <f t="shared" si="134"/>
        <v>0</v>
      </c>
      <c r="E171">
        <f t="shared" si="135"/>
        <v>0</v>
      </c>
      <c r="F171">
        <f t="shared" si="136"/>
        <v>0</v>
      </c>
      <c r="J171">
        <f t="shared" si="177"/>
        <v>0</v>
      </c>
      <c r="L171">
        <f t="shared" si="178"/>
        <v>0</v>
      </c>
      <c r="M171">
        <f t="shared" si="137"/>
        <v>0</v>
      </c>
      <c r="N171">
        <f t="shared" si="138"/>
        <v>0</v>
      </c>
      <c r="O171">
        <f t="shared" si="139"/>
        <v>0</v>
      </c>
      <c r="P171">
        <f t="shared" si="140"/>
        <v>0</v>
      </c>
      <c r="Q171">
        <f t="shared" si="141"/>
        <v>0</v>
      </c>
      <c r="R171">
        <f t="shared" si="142"/>
        <v>0</v>
      </c>
      <c r="S171">
        <f t="shared" si="143"/>
        <v>0</v>
      </c>
      <c r="T171">
        <f t="shared" si="144"/>
        <v>0</v>
      </c>
      <c r="U171">
        <f t="shared" si="145"/>
        <v>0</v>
      </c>
      <c r="V171">
        <f t="shared" si="146"/>
        <v>0</v>
      </c>
      <c r="W171">
        <f t="shared" si="147"/>
        <v>0</v>
      </c>
      <c r="X171">
        <f t="shared" si="148"/>
        <v>0</v>
      </c>
      <c r="Y171">
        <f t="shared" si="149"/>
        <v>0</v>
      </c>
      <c r="Z171">
        <f t="shared" si="150"/>
        <v>0</v>
      </c>
      <c r="AA171">
        <f t="shared" si="151"/>
        <v>0</v>
      </c>
      <c r="AB171">
        <f t="shared" si="152"/>
        <v>0</v>
      </c>
      <c r="AC171">
        <f t="shared" si="153"/>
        <v>0</v>
      </c>
      <c r="AD171">
        <f t="shared" si="154"/>
        <v>0</v>
      </c>
      <c r="AE171">
        <f t="shared" si="155"/>
        <v>0</v>
      </c>
      <c r="AF171">
        <f t="shared" si="156"/>
        <v>0</v>
      </c>
      <c r="AG171">
        <f t="shared" si="157"/>
        <v>0</v>
      </c>
      <c r="AH171">
        <f t="shared" si="158"/>
        <v>0</v>
      </c>
      <c r="AI171">
        <f t="shared" si="159"/>
        <v>0</v>
      </c>
      <c r="AJ171">
        <f t="shared" si="160"/>
        <v>0</v>
      </c>
      <c r="AK171">
        <f t="shared" si="161"/>
        <v>0</v>
      </c>
      <c r="AL171">
        <f t="shared" si="162"/>
        <v>0</v>
      </c>
      <c r="AM171">
        <f t="shared" si="163"/>
        <v>0</v>
      </c>
      <c r="AN171">
        <f t="shared" si="164"/>
        <v>0</v>
      </c>
      <c r="AO171">
        <f t="shared" si="165"/>
        <v>0</v>
      </c>
      <c r="AP171">
        <f t="shared" si="166"/>
        <v>0</v>
      </c>
      <c r="AQ171">
        <f t="shared" si="167"/>
        <v>0</v>
      </c>
      <c r="AR171">
        <f t="shared" si="168"/>
        <v>0</v>
      </c>
      <c r="AS171">
        <f t="shared" si="169"/>
        <v>0</v>
      </c>
      <c r="AT171">
        <f t="shared" si="170"/>
        <v>0</v>
      </c>
      <c r="AU171">
        <f t="shared" si="171"/>
        <v>0</v>
      </c>
      <c r="AV171">
        <f t="shared" si="172"/>
        <v>0</v>
      </c>
      <c r="AW171">
        <f t="shared" si="173"/>
        <v>0</v>
      </c>
      <c r="AX171">
        <f t="shared" si="174"/>
        <v>0</v>
      </c>
      <c r="AY171">
        <f t="shared" si="175"/>
        <v>0</v>
      </c>
      <c r="AZ171">
        <f t="shared" si="176"/>
        <v>0</v>
      </c>
    </row>
    <row r="172" spans="1:52" hidden="1" x14ac:dyDescent="0.25">
      <c r="A172">
        <f t="shared" si="131"/>
        <v>0</v>
      </c>
      <c r="B172">
        <f t="shared" si="132"/>
        <v>0</v>
      </c>
      <c r="C172">
        <f t="shared" si="133"/>
        <v>0</v>
      </c>
      <c r="D172">
        <f t="shared" si="134"/>
        <v>0</v>
      </c>
      <c r="E172">
        <f t="shared" si="135"/>
        <v>0</v>
      </c>
      <c r="F172">
        <f t="shared" si="136"/>
        <v>0</v>
      </c>
      <c r="J172">
        <f t="shared" si="177"/>
        <v>0</v>
      </c>
      <c r="L172">
        <f t="shared" si="178"/>
        <v>0</v>
      </c>
      <c r="M172">
        <f t="shared" si="137"/>
        <v>0</v>
      </c>
      <c r="N172">
        <f t="shared" si="138"/>
        <v>0</v>
      </c>
      <c r="O172">
        <f t="shared" si="139"/>
        <v>0</v>
      </c>
      <c r="P172">
        <f t="shared" si="140"/>
        <v>0</v>
      </c>
      <c r="Q172">
        <f t="shared" si="141"/>
        <v>0</v>
      </c>
      <c r="R172">
        <f t="shared" si="142"/>
        <v>0</v>
      </c>
      <c r="S172">
        <f t="shared" si="143"/>
        <v>0</v>
      </c>
      <c r="T172">
        <f t="shared" si="144"/>
        <v>0</v>
      </c>
      <c r="U172">
        <f t="shared" si="145"/>
        <v>0</v>
      </c>
      <c r="V172">
        <f t="shared" si="146"/>
        <v>0</v>
      </c>
      <c r="W172">
        <f t="shared" si="147"/>
        <v>0</v>
      </c>
      <c r="X172">
        <f t="shared" si="148"/>
        <v>0</v>
      </c>
      <c r="Y172">
        <f t="shared" si="149"/>
        <v>0</v>
      </c>
      <c r="Z172">
        <f t="shared" si="150"/>
        <v>0</v>
      </c>
      <c r="AA172">
        <f t="shared" si="151"/>
        <v>0</v>
      </c>
      <c r="AB172">
        <f t="shared" si="152"/>
        <v>0</v>
      </c>
      <c r="AC172">
        <f t="shared" si="153"/>
        <v>0</v>
      </c>
      <c r="AD172">
        <f t="shared" si="154"/>
        <v>0</v>
      </c>
      <c r="AE172">
        <f t="shared" si="155"/>
        <v>0</v>
      </c>
      <c r="AF172">
        <f t="shared" si="156"/>
        <v>0</v>
      </c>
      <c r="AG172">
        <f t="shared" si="157"/>
        <v>0</v>
      </c>
      <c r="AH172">
        <f t="shared" si="158"/>
        <v>0</v>
      </c>
      <c r="AI172">
        <f t="shared" si="159"/>
        <v>0</v>
      </c>
      <c r="AJ172">
        <f t="shared" si="160"/>
        <v>0</v>
      </c>
      <c r="AK172">
        <f t="shared" si="161"/>
        <v>0</v>
      </c>
      <c r="AL172">
        <f t="shared" si="162"/>
        <v>0</v>
      </c>
      <c r="AM172">
        <f t="shared" si="163"/>
        <v>0</v>
      </c>
      <c r="AN172">
        <f t="shared" si="164"/>
        <v>0</v>
      </c>
      <c r="AO172">
        <f t="shared" si="165"/>
        <v>0</v>
      </c>
      <c r="AP172">
        <f t="shared" si="166"/>
        <v>0</v>
      </c>
      <c r="AQ172">
        <f t="shared" si="167"/>
        <v>0</v>
      </c>
      <c r="AR172">
        <f t="shared" si="168"/>
        <v>0</v>
      </c>
      <c r="AS172">
        <f t="shared" si="169"/>
        <v>0</v>
      </c>
      <c r="AT172">
        <f t="shared" si="170"/>
        <v>0</v>
      </c>
      <c r="AU172">
        <f t="shared" si="171"/>
        <v>0</v>
      </c>
      <c r="AV172">
        <f t="shared" si="172"/>
        <v>0</v>
      </c>
      <c r="AW172">
        <f t="shared" si="173"/>
        <v>0</v>
      </c>
      <c r="AX172">
        <f t="shared" si="174"/>
        <v>0</v>
      </c>
      <c r="AY172">
        <f t="shared" si="175"/>
        <v>0</v>
      </c>
      <c r="AZ172">
        <f t="shared" si="176"/>
        <v>0</v>
      </c>
    </row>
    <row r="173" spans="1:52" hidden="1" x14ac:dyDescent="0.25">
      <c r="A173">
        <f t="shared" si="131"/>
        <v>0</v>
      </c>
      <c r="B173">
        <f t="shared" si="132"/>
        <v>0</v>
      </c>
      <c r="C173">
        <f t="shared" si="133"/>
        <v>0</v>
      </c>
      <c r="D173">
        <f t="shared" si="134"/>
        <v>0</v>
      </c>
      <c r="E173">
        <f t="shared" si="135"/>
        <v>0</v>
      </c>
      <c r="F173">
        <f t="shared" si="136"/>
        <v>0</v>
      </c>
      <c r="J173">
        <f t="shared" si="177"/>
        <v>0</v>
      </c>
      <c r="L173">
        <f t="shared" si="178"/>
        <v>0</v>
      </c>
      <c r="M173">
        <f t="shared" si="137"/>
        <v>0</v>
      </c>
      <c r="N173">
        <f t="shared" si="138"/>
        <v>0</v>
      </c>
      <c r="O173">
        <f t="shared" si="139"/>
        <v>0</v>
      </c>
      <c r="P173">
        <f t="shared" si="140"/>
        <v>0</v>
      </c>
      <c r="Q173">
        <f t="shared" si="141"/>
        <v>0</v>
      </c>
      <c r="R173">
        <f t="shared" si="142"/>
        <v>0</v>
      </c>
      <c r="S173">
        <f t="shared" si="143"/>
        <v>0</v>
      </c>
      <c r="T173">
        <f t="shared" si="144"/>
        <v>0</v>
      </c>
      <c r="U173">
        <f t="shared" si="145"/>
        <v>0</v>
      </c>
      <c r="V173">
        <f t="shared" si="146"/>
        <v>0</v>
      </c>
      <c r="W173">
        <f t="shared" si="147"/>
        <v>0</v>
      </c>
      <c r="X173">
        <f t="shared" si="148"/>
        <v>0</v>
      </c>
      <c r="Y173">
        <f t="shared" si="149"/>
        <v>0</v>
      </c>
      <c r="Z173">
        <f t="shared" si="150"/>
        <v>0</v>
      </c>
      <c r="AA173">
        <f t="shared" si="151"/>
        <v>0</v>
      </c>
      <c r="AB173">
        <f t="shared" si="152"/>
        <v>0</v>
      </c>
      <c r="AC173">
        <f t="shared" si="153"/>
        <v>0</v>
      </c>
      <c r="AD173">
        <f t="shared" si="154"/>
        <v>0</v>
      </c>
      <c r="AE173">
        <f t="shared" si="155"/>
        <v>0</v>
      </c>
      <c r="AF173">
        <f t="shared" si="156"/>
        <v>0</v>
      </c>
      <c r="AG173">
        <f t="shared" si="157"/>
        <v>0</v>
      </c>
      <c r="AH173">
        <f t="shared" si="158"/>
        <v>0</v>
      </c>
      <c r="AI173">
        <f t="shared" si="159"/>
        <v>0</v>
      </c>
      <c r="AJ173">
        <f t="shared" si="160"/>
        <v>0</v>
      </c>
      <c r="AK173">
        <f t="shared" si="161"/>
        <v>0</v>
      </c>
      <c r="AL173">
        <f t="shared" si="162"/>
        <v>0</v>
      </c>
      <c r="AM173">
        <f t="shared" si="163"/>
        <v>0</v>
      </c>
      <c r="AN173">
        <f t="shared" si="164"/>
        <v>0</v>
      </c>
      <c r="AO173">
        <f t="shared" si="165"/>
        <v>0</v>
      </c>
      <c r="AP173">
        <f t="shared" si="166"/>
        <v>0</v>
      </c>
      <c r="AQ173">
        <f t="shared" si="167"/>
        <v>0</v>
      </c>
      <c r="AR173">
        <f t="shared" si="168"/>
        <v>0</v>
      </c>
      <c r="AS173">
        <f t="shared" si="169"/>
        <v>0</v>
      </c>
      <c r="AT173">
        <f t="shared" si="170"/>
        <v>0</v>
      </c>
      <c r="AU173">
        <f t="shared" si="171"/>
        <v>0</v>
      </c>
      <c r="AV173">
        <f t="shared" si="172"/>
        <v>0</v>
      </c>
      <c r="AW173">
        <f t="shared" si="173"/>
        <v>0</v>
      </c>
      <c r="AX173">
        <f t="shared" si="174"/>
        <v>0</v>
      </c>
      <c r="AY173">
        <f t="shared" si="175"/>
        <v>0</v>
      </c>
      <c r="AZ173">
        <f t="shared" si="176"/>
        <v>0</v>
      </c>
    </row>
    <row r="174" spans="1:52" hidden="1" x14ac:dyDescent="0.25">
      <c r="A174">
        <f t="shared" si="131"/>
        <v>0</v>
      </c>
      <c r="B174">
        <f t="shared" si="132"/>
        <v>0</v>
      </c>
      <c r="C174">
        <f t="shared" si="133"/>
        <v>0</v>
      </c>
      <c r="D174">
        <f t="shared" si="134"/>
        <v>0</v>
      </c>
      <c r="E174">
        <f t="shared" si="135"/>
        <v>0</v>
      </c>
      <c r="F174">
        <f t="shared" si="136"/>
        <v>0</v>
      </c>
      <c r="J174">
        <f t="shared" si="177"/>
        <v>0</v>
      </c>
      <c r="L174">
        <f t="shared" si="178"/>
        <v>0</v>
      </c>
      <c r="M174">
        <f t="shared" si="137"/>
        <v>0</v>
      </c>
      <c r="N174">
        <f t="shared" si="138"/>
        <v>0</v>
      </c>
      <c r="O174">
        <f t="shared" si="139"/>
        <v>0</v>
      </c>
      <c r="P174">
        <f t="shared" si="140"/>
        <v>0</v>
      </c>
      <c r="Q174">
        <f t="shared" si="141"/>
        <v>0</v>
      </c>
      <c r="R174">
        <f t="shared" si="142"/>
        <v>0</v>
      </c>
      <c r="S174">
        <f t="shared" si="143"/>
        <v>0</v>
      </c>
      <c r="T174">
        <f t="shared" si="144"/>
        <v>0</v>
      </c>
      <c r="U174">
        <f t="shared" si="145"/>
        <v>0</v>
      </c>
      <c r="V174">
        <f t="shared" si="146"/>
        <v>0</v>
      </c>
      <c r="W174">
        <f t="shared" si="147"/>
        <v>0</v>
      </c>
      <c r="X174">
        <f t="shared" si="148"/>
        <v>0</v>
      </c>
      <c r="Y174">
        <f t="shared" si="149"/>
        <v>0</v>
      </c>
      <c r="Z174">
        <f t="shared" si="150"/>
        <v>0</v>
      </c>
      <c r="AA174">
        <f t="shared" si="151"/>
        <v>0</v>
      </c>
      <c r="AB174">
        <f t="shared" si="152"/>
        <v>0</v>
      </c>
      <c r="AC174">
        <f t="shared" si="153"/>
        <v>0</v>
      </c>
      <c r="AD174">
        <f t="shared" si="154"/>
        <v>0</v>
      </c>
      <c r="AE174">
        <f t="shared" si="155"/>
        <v>0</v>
      </c>
      <c r="AF174">
        <f t="shared" si="156"/>
        <v>0</v>
      </c>
      <c r="AG174">
        <f t="shared" si="157"/>
        <v>0</v>
      </c>
      <c r="AH174">
        <f t="shared" si="158"/>
        <v>0</v>
      </c>
      <c r="AI174">
        <f t="shared" si="159"/>
        <v>0</v>
      </c>
      <c r="AJ174">
        <f t="shared" si="160"/>
        <v>0</v>
      </c>
      <c r="AK174">
        <f t="shared" si="161"/>
        <v>0</v>
      </c>
      <c r="AL174">
        <f t="shared" si="162"/>
        <v>0</v>
      </c>
      <c r="AM174">
        <f t="shared" si="163"/>
        <v>0</v>
      </c>
      <c r="AN174">
        <f t="shared" si="164"/>
        <v>0</v>
      </c>
      <c r="AO174">
        <f t="shared" si="165"/>
        <v>0</v>
      </c>
      <c r="AP174">
        <f t="shared" si="166"/>
        <v>0</v>
      </c>
      <c r="AQ174">
        <f t="shared" si="167"/>
        <v>0</v>
      </c>
      <c r="AR174">
        <f t="shared" si="168"/>
        <v>0</v>
      </c>
      <c r="AS174">
        <f t="shared" si="169"/>
        <v>0</v>
      </c>
      <c r="AT174">
        <f t="shared" si="170"/>
        <v>0</v>
      </c>
      <c r="AU174">
        <f t="shared" si="171"/>
        <v>0</v>
      </c>
      <c r="AV174">
        <f t="shared" si="172"/>
        <v>0</v>
      </c>
      <c r="AW174">
        <f t="shared" si="173"/>
        <v>0</v>
      </c>
      <c r="AX174">
        <f t="shared" si="174"/>
        <v>0</v>
      </c>
      <c r="AY174">
        <f t="shared" si="175"/>
        <v>0</v>
      </c>
      <c r="AZ174">
        <f t="shared" si="176"/>
        <v>0</v>
      </c>
    </row>
    <row r="175" spans="1:52" hidden="1" x14ac:dyDescent="0.25">
      <c r="A175">
        <f t="shared" si="131"/>
        <v>0</v>
      </c>
      <c r="B175">
        <f t="shared" si="132"/>
        <v>0</v>
      </c>
      <c r="C175">
        <f t="shared" si="133"/>
        <v>0</v>
      </c>
      <c r="D175">
        <f t="shared" si="134"/>
        <v>0</v>
      </c>
      <c r="E175">
        <f t="shared" si="135"/>
        <v>0</v>
      </c>
      <c r="F175">
        <f t="shared" si="136"/>
        <v>0</v>
      </c>
      <c r="J175">
        <f>J138</f>
        <v>0</v>
      </c>
      <c r="L175">
        <f t="shared" si="178"/>
        <v>0</v>
      </c>
      <c r="M175">
        <f t="shared" si="137"/>
        <v>0</v>
      </c>
      <c r="N175">
        <f t="shared" si="138"/>
        <v>0</v>
      </c>
      <c r="O175">
        <f t="shared" si="139"/>
        <v>0</v>
      </c>
      <c r="P175">
        <f t="shared" si="140"/>
        <v>0</v>
      </c>
      <c r="Q175">
        <f t="shared" si="141"/>
        <v>0</v>
      </c>
      <c r="R175">
        <f t="shared" si="142"/>
        <v>0</v>
      </c>
      <c r="S175">
        <f t="shared" si="143"/>
        <v>0</v>
      </c>
      <c r="T175">
        <f t="shared" si="144"/>
        <v>0</v>
      </c>
      <c r="U175">
        <f t="shared" si="145"/>
        <v>0</v>
      </c>
      <c r="V175">
        <f t="shared" si="146"/>
        <v>0</v>
      </c>
      <c r="W175">
        <f t="shared" si="147"/>
        <v>0</v>
      </c>
      <c r="X175">
        <f t="shared" si="148"/>
        <v>0</v>
      </c>
      <c r="Y175">
        <f t="shared" si="149"/>
        <v>0</v>
      </c>
      <c r="Z175">
        <f t="shared" si="150"/>
        <v>0</v>
      </c>
      <c r="AA175">
        <f t="shared" si="151"/>
        <v>0</v>
      </c>
      <c r="AB175">
        <f t="shared" si="152"/>
        <v>0</v>
      </c>
      <c r="AC175">
        <f t="shared" si="153"/>
        <v>0</v>
      </c>
      <c r="AD175">
        <f t="shared" si="154"/>
        <v>0</v>
      </c>
      <c r="AE175">
        <f t="shared" si="155"/>
        <v>0</v>
      </c>
      <c r="AF175">
        <f t="shared" si="156"/>
        <v>0</v>
      </c>
      <c r="AG175">
        <f t="shared" si="157"/>
        <v>0</v>
      </c>
      <c r="AH175">
        <f t="shared" si="158"/>
        <v>0</v>
      </c>
      <c r="AI175">
        <f t="shared" si="159"/>
        <v>0</v>
      </c>
      <c r="AJ175">
        <f t="shared" si="160"/>
        <v>0</v>
      </c>
      <c r="AK175">
        <f t="shared" si="161"/>
        <v>0</v>
      </c>
      <c r="AL175">
        <f t="shared" si="162"/>
        <v>0</v>
      </c>
      <c r="AM175">
        <f t="shared" si="163"/>
        <v>0</v>
      </c>
      <c r="AN175">
        <f t="shared" si="164"/>
        <v>0</v>
      </c>
      <c r="AO175">
        <f t="shared" si="165"/>
        <v>0</v>
      </c>
      <c r="AP175">
        <f t="shared" si="166"/>
        <v>0</v>
      </c>
      <c r="AQ175">
        <f t="shared" si="167"/>
        <v>0</v>
      </c>
      <c r="AR175">
        <f t="shared" si="168"/>
        <v>0</v>
      </c>
      <c r="AS175">
        <f t="shared" si="169"/>
        <v>0</v>
      </c>
      <c r="AT175">
        <f t="shared" si="170"/>
        <v>0</v>
      </c>
      <c r="AU175">
        <f t="shared" si="171"/>
        <v>0</v>
      </c>
      <c r="AV175">
        <f t="shared" si="172"/>
        <v>0</v>
      </c>
      <c r="AW175">
        <f t="shared" si="173"/>
        <v>0</v>
      </c>
      <c r="AX175">
        <f t="shared" si="174"/>
        <v>0</v>
      </c>
      <c r="AY175">
        <f t="shared" si="175"/>
        <v>0</v>
      </c>
      <c r="AZ175">
        <f t="shared" si="176"/>
        <v>0</v>
      </c>
    </row>
    <row r="176" spans="1:52" hidden="1" x14ac:dyDescent="0.25">
      <c r="A176">
        <f t="shared" si="131"/>
        <v>0</v>
      </c>
      <c r="B176">
        <f t="shared" si="132"/>
        <v>0</v>
      </c>
      <c r="C176">
        <f t="shared" si="133"/>
        <v>0</v>
      </c>
      <c r="D176">
        <f t="shared" si="134"/>
        <v>0</v>
      </c>
      <c r="E176">
        <f t="shared" si="135"/>
        <v>0</v>
      </c>
      <c r="F176">
        <f t="shared" si="136"/>
        <v>0</v>
      </c>
      <c r="J176">
        <f t="shared" si="177"/>
        <v>0</v>
      </c>
      <c r="L176">
        <f t="shared" si="178"/>
        <v>0</v>
      </c>
      <c r="M176">
        <f t="shared" si="137"/>
        <v>0</v>
      </c>
      <c r="N176">
        <f t="shared" si="138"/>
        <v>0</v>
      </c>
      <c r="O176">
        <f t="shared" si="139"/>
        <v>0</v>
      </c>
      <c r="P176">
        <f t="shared" si="140"/>
        <v>0</v>
      </c>
      <c r="Q176">
        <f t="shared" si="141"/>
        <v>0</v>
      </c>
      <c r="R176">
        <f t="shared" si="142"/>
        <v>0</v>
      </c>
      <c r="S176">
        <f t="shared" si="143"/>
        <v>0</v>
      </c>
      <c r="T176">
        <f t="shared" si="144"/>
        <v>0</v>
      </c>
      <c r="U176">
        <f t="shared" si="145"/>
        <v>0</v>
      </c>
      <c r="V176">
        <f t="shared" si="146"/>
        <v>0</v>
      </c>
      <c r="W176">
        <f t="shared" si="147"/>
        <v>0</v>
      </c>
      <c r="X176">
        <f t="shared" si="148"/>
        <v>0</v>
      </c>
      <c r="Y176">
        <f t="shared" si="149"/>
        <v>0</v>
      </c>
      <c r="Z176">
        <f t="shared" si="150"/>
        <v>0</v>
      </c>
      <c r="AA176">
        <f t="shared" si="151"/>
        <v>0</v>
      </c>
      <c r="AB176">
        <f t="shared" si="152"/>
        <v>0</v>
      </c>
      <c r="AC176">
        <f t="shared" si="153"/>
        <v>0</v>
      </c>
      <c r="AD176">
        <f t="shared" si="154"/>
        <v>0</v>
      </c>
      <c r="AE176">
        <f t="shared" si="155"/>
        <v>0</v>
      </c>
      <c r="AF176">
        <f t="shared" si="156"/>
        <v>0</v>
      </c>
      <c r="AG176">
        <f t="shared" si="157"/>
        <v>0</v>
      </c>
      <c r="AH176">
        <f t="shared" si="158"/>
        <v>0</v>
      </c>
      <c r="AI176">
        <f t="shared" si="159"/>
        <v>0</v>
      </c>
      <c r="AJ176">
        <f t="shared" si="160"/>
        <v>0</v>
      </c>
      <c r="AK176">
        <f t="shared" si="161"/>
        <v>0</v>
      </c>
      <c r="AL176">
        <f t="shared" si="162"/>
        <v>0</v>
      </c>
      <c r="AM176">
        <f t="shared" si="163"/>
        <v>0</v>
      </c>
      <c r="AN176">
        <f t="shared" si="164"/>
        <v>0</v>
      </c>
      <c r="AO176">
        <f t="shared" si="165"/>
        <v>0</v>
      </c>
      <c r="AP176">
        <f t="shared" si="166"/>
        <v>0</v>
      </c>
      <c r="AQ176">
        <f t="shared" si="167"/>
        <v>0</v>
      </c>
      <c r="AR176">
        <f t="shared" si="168"/>
        <v>0</v>
      </c>
      <c r="AS176">
        <f t="shared" si="169"/>
        <v>0</v>
      </c>
      <c r="AT176">
        <f t="shared" si="170"/>
        <v>0</v>
      </c>
      <c r="AU176">
        <f t="shared" si="171"/>
        <v>0</v>
      </c>
      <c r="AV176">
        <f t="shared" si="172"/>
        <v>0</v>
      </c>
      <c r="AW176">
        <f t="shared" si="173"/>
        <v>0</v>
      </c>
      <c r="AX176">
        <f t="shared" si="174"/>
        <v>0</v>
      </c>
      <c r="AY176">
        <f t="shared" si="175"/>
        <v>0</v>
      </c>
      <c r="AZ176">
        <f t="shared" si="176"/>
        <v>0</v>
      </c>
    </row>
    <row r="177" spans="1:52" hidden="1" x14ac:dyDescent="0.25">
      <c r="A177">
        <f t="shared" si="131"/>
        <v>0</v>
      </c>
      <c r="B177">
        <f t="shared" si="132"/>
        <v>0</v>
      </c>
      <c r="C177">
        <f t="shared" si="133"/>
        <v>0</v>
      </c>
      <c r="D177">
        <f t="shared" si="134"/>
        <v>0</v>
      </c>
      <c r="E177">
        <f t="shared" si="135"/>
        <v>0</v>
      </c>
      <c r="F177">
        <f t="shared" si="136"/>
        <v>0</v>
      </c>
      <c r="J177">
        <f t="shared" si="177"/>
        <v>0</v>
      </c>
      <c r="L177">
        <f t="shared" si="178"/>
        <v>0</v>
      </c>
      <c r="M177">
        <f t="shared" si="137"/>
        <v>0</v>
      </c>
      <c r="N177">
        <f t="shared" si="138"/>
        <v>0</v>
      </c>
      <c r="O177">
        <f t="shared" si="139"/>
        <v>0</v>
      </c>
      <c r="P177">
        <f t="shared" si="140"/>
        <v>0</v>
      </c>
      <c r="Q177">
        <f t="shared" si="141"/>
        <v>0</v>
      </c>
      <c r="R177">
        <f t="shared" si="142"/>
        <v>0</v>
      </c>
      <c r="S177">
        <f t="shared" si="143"/>
        <v>0</v>
      </c>
      <c r="T177">
        <f t="shared" si="144"/>
        <v>0</v>
      </c>
      <c r="U177">
        <f t="shared" si="145"/>
        <v>0</v>
      </c>
      <c r="V177">
        <f t="shared" si="146"/>
        <v>0</v>
      </c>
      <c r="W177">
        <f t="shared" si="147"/>
        <v>0</v>
      </c>
      <c r="X177">
        <f t="shared" si="148"/>
        <v>0</v>
      </c>
      <c r="Y177">
        <f t="shared" si="149"/>
        <v>0</v>
      </c>
      <c r="Z177">
        <f t="shared" si="150"/>
        <v>0</v>
      </c>
      <c r="AA177">
        <f t="shared" si="151"/>
        <v>0</v>
      </c>
      <c r="AB177">
        <f t="shared" si="152"/>
        <v>0</v>
      </c>
      <c r="AC177">
        <f t="shared" si="153"/>
        <v>0</v>
      </c>
      <c r="AD177">
        <f t="shared" si="154"/>
        <v>0</v>
      </c>
      <c r="AE177">
        <f t="shared" si="155"/>
        <v>0</v>
      </c>
      <c r="AF177">
        <f t="shared" si="156"/>
        <v>0</v>
      </c>
      <c r="AG177">
        <f t="shared" si="157"/>
        <v>0</v>
      </c>
      <c r="AH177">
        <f t="shared" si="158"/>
        <v>0</v>
      </c>
      <c r="AI177">
        <f t="shared" si="159"/>
        <v>0</v>
      </c>
      <c r="AJ177">
        <f t="shared" si="160"/>
        <v>0</v>
      </c>
      <c r="AK177">
        <f t="shared" si="161"/>
        <v>0</v>
      </c>
      <c r="AL177">
        <f t="shared" si="162"/>
        <v>0</v>
      </c>
      <c r="AM177">
        <f t="shared" si="163"/>
        <v>0</v>
      </c>
      <c r="AN177">
        <f t="shared" si="164"/>
        <v>0</v>
      </c>
      <c r="AO177">
        <f t="shared" si="165"/>
        <v>0</v>
      </c>
      <c r="AP177">
        <f t="shared" si="166"/>
        <v>0</v>
      </c>
      <c r="AQ177">
        <f t="shared" si="167"/>
        <v>0</v>
      </c>
      <c r="AR177">
        <f t="shared" si="168"/>
        <v>0</v>
      </c>
      <c r="AS177">
        <f t="shared" si="169"/>
        <v>0</v>
      </c>
      <c r="AT177">
        <f t="shared" si="170"/>
        <v>0</v>
      </c>
      <c r="AU177">
        <f t="shared" si="171"/>
        <v>0</v>
      </c>
      <c r="AV177">
        <f t="shared" si="172"/>
        <v>0</v>
      </c>
      <c r="AW177">
        <f t="shared" si="173"/>
        <v>0</v>
      </c>
      <c r="AX177">
        <f t="shared" si="174"/>
        <v>0</v>
      </c>
      <c r="AY177">
        <f t="shared" si="175"/>
        <v>0</v>
      </c>
      <c r="AZ177">
        <f t="shared" si="176"/>
        <v>0</v>
      </c>
    </row>
    <row r="178" spans="1:52" hidden="1" x14ac:dyDescent="0.25">
      <c r="A178">
        <f t="shared" si="131"/>
        <v>0</v>
      </c>
      <c r="B178">
        <f t="shared" si="132"/>
        <v>0</v>
      </c>
      <c r="C178">
        <f t="shared" si="133"/>
        <v>0</v>
      </c>
      <c r="D178">
        <f t="shared" si="134"/>
        <v>0</v>
      </c>
      <c r="E178">
        <f t="shared" si="135"/>
        <v>0</v>
      </c>
      <c r="F178">
        <f t="shared" si="136"/>
        <v>0</v>
      </c>
      <c r="J178">
        <f t="shared" si="177"/>
        <v>0</v>
      </c>
      <c r="L178">
        <f t="shared" si="178"/>
        <v>0</v>
      </c>
      <c r="M178">
        <f t="shared" si="137"/>
        <v>0</v>
      </c>
      <c r="N178">
        <f t="shared" si="138"/>
        <v>0</v>
      </c>
      <c r="O178">
        <f t="shared" si="139"/>
        <v>0</v>
      </c>
      <c r="P178">
        <f t="shared" si="140"/>
        <v>0</v>
      </c>
      <c r="Q178">
        <f t="shared" si="141"/>
        <v>0</v>
      </c>
      <c r="R178">
        <f t="shared" si="142"/>
        <v>0</v>
      </c>
      <c r="S178">
        <f t="shared" si="143"/>
        <v>0</v>
      </c>
      <c r="T178">
        <f t="shared" si="144"/>
        <v>0</v>
      </c>
      <c r="U178">
        <f t="shared" si="145"/>
        <v>0</v>
      </c>
      <c r="V178">
        <f t="shared" si="146"/>
        <v>0</v>
      </c>
      <c r="W178">
        <f t="shared" si="147"/>
        <v>0</v>
      </c>
      <c r="X178">
        <f t="shared" si="148"/>
        <v>0</v>
      </c>
      <c r="Y178">
        <f t="shared" si="149"/>
        <v>0</v>
      </c>
      <c r="Z178">
        <f t="shared" si="150"/>
        <v>0</v>
      </c>
      <c r="AA178">
        <f t="shared" si="151"/>
        <v>0</v>
      </c>
      <c r="AB178">
        <f t="shared" si="152"/>
        <v>0</v>
      </c>
      <c r="AC178">
        <f t="shared" si="153"/>
        <v>0</v>
      </c>
      <c r="AD178">
        <f t="shared" si="154"/>
        <v>0</v>
      </c>
      <c r="AE178">
        <f t="shared" si="155"/>
        <v>0</v>
      </c>
      <c r="AF178">
        <f t="shared" si="156"/>
        <v>0</v>
      </c>
      <c r="AG178">
        <f t="shared" si="157"/>
        <v>0</v>
      </c>
      <c r="AH178">
        <f t="shared" si="158"/>
        <v>0</v>
      </c>
      <c r="AI178">
        <f t="shared" si="159"/>
        <v>0</v>
      </c>
      <c r="AJ178">
        <f t="shared" si="160"/>
        <v>0</v>
      </c>
      <c r="AK178">
        <f t="shared" si="161"/>
        <v>0</v>
      </c>
      <c r="AL178">
        <f t="shared" si="162"/>
        <v>0</v>
      </c>
      <c r="AM178">
        <f t="shared" si="163"/>
        <v>0</v>
      </c>
      <c r="AN178">
        <f t="shared" si="164"/>
        <v>0</v>
      </c>
      <c r="AO178">
        <f t="shared" si="165"/>
        <v>0</v>
      </c>
      <c r="AP178">
        <f t="shared" si="166"/>
        <v>0</v>
      </c>
      <c r="AQ178">
        <f t="shared" si="167"/>
        <v>0</v>
      </c>
      <c r="AR178">
        <f t="shared" si="168"/>
        <v>0</v>
      </c>
      <c r="AS178">
        <f t="shared" si="169"/>
        <v>0</v>
      </c>
      <c r="AT178">
        <f t="shared" si="170"/>
        <v>0</v>
      </c>
      <c r="AU178">
        <f t="shared" si="171"/>
        <v>0</v>
      </c>
      <c r="AV178">
        <f t="shared" si="172"/>
        <v>0</v>
      </c>
      <c r="AW178">
        <f t="shared" si="173"/>
        <v>0</v>
      </c>
      <c r="AX178">
        <f t="shared" si="174"/>
        <v>0</v>
      </c>
      <c r="AY178">
        <f t="shared" si="175"/>
        <v>0</v>
      </c>
      <c r="AZ178">
        <f t="shared" si="176"/>
        <v>0</v>
      </c>
    </row>
    <row r="179" spans="1:52" hidden="1" x14ac:dyDescent="0.25">
      <c r="A179">
        <f>SUM(A145:A178)</f>
        <v>0</v>
      </c>
      <c r="C179">
        <f t="shared" ref="C179:F179" si="179">SUM(C145:C178)</f>
        <v>0</v>
      </c>
      <c r="D179">
        <f t="shared" si="179"/>
        <v>0</v>
      </c>
      <c r="E179">
        <f t="shared" si="179"/>
        <v>0</v>
      </c>
      <c r="F179">
        <f t="shared" si="179"/>
        <v>0</v>
      </c>
    </row>
    <row r="180" spans="1:52" hidden="1" x14ac:dyDescent="0.25"/>
    <row r="181" spans="1:52" hidden="1" x14ac:dyDescent="0.25">
      <c r="L181" s="6" t="str">
        <f>instellingen!A7</f>
        <v>I</v>
      </c>
      <c r="M181" s="6">
        <v>1</v>
      </c>
      <c r="N181" s="6">
        <v>2</v>
      </c>
      <c r="O181" s="6">
        <v>3</v>
      </c>
      <c r="P181" s="6">
        <v>4</v>
      </c>
      <c r="Q181" s="6">
        <v>5</v>
      </c>
      <c r="R181" s="6">
        <v>6</v>
      </c>
      <c r="S181" s="6">
        <v>7</v>
      </c>
      <c r="T181" s="6">
        <v>8</v>
      </c>
      <c r="U181" s="6">
        <v>9</v>
      </c>
      <c r="V181" s="6">
        <v>10</v>
      </c>
      <c r="W181" s="6">
        <v>11</v>
      </c>
      <c r="X181" s="6">
        <v>12</v>
      </c>
      <c r="Y181" s="6">
        <v>13</v>
      </c>
      <c r="Z181" s="6">
        <v>14</v>
      </c>
      <c r="AA181" s="6">
        <v>15</v>
      </c>
      <c r="AB181" s="6">
        <v>16</v>
      </c>
      <c r="AC181" s="6">
        <v>17</v>
      </c>
      <c r="AD181" s="6">
        <v>18</v>
      </c>
      <c r="AE181" s="6">
        <v>19</v>
      </c>
      <c r="AF181" s="6">
        <v>20</v>
      </c>
      <c r="AG181" s="6">
        <v>21</v>
      </c>
      <c r="AH181" s="6">
        <v>22</v>
      </c>
      <c r="AI181" s="6">
        <v>23</v>
      </c>
      <c r="AJ181" s="6">
        <v>24</v>
      </c>
      <c r="AK181" s="6">
        <v>25</v>
      </c>
      <c r="AL181" s="6">
        <v>26</v>
      </c>
      <c r="AM181" s="6">
        <v>27</v>
      </c>
      <c r="AN181" s="6">
        <v>28</v>
      </c>
      <c r="AO181" s="6">
        <v>29</v>
      </c>
      <c r="AP181" s="6">
        <v>30</v>
      </c>
      <c r="AQ181" s="6">
        <v>31</v>
      </c>
      <c r="AR181" s="6">
        <v>32</v>
      </c>
      <c r="AS181" s="6">
        <v>33</v>
      </c>
      <c r="AT181" s="6">
        <v>34</v>
      </c>
      <c r="AU181" s="6">
        <v>35</v>
      </c>
      <c r="AV181" s="6">
        <v>36</v>
      </c>
      <c r="AW181" s="6">
        <v>37</v>
      </c>
      <c r="AX181" s="6">
        <v>38</v>
      </c>
      <c r="AY181" s="6">
        <v>39</v>
      </c>
      <c r="AZ181" s="6">
        <v>40</v>
      </c>
    </row>
    <row r="182" spans="1:52" hidden="1" x14ac:dyDescent="0.25">
      <c r="J182">
        <f>J145</f>
        <v>0</v>
      </c>
      <c r="L182">
        <f>SUM(M182:AZ182)</f>
        <v>0</v>
      </c>
      <c r="M182">
        <f t="shared" ref="M182:M215" si="180">$M$63*$M7</f>
        <v>0</v>
      </c>
      <c r="N182">
        <f t="shared" ref="N182:N215" si="181">$N$63*$N7</f>
        <v>0</v>
      </c>
      <c r="O182">
        <f t="shared" ref="O182:O215" si="182">$O$63*$O7</f>
        <v>0</v>
      </c>
      <c r="P182">
        <f t="shared" ref="P182:P215" si="183">$P$63*$P7</f>
        <v>0</v>
      </c>
      <c r="Q182">
        <f t="shared" ref="Q182:Q215" si="184">$Q$63*$Q7</f>
        <v>0</v>
      </c>
      <c r="R182">
        <f t="shared" ref="R182:R215" si="185">$R$63*$R7</f>
        <v>0</v>
      </c>
      <c r="S182">
        <f t="shared" ref="S182:S215" si="186">$S$63*$S7</f>
        <v>0</v>
      </c>
      <c r="T182">
        <f t="shared" ref="T182:T215" si="187">$T$63*$T7</f>
        <v>0</v>
      </c>
      <c r="U182">
        <f t="shared" ref="U182:U215" si="188">$U$63*$U7</f>
        <v>0</v>
      </c>
      <c r="V182">
        <f t="shared" ref="V182:V215" si="189">$V$63*$V7</f>
        <v>0</v>
      </c>
      <c r="W182">
        <f t="shared" ref="W182:W215" si="190">$W$63*$W7</f>
        <v>0</v>
      </c>
      <c r="X182">
        <f t="shared" ref="X182:X215" si="191">$X$63*$X7</f>
        <v>0</v>
      </c>
      <c r="Y182">
        <f t="shared" ref="Y182:Y215" si="192">$Y$63*$Y7</f>
        <v>0</v>
      </c>
      <c r="Z182">
        <f t="shared" ref="Z182:Z215" si="193">$Z$63*$Z7</f>
        <v>0</v>
      </c>
      <c r="AA182">
        <f t="shared" ref="AA182:AA215" si="194">$AA$63*$AA7</f>
        <v>0</v>
      </c>
      <c r="AB182">
        <f t="shared" ref="AB182:AB215" si="195">$AB$63*$AB7</f>
        <v>0</v>
      </c>
      <c r="AC182">
        <f t="shared" ref="AC182:AC215" si="196">$AC$63*$AC7</f>
        <v>0</v>
      </c>
      <c r="AD182">
        <f t="shared" ref="AD182:AD215" si="197">$AD$63*$AD7</f>
        <v>0</v>
      </c>
      <c r="AE182">
        <f t="shared" ref="AE182:AE215" si="198">$AE$63*$AE7</f>
        <v>0</v>
      </c>
      <c r="AF182">
        <f t="shared" ref="AF182:AF215" si="199">$AF$63*$AF7</f>
        <v>0</v>
      </c>
      <c r="AG182">
        <f t="shared" ref="AG182:AG215" si="200">$AG$63*$AG7</f>
        <v>0</v>
      </c>
      <c r="AH182">
        <f t="shared" ref="AH182:AH215" si="201">$AH$63*$AH7</f>
        <v>0</v>
      </c>
      <c r="AI182">
        <f t="shared" ref="AI182:AI215" si="202">$AI$63*$AI7</f>
        <v>0</v>
      </c>
      <c r="AJ182">
        <f t="shared" ref="AJ182:AJ215" si="203">$AJ$63*$AJ7</f>
        <v>0</v>
      </c>
      <c r="AK182">
        <f t="shared" ref="AK182:AK215" si="204">$AK$63*$AK7</f>
        <v>0</v>
      </c>
      <c r="AL182">
        <f t="shared" ref="AL182:AL215" si="205">$AL$63*$AL7</f>
        <v>0</v>
      </c>
      <c r="AM182">
        <f t="shared" ref="AM182:AM215" si="206">$AM$63*$AM7</f>
        <v>0</v>
      </c>
      <c r="AN182">
        <f t="shared" ref="AN182:AN215" si="207">$AN$63*$AN7</f>
        <v>0</v>
      </c>
      <c r="AO182">
        <f t="shared" ref="AO182:AO215" si="208">$AO$63*$AO7</f>
        <v>0</v>
      </c>
      <c r="AP182">
        <f t="shared" ref="AP182:AP215" si="209">$AP$63*$AP7</f>
        <v>0</v>
      </c>
      <c r="AQ182">
        <f t="shared" ref="AQ182:AQ215" si="210">$AQ$63*$AQ7</f>
        <v>0</v>
      </c>
      <c r="AR182">
        <f t="shared" ref="AR182:AR215" si="211">$AR$63*$AR7</f>
        <v>0</v>
      </c>
      <c r="AS182">
        <f t="shared" ref="AS182:AS215" si="212">$AS$63*$AS7</f>
        <v>0</v>
      </c>
      <c r="AT182">
        <f t="shared" ref="AT182:AT215" si="213">$AT$63*$AT7</f>
        <v>0</v>
      </c>
      <c r="AU182">
        <f t="shared" ref="AU182:AU215" si="214">$AU$63*$AU7</f>
        <v>0</v>
      </c>
      <c r="AV182">
        <f t="shared" ref="AV182:AV215" si="215">$AV$63*$AV7</f>
        <v>0</v>
      </c>
      <c r="AW182">
        <f t="shared" ref="AW182:AW215" si="216">$AW$63*$AW7</f>
        <v>0</v>
      </c>
      <c r="AX182">
        <f t="shared" ref="AX182:AX215" si="217">$AX$63*$AX7</f>
        <v>0</v>
      </c>
      <c r="AY182">
        <f t="shared" ref="AY182:AY215" si="218">$AY$63*$AY7</f>
        <v>0</v>
      </c>
      <c r="AZ182">
        <f t="shared" ref="AZ182:AZ215" si="219">$AZ$63*$AZ7</f>
        <v>0</v>
      </c>
    </row>
    <row r="183" spans="1:52" hidden="1" x14ac:dyDescent="0.25">
      <c r="J183">
        <f t="shared" ref="J183:J215" si="220">J146</f>
        <v>0</v>
      </c>
      <c r="L183">
        <f t="shared" ref="L183:L215" si="221">SUM(M183:AZ183)</f>
        <v>0</v>
      </c>
      <c r="M183">
        <f t="shared" si="180"/>
        <v>0</v>
      </c>
      <c r="N183">
        <f t="shared" si="181"/>
        <v>0</v>
      </c>
      <c r="O183">
        <f t="shared" si="182"/>
        <v>0</v>
      </c>
      <c r="P183">
        <f t="shared" si="183"/>
        <v>0</v>
      </c>
      <c r="Q183">
        <f t="shared" si="184"/>
        <v>0</v>
      </c>
      <c r="R183">
        <f t="shared" si="185"/>
        <v>0</v>
      </c>
      <c r="S183">
        <f t="shared" si="186"/>
        <v>0</v>
      </c>
      <c r="T183">
        <f t="shared" si="187"/>
        <v>0</v>
      </c>
      <c r="U183">
        <f t="shared" si="188"/>
        <v>0</v>
      </c>
      <c r="V183">
        <f t="shared" si="189"/>
        <v>0</v>
      </c>
      <c r="W183">
        <f t="shared" si="190"/>
        <v>0</v>
      </c>
      <c r="X183">
        <f t="shared" si="191"/>
        <v>0</v>
      </c>
      <c r="Y183">
        <f t="shared" si="192"/>
        <v>0</v>
      </c>
      <c r="Z183">
        <f t="shared" si="193"/>
        <v>0</v>
      </c>
      <c r="AA183">
        <f t="shared" si="194"/>
        <v>0</v>
      </c>
      <c r="AB183">
        <f t="shared" si="195"/>
        <v>0</v>
      </c>
      <c r="AC183">
        <f t="shared" si="196"/>
        <v>0</v>
      </c>
      <c r="AD183">
        <f t="shared" si="197"/>
        <v>0</v>
      </c>
      <c r="AE183">
        <f t="shared" si="198"/>
        <v>0</v>
      </c>
      <c r="AF183">
        <f t="shared" si="199"/>
        <v>0</v>
      </c>
      <c r="AG183">
        <f t="shared" si="200"/>
        <v>0</v>
      </c>
      <c r="AH183">
        <f t="shared" si="201"/>
        <v>0</v>
      </c>
      <c r="AI183">
        <f t="shared" si="202"/>
        <v>0</v>
      </c>
      <c r="AJ183">
        <f t="shared" si="203"/>
        <v>0</v>
      </c>
      <c r="AK183">
        <f t="shared" si="204"/>
        <v>0</v>
      </c>
      <c r="AL183">
        <f t="shared" si="205"/>
        <v>0</v>
      </c>
      <c r="AM183">
        <f t="shared" si="206"/>
        <v>0</v>
      </c>
      <c r="AN183">
        <f t="shared" si="207"/>
        <v>0</v>
      </c>
      <c r="AO183">
        <f t="shared" si="208"/>
        <v>0</v>
      </c>
      <c r="AP183">
        <f t="shared" si="209"/>
        <v>0</v>
      </c>
      <c r="AQ183">
        <f t="shared" si="210"/>
        <v>0</v>
      </c>
      <c r="AR183">
        <f t="shared" si="211"/>
        <v>0</v>
      </c>
      <c r="AS183">
        <f t="shared" si="212"/>
        <v>0</v>
      </c>
      <c r="AT183">
        <f t="shared" si="213"/>
        <v>0</v>
      </c>
      <c r="AU183">
        <f t="shared" si="214"/>
        <v>0</v>
      </c>
      <c r="AV183">
        <f t="shared" si="215"/>
        <v>0</v>
      </c>
      <c r="AW183">
        <f t="shared" si="216"/>
        <v>0</v>
      </c>
      <c r="AX183">
        <f t="shared" si="217"/>
        <v>0</v>
      </c>
      <c r="AY183">
        <f t="shared" si="218"/>
        <v>0</v>
      </c>
      <c r="AZ183">
        <f t="shared" si="219"/>
        <v>0</v>
      </c>
    </row>
    <row r="184" spans="1:52" hidden="1" x14ac:dyDescent="0.25">
      <c r="J184">
        <f t="shared" si="220"/>
        <v>0</v>
      </c>
      <c r="L184">
        <f t="shared" si="221"/>
        <v>0</v>
      </c>
      <c r="M184">
        <f t="shared" si="180"/>
        <v>0</v>
      </c>
      <c r="N184">
        <f t="shared" si="181"/>
        <v>0</v>
      </c>
      <c r="O184">
        <f t="shared" si="182"/>
        <v>0</v>
      </c>
      <c r="P184">
        <f t="shared" si="183"/>
        <v>0</v>
      </c>
      <c r="Q184">
        <f t="shared" si="184"/>
        <v>0</v>
      </c>
      <c r="R184">
        <f t="shared" si="185"/>
        <v>0</v>
      </c>
      <c r="S184">
        <f t="shared" si="186"/>
        <v>0</v>
      </c>
      <c r="T184">
        <f t="shared" si="187"/>
        <v>0</v>
      </c>
      <c r="U184">
        <f t="shared" si="188"/>
        <v>0</v>
      </c>
      <c r="V184">
        <f t="shared" si="189"/>
        <v>0</v>
      </c>
      <c r="W184">
        <f t="shared" si="190"/>
        <v>0</v>
      </c>
      <c r="X184">
        <f t="shared" si="191"/>
        <v>0</v>
      </c>
      <c r="Y184">
        <f t="shared" si="192"/>
        <v>0</v>
      </c>
      <c r="Z184">
        <f t="shared" si="193"/>
        <v>0</v>
      </c>
      <c r="AA184">
        <f t="shared" si="194"/>
        <v>0</v>
      </c>
      <c r="AB184">
        <f t="shared" si="195"/>
        <v>0</v>
      </c>
      <c r="AC184">
        <f t="shared" si="196"/>
        <v>0</v>
      </c>
      <c r="AD184">
        <f t="shared" si="197"/>
        <v>0</v>
      </c>
      <c r="AE184">
        <f t="shared" si="198"/>
        <v>0</v>
      </c>
      <c r="AF184">
        <f t="shared" si="199"/>
        <v>0</v>
      </c>
      <c r="AG184">
        <f t="shared" si="200"/>
        <v>0</v>
      </c>
      <c r="AH184">
        <f t="shared" si="201"/>
        <v>0</v>
      </c>
      <c r="AI184">
        <f t="shared" si="202"/>
        <v>0</v>
      </c>
      <c r="AJ184">
        <f t="shared" si="203"/>
        <v>0</v>
      </c>
      <c r="AK184">
        <f t="shared" si="204"/>
        <v>0</v>
      </c>
      <c r="AL184">
        <f t="shared" si="205"/>
        <v>0</v>
      </c>
      <c r="AM184">
        <f t="shared" si="206"/>
        <v>0</v>
      </c>
      <c r="AN184">
        <f t="shared" si="207"/>
        <v>0</v>
      </c>
      <c r="AO184">
        <f t="shared" si="208"/>
        <v>0</v>
      </c>
      <c r="AP184">
        <f t="shared" si="209"/>
        <v>0</v>
      </c>
      <c r="AQ184">
        <f t="shared" si="210"/>
        <v>0</v>
      </c>
      <c r="AR184">
        <f t="shared" si="211"/>
        <v>0</v>
      </c>
      <c r="AS184">
        <f t="shared" si="212"/>
        <v>0</v>
      </c>
      <c r="AT184">
        <f t="shared" si="213"/>
        <v>0</v>
      </c>
      <c r="AU184">
        <f t="shared" si="214"/>
        <v>0</v>
      </c>
      <c r="AV184">
        <f t="shared" si="215"/>
        <v>0</v>
      </c>
      <c r="AW184">
        <f t="shared" si="216"/>
        <v>0</v>
      </c>
      <c r="AX184">
        <f t="shared" si="217"/>
        <v>0</v>
      </c>
      <c r="AY184">
        <f t="shared" si="218"/>
        <v>0</v>
      </c>
      <c r="AZ184">
        <f t="shared" si="219"/>
        <v>0</v>
      </c>
    </row>
    <row r="185" spans="1:52" hidden="1" x14ac:dyDescent="0.25">
      <c r="J185">
        <f t="shared" si="220"/>
        <v>0</v>
      </c>
      <c r="L185">
        <f t="shared" si="221"/>
        <v>0</v>
      </c>
      <c r="M185">
        <f t="shared" si="180"/>
        <v>0</v>
      </c>
      <c r="N185">
        <f t="shared" si="181"/>
        <v>0</v>
      </c>
      <c r="O185">
        <f t="shared" si="182"/>
        <v>0</v>
      </c>
      <c r="P185">
        <f t="shared" si="183"/>
        <v>0</v>
      </c>
      <c r="Q185">
        <f t="shared" si="184"/>
        <v>0</v>
      </c>
      <c r="R185">
        <f t="shared" si="185"/>
        <v>0</v>
      </c>
      <c r="S185">
        <f t="shared" si="186"/>
        <v>0</v>
      </c>
      <c r="T185">
        <f t="shared" si="187"/>
        <v>0</v>
      </c>
      <c r="U185">
        <f t="shared" si="188"/>
        <v>0</v>
      </c>
      <c r="V185">
        <f t="shared" si="189"/>
        <v>0</v>
      </c>
      <c r="W185">
        <f t="shared" si="190"/>
        <v>0</v>
      </c>
      <c r="X185">
        <f t="shared" si="191"/>
        <v>0</v>
      </c>
      <c r="Y185">
        <f t="shared" si="192"/>
        <v>0</v>
      </c>
      <c r="Z185">
        <f t="shared" si="193"/>
        <v>0</v>
      </c>
      <c r="AA185">
        <f t="shared" si="194"/>
        <v>0</v>
      </c>
      <c r="AB185">
        <f t="shared" si="195"/>
        <v>0</v>
      </c>
      <c r="AC185">
        <f t="shared" si="196"/>
        <v>0</v>
      </c>
      <c r="AD185">
        <f t="shared" si="197"/>
        <v>0</v>
      </c>
      <c r="AE185">
        <f t="shared" si="198"/>
        <v>0</v>
      </c>
      <c r="AF185">
        <f t="shared" si="199"/>
        <v>0</v>
      </c>
      <c r="AG185">
        <f t="shared" si="200"/>
        <v>0</v>
      </c>
      <c r="AH185">
        <f t="shared" si="201"/>
        <v>0</v>
      </c>
      <c r="AI185">
        <f t="shared" si="202"/>
        <v>0</v>
      </c>
      <c r="AJ185">
        <f t="shared" si="203"/>
        <v>0</v>
      </c>
      <c r="AK185">
        <f t="shared" si="204"/>
        <v>0</v>
      </c>
      <c r="AL185">
        <f t="shared" si="205"/>
        <v>0</v>
      </c>
      <c r="AM185">
        <f t="shared" si="206"/>
        <v>0</v>
      </c>
      <c r="AN185">
        <f t="shared" si="207"/>
        <v>0</v>
      </c>
      <c r="AO185">
        <f t="shared" si="208"/>
        <v>0</v>
      </c>
      <c r="AP185">
        <f t="shared" si="209"/>
        <v>0</v>
      </c>
      <c r="AQ185">
        <f t="shared" si="210"/>
        <v>0</v>
      </c>
      <c r="AR185">
        <f t="shared" si="211"/>
        <v>0</v>
      </c>
      <c r="AS185">
        <f t="shared" si="212"/>
        <v>0</v>
      </c>
      <c r="AT185">
        <f t="shared" si="213"/>
        <v>0</v>
      </c>
      <c r="AU185">
        <f t="shared" si="214"/>
        <v>0</v>
      </c>
      <c r="AV185">
        <f t="shared" si="215"/>
        <v>0</v>
      </c>
      <c r="AW185">
        <f t="shared" si="216"/>
        <v>0</v>
      </c>
      <c r="AX185">
        <f t="shared" si="217"/>
        <v>0</v>
      </c>
      <c r="AY185">
        <f t="shared" si="218"/>
        <v>0</v>
      </c>
      <c r="AZ185">
        <f t="shared" si="219"/>
        <v>0</v>
      </c>
    </row>
    <row r="186" spans="1:52" hidden="1" x14ac:dyDescent="0.25">
      <c r="J186">
        <f t="shared" si="220"/>
        <v>0</v>
      </c>
      <c r="L186">
        <f t="shared" si="221"/>
        <v>0</v>
      </c>
      <c r="M186">
        <f t="shared" si="180"/>
        <v>0</v>
      </c>
      <c r="N186">
        <f t="shared" si="181"/>
        <v>0</v>
      </c>
      <c r="O186">
        <f t="shared" si="182"/>
        <v>0</v>
      </c>
      <c r="P186">
        <f t="shared" si="183"/>
        <v>0</v>
      </c>
      <c r="Q186">
        <f t="shared" si="184"/>
        <v>0</v>
      </c>
      <c r="R186">
        <f t="shared" si="185"/>
        <v>0</v>
      </c>
      <c r="S186">
        <f t="shared" si="186"/>
        <v>0</v>
      </c>
      <c r="T186">
        <f t="shared" si="187"/>
        <v>0</v>
      </c>
      <c r="U186">
        <f t="shared" si="188"/>
        <v>0</v>
      </c>
      <c r="V186">
        <f t="shared" si="189"/>
        <v>0</v>
      </c>
      <c r="W186">
        <f t="shared" si="190"/>
        <v>0</v>
      </c>
      <c r="X186">
        <f t="shared" si="191"/>
        <v>0</v>
      </c>
      <c r="Y186">
        <f t="shared" si="192"/>
        <v>0</v>
      </c>
      <c r="Z186">
        <f t="shared" si="193"/>
        <v>0</v>
      </c>
      <c r="AA186">
        <f t="shared" si="194"/>
        <v>0</v>
      </c>
      <c r="AB186">
        <f t="shared" si="195"/>
        <v>0</v>
      </c>
      <c r="AC186">
        <f t="shared" si="196"/>
        <v>0</v>
      </c>
      <c r="AD186">
        <f t="shared" si="197"/>
        <v>0</v>
      </c>
      <c r="AE186">
        <f t="shared" si="198"/>
        <v>0</v>
      </c>
      <c r="AF186">
        <f t="shared" si="199"/>
        <v>0</v>
      </c>
      <c r="AG186">
        <f t="shared" si="200"/>
        <v>0</v>
      </c>
      <c r="AH186">
        <f t="shared" si="201"/>
        <v>0</v>
      </c>
      <c r="AI186">
        <f t="shared" si="202"/>
        <v>0</v>
      </c>
      <c r="AJ186">
        <f t="shared" si="203"/>
        <v>0</v>
      </c>
      <c r="AK186">
        <f t="shared" si="204"/>
        <v>0</v>
      </c>
      <c r="AL186">
        <f t="shared" si="205"/>
        <v>0</v>
      </c>
      <c r="AM186">
        <f t="shared" si="206"/>
        <v>0</v>
      </c>
      <c r="AN186">
        <f t="shared" si="207"/>
        <v>0</v>
      </c>
      <c r="AO186">
        <f t="shared" si="208"/>
        <v>0</v>
      </c>
      <c r="AP186">
        <f t="shared" si="209"/>
        <v>0</v>
      </c>
      <c r="AQ186">
        <f t="shared" si="210"/>
        <v>0</v>
      </c>
      <c r="AR186">
        <f t="shared" si="211"/>
        <v>0</v>
      </c>
      <c r="AS186">
        <f t="shared" si="212"/>
        <v>0</v>
      </c>
      <c r="AT186">
        <f t="shared" si="213"/>
        <v>0</v>
      </c>
      <c r="AU186">
        <f t="shared" si="214"/>
        <v>0</v>
      </c>
      <c r="AV186">
        <f t="shared" si="215"/>
        <v>0</v>
      </c>
      <c r="AW186">
        <f t="shared" si="216"/>
        <v>0</v>
      </c>
      <c r="AX186">
        <f t="shared" si="217"/>
        <v>0</v>
      </c>
      <c r="AY186">
        <f t="shared" si="218"/>
        <v>0</v>
      </c>
      <c r="AZ186">
        <f t="shared" si="219"/>
        <v>0</v>
      </c>
    </row>
    <row r="187" spans="1:52" hidden="1" x14ac:dyDescent="0.25">
      <c r="J187">
        <f t="shared" si="220"/>
        <v>0</v>
      </c>
      <c r="L187">
        <f t="shared" si="221"/>
        <v>0</v>
      </c>
      <c r="M187">
        <f t="shared" si="180"/>
        <v>0</v>
      </c>
      <c r="N187">
        <f t="shared" si="181"/>
        <v>0</v>
      </c>
      <c r="O187">
        <f t="shared" si="182"/>
        <v>0</v>
      </c>
      <c r="P187">
        <f t="shared" si="183"/>
        <v>0</v>
      </c>
      <c r="Q187">
        <f t="shared" si="184"/>
        <v>0</v>
      </c>
      <c r="R187">
        <f t="shared" si="185"/>
        <v>0</v>
      </c>
      <c r="S187">
        <f t="shared" si="186"/>
        <v>0</v>
      </c>
      <c r="T187">
        <f t="shared" si="187"/>
        <v>0</v>
      </c>
      <c r="U187">
        <f t="shared" si="188"/>
        <v>0</v>
      </c>
      <c r="V187">
        <f t="shared" si="189"/>
        <v>0</v>
      </c>
      <c r="W187">
        <f t="shared" si="190"/>
        <v>0</v>
      </c>
      <c r="X187">
        <f t="shared" si="191"/>
        <v>0</v>
      </c>
      <c r="Y187">
        <f t="shared" si="192"/>
        <v>0</v>
      </c>
      <c r="Z187">
        <f t="shared" si="193"/>
        <v>0</v>
      </c>
      <c r="AA187">
        <f t="shared" si="194"/>
        <v>0</v>
      </c>
      <c r="AB187">
        <f t="shared" si="195"/>
        <v>0</v>
      </c>
      <c r="AC187">
        <f t="shared" si="196"/>
        <v>0</v>
      </c>
      <c r="AD187">
        <f t="shared" si="197"/>
        <v>0</v>
      </c>
      <c r="AE187">
        <f t="shared" si="198"/>
        <v>0</v>
      </c>
      <c r="AF187">
        <f t="shared" si="199"/>
        <v>0</v>
      </c>
      <c r="AG187">
        <f t="shared" si="200"/>
        <v>0</v>
      </c>
      <c r="AH187">
        <f t="shared" si="201"/>
        <v>0</v>
      </c>
      <c r="AI187">
        <f t="shared" si="202"/>
        <v>0</v>
      </c>
      <c r="AJ187">
        <f t="shared" si="203"/>
        <v>0</v>
      </c>
      <c r="AK187">
        <f t="shared" si="204"/>
        <v>0</v>
      </c>
      <c r="AL187">
        <f t="shared" si="205"/>
        <v>0</v>
      </c>
      <c r="AM187">
        <f t="shared" si="206"/>
        <v>0</v>
      </c>
      <c r="AN187">
        <f t="shared" si="207"/>
        <v>0</v>
      </c>
      <c r="AO187">
        <f t="shared" si="208"/>
        <v>0</v>
      </c>
      <c r="AP187">
        <f t="shared" si="209"/>
        <v>0</v>
      </c>
      <c r="AQ187">
        <f t="shared" si="210"/>
        <v>0</v>
      </c>
      <c r="AR187">
        <f t="shared" si="211"/>
        <v>0</v>
      </c>
      <c r="AS187">
        <f t="shared" si="212"/>
        <v>0</v>
      </c>
      <c r="AT187">
        <f t="shared" si="213"/>
        <v>0</v>
      </c>
      <c r="AU187">
        <f t="shared" si="214"/>
        <v>0</v>
      </c>
      <c r="AV187">
        <f t="shared" si="215"/>
        <v>0</v>
      </c>
      <c r="AW187">
        <f t="shared" si="216"/>
        <v>0</v>
      </c>
      <c r="AX187">
        <f t="shared" si="217"/>
        <v>0</v>
      </c>
      <c r="AY187">
        <f t="shared" si="218"/>
        <v>0</v>
      </c>
      <c r="AZ187">
        <f t="shared" si="219"/>
        <v>0</v>
      </c>
    </row>
    <row r="188" spans="1:52" hidden="1" x14ac:dyDescent="0.25">
      <c r="J188">
        <f t="shared" si="220"/>
        <v>0</v>
      </c>
      <c r="L188">
        <f t="shared" si="221"/>
        <v>0</v>
      </c>
      <c r="M188">
        <f t="shared" si="180"/>
        <v>0</v>
      </c>
      <c r="N188">
        <f t="shared" si="181"/>
        <v>0</v>
      </c>
      <c r="O188">
        <f t="shared" si="182"/>
        <v>0</v>
      </c>
      <c r="P188">
        <f t="shared" si="183"/>
        <v>0</v>
      </c>
      <c r="Q188">
        <f t="shared" si="184"/>
        <v>0</v>
      </c>
      <c r="R188">
        <f t="shared" si="185"/>
        <v>0</v>
      </c>
      <c r="S188">
        <f t="shared" si="186"/>
        <v>0</v>
      </c>
      <c r="T188">
        <f t="shared" si="187"/>
        <v>0</v>
      </c>
      <c r="U188">
        <f t="shared" si="188"/>
        <v>0</v>
      </c>
      <c r="V188">
        <f t="shared" si="189"/>
        <v>0</v>
      </c>
      <c r="W188">
        <f t="shared" si="190"/>
        <v>0</v>
      </c>
      <c r="X188">
        <f t="shared" si="191"/>
        <v>0</v>
      </c>
      <c r="Y188">
        <f t="shared" si="192"/>
        <v>0</v>
      </c>
      <c r="Z188">
        <f t="shared" si="193"/>
        <v>0</v>
      </c>
      <c r="AA188">
        <f t="shared" si="194"/>
        <v>0</v>
      </c>
      <c r="AB188">
        <f t="shared" si="195"/>
        <v>0</v>
      </c>
      <c r="AC188">
        <f t="shared" si="196"/>
        <v>0</v>
      </c>
      <c r="AD188">
        <f t="shared" si="197"/>
        <v>0</v>
      </c>
      <c r="AE188">
        <f t="shared" si="198"/>
        <v>0</v>
      </c>
      <c r="AF188">
        <f t="shared" si="199"/>
        <v>0</v>
      </c>
      <c r="AG188">
        <f t="shared" si="200"/>
        <v>0</v>
      </c>
      <c r="AH188">
        <f t="shared" si="201"/>
        <v>0</v>
      </c>
      <c r="AI188">
        <f t="shared" si="202"/>
        <v>0</v>
      </c>
      <c r="AJ188">
        <f t="shared" si="203"/>
        <v>0</v>
      </c>
      <c r="AK188">
        <f t="shared" si="204"/>
        <v>0</v>
      </c>
      <c r="AL188">
        <f t="shared" si="205"/>
        <v>0</v>
      </c>
      <c r="AM188">
        <f t="shared" si="206"/>
        <v>0</v>
      </c>
      <c r="AN188">
        <f t="shared" si="207"/>
        <v>0</v>
      </c>
      <c r="AO188">
        <f t="shared" si="208"/>
        <v>0</v>
      </c>
      <c r="AP188">
        <f t="shared" si="209"/>
        <v>0</v>
      </c>
      <c r="AQ188">
        <f t="shared" si="210"/>
        <v>0</v>
      </c>
      <c r="AR188">
        <f t="shared" si="211"/>
        <v>0</v>
      </c>
      <c r="AS188">
        <f t="shared" si="212"/>
        <v>0</v>
      </c>
      <c r="AT188">
        <f t="shared" si="213"/>
        <v>0</v>
      </c>
      <c r="AU188">
        <f t="shared" si="214"/>
        <v>0</v>
      </c>
      <c r="AV188">
        <f t="shared" si="215"/>
        <v>0</v>
      </c>
      <c r="AW188">
        <f t="shared" si="216"/>
        <v>0</v>
      </c>
      <c r="AX188">
        <f t="shared" si="217"/>
        <v>0</v>
      </c>
      <c r="AY188">
        <f t="shared" si="218"/>
        <v>0</v>
      </c>
      <c r="AZ188">
        <f t="shared" si="219"/>
        <v>0</v>
      </c>
    </row>
    <row r="189" spans="1:52" hidden="1" x14ac:dyDescent="0.25">
      <c r="J189">
        <f t="shared" si="220"/>
        <v>0</v>
      </c>
      <c r="L189">
        <f t="shared" si="221"/>
        <v>0</v>
      </c>
      <c r="M189">
        <f t="shared" si="180"/>
        <v>0</v>
      </c>
      <c r="N189">
        <f t="shared" si="181"/>
        <v>0</v>
      </c>
      <c r="O189">
        <f t="shared" si="182"/>
        <v>0</v>
      </c>
      <c r="P189">
        <f t="shared" si="183"/>
        <v>0</v>
      </c>
      <c r="Q189">
        <f t="shared" si="184"/>
        <v>0</v>
      </c>
      <c r="R189">
        <f t="shared" si="185"/>
        <v>0</v>
      </c>
      <c r="S189">
        <f t="shared" si="186"/>
        <v>0</v>
      </c>
      <c r="T189">
        <f t="shared" si="187"/>
        <v>0</v>
      </c>
      <c r="U189">
        <f t="shared" si="188"/>
        <v>0</v>
      </c>
      <c r="V189">
        <f t="shared" si="189"/>
        <v>0</v>
      </c>
      <c r="W189">
        <f t="shared" si="190"/>
        <v>0</v>
      </c>
      <c r="X189">
        <f t="shared" si="191"/>
        <v>0</v>
      </c>
      <c r="Y189">
        <f t="shared" si="192"/>
        <v>0</v>
      </c>
      <c r="Z189">
        <f t="shared" si="193"/>
        <v>0</v>
      </c>
      <c r="AA189">
        <f t="shared" si="194"/>
        <v>0</v>
      </c>
      <c r="AB189">
        <f t="shared" si="195"/>
        <v>0</v>
      </c>
      <c r="AC189">
        <f t="shared" si="196"/>
        <v>0</v>
      </c>
      <c r="AD189">
        <f t="shared" si="197"/>
        <v>0</v>
      </c>
      <c r="AE189">
        <f t="shared" si="198"/>
        <v>0</v>
      </c>
      <c r="AF189">
        <f t="shared" si="199"/>
        <v>0</v>
      </c>
      <c r="AG189">
        <f t="shared" si="200"/>
        <v>0</v>
      </c>
      <c r="AH189">
        <f t="shared" si="201"/>
        <v>0</v>
      </c>
      <c r="AI189">
        <f t="shared" si="202"/>
        <v>0</v>
      </c>
      <c r="AJ189">
        <f t="shared" si="203"/>
        <v>0</v>
      </c>
      <c r="AK189">
        <f t="shared" si="204"/>
        <v>0</v>
      </c>
      <c r="AL189">
        <f t="shared" si="205"/>
        <v>0</v>
      </c>
      <c r="AM189">
        <f t="shared" si="206"/>
        <v>0</v>
      </c>
      <c r="AN189">
        <f t="shared" si="207"/>
        <v>0</v>
      </c>
      <c r="AO189">
        <f t="shared" si="208"/>
        <v>0</v>
      </c>
      <c r="AP189">
        <f t="shared" si="209"/>
        <v>0</v>
      </c>
      <c r="AQ189">
        <f t="shared" si="210"/>
        <v>0</v>
      </c>
      <c r="AR189">
        <f t="shared" si="211"/>
        <v>0</v>
      </c>
      <c r="AS189">
        <f t="shared" si="212"/>
        <v>0</v>
      </c>
      <c r="AT189">
        <f t="shared" si="213"/>
        <v>0</v>
      </c>
      <c r="AU189">
        <f t="shared" si="214"/>
        <v>0</v>
      </c>
      <c r="AV189">
        <f t="shared" si="215"/>
        <v>0</v>
      </c>
      <c r="AW189">
        <f t="shared" si="216"/>
        <v>0</v>
      </c>
      <c r="AX189">
        <f t="shared" si="217"/>
        <v>0</v>
      </c>
      <c r="AY189">
        <f t="shared" si="218"/>
        <v>0</v>
      </c>
      <c r="AZ189">
        <f t="shared" si="219"/>
        <v>0</v>
      </c>
    </row>
    <row r="190" spans="1:52" hidden="1" x14ac:dyDescent="0.25">
      <c r="J190">
        <f t="shared" si="220"/>
        <v>0</v>
      </c>
      <c r="L190">
        <f t="shared" si="221"/>
        <v>0</v>
      </c>
      <c r="M190">
        <f t="shared" si="180"/>
        <v>0</v>
      </c>
      <c r="N190">
        <f t="shared" si="181"/>
        <v>0</v>
      </c>
      <c r="O190">
        <f t="shared" si="182"/>
        <v>0</v>
      </c>
      <c r="P190">
        <f t="shared" si="183"/>
        <v>0</v>
      </c>
      <c r="Q190">
        <f t="shared" si="184"/>
        <v>0</v>
      </c>
      <c r="R190">
        <f t="shared" si="185"/>
        <v>0</v>
      </c>
      <c r="S190">
        <f t="shared" si="186"/>
        <v>0</v>
      </c>
      <c r="T190">
        <f t="shared" si="187"/>
        <v>0</v>
      </c>
      <c r="U190">
        <f t="shared" si="188"/>
        <v>0</v>
      </c>
      <c r="V190">
        <f t="shared" si="189"/>
        <v>0</v>
      </c>
      <c r="W190">
        <f t="shared" si="190"/>
        <v>0</v>
      </c>
      <c r="X190">
        <f t="shared" si="191"/>
        <v>0</v>
      </c>
      <c r="Y190">
        <f t="shared" si="192"/>
        <v>0</v>
      </c>
      <c r="Z190">
        <f t="shared" si="193"/>
        <v>0</v>
      </c>
      <c r="AA190">
        <f t="shared" si="194"/>
        <v>0</v>
      </c>
      <c r="AB190">
        <f t="shared" si="195"/>
        <v>0</v>
      </c>
      <c r="AC190">
        <f t="shared" si="196"/>
        <v>0</v>
      </c>
      <c r="AD190">
        <f t="shared" si="197"/>
        <v>0</v>
      </c>
      <c r="AE190">
        <f t="shared" si="198"/>
        <v>0</v>
      </c>
      <c r="AF190">
        <f t="shared" si="199"/>
        <v>0</v>
      </c>
      <c r="AG190">
        <f t="shared" si="200"/>
        <v>0</v>
      </c>
      <c r="AH190">
        <f t="shared" si="201"/>
        <v>0</v>
      </c>
      <c r="AI190">
        <f t="shared" si="202"/>
        <v>0</v>
      </c>
      <c r="AJ190">
        <f t="shared" si="203"/>
        <v>0</v>
      </c>
      <c r="AK190">
        <f t="shared" si="204"/>
        <v>0</v>
      </c>
      <c r="AL190">
        <f t="shared" si="205"/>
        <v>0</v>
      </c>
      <c r="AM190">
        <f t="shared" si="206"/>
        <v>0</v>
      </c>
      <c r="AN190">
        <f t="shared" si="207"/>
        <v>0</v>
      </c>
      <c r="AO190">
        <f t="shared" si="208"/>
        <v>0</v>
      </c>
      <c r="AP190">
        <f t="shared" si="209"/>
        <v>0</v>
      </c>
      <c r="AQ190">
        <f t="shared" si="210"/>
        <v>0</v>
      </c>
      <c r="AR190">
        <f t="shared" si="211"/>
        <v>0</v>
      </c>
      <c r="AS190">
        <f t="shared" si="212"/>
        <v>0</v>
      </c>
      <c r="AT190">
        <f t="shared" si="213"/>
        <v>0</v>
      </c>
      <c r="AU190">
        <f t="shared" si="214"/>
        <v>0</v>
      </c>
      <c r="AV190">
        <f t="shared" si="215"/>
        <v>0</v>
      </c>
      <c r="AW190">
        <f t="shared" si="216"/>
        <v>0</v>
      </c>
      <c r="AX190">
        <f t="shared" si="217"/>
        <v>0</v>
      </c>
      <c r="AY190">
        <f t="shared" si="218"/>
        <v>0</v>
      </c>
      <c r="AZ190">
        <f t="shared" si="219"/>
        <v>0</v>
      </c>
    </row>
    <row r="191" spans="1:52" hidden="1" x14ac:dyDescent="0.25">
      <c r="J191">
        <f t="shared" si="220"/>
        <v>0</v>
      </c>
      <c r="L191">
        <f t="shared" si="221"/>
        <v>0</v>
      </c>
      <c r="M191">
        <f t="shared" si="180"/>
        <v>0</v>
      </c>
      <c r="N191">
        <f t="shared" si="181"/>
        <v>0</v>
      </c>
      <c r="O191">
        <f t="shared" si="182"/>
        <v>0</v>
      </c>
      <c r="P191">
        <f t="shared" si="183"/>
        <v>0</v>
      </c>
      <c r="Q191">
        <f t="shared" si="184"/>
        <v>0</v>
      </c>
      <c r="R191">
        <f t="shared" si="185"/>
        <v>0</v>
      </c>
      <c r="S191">
        <f t="shared" si="186"/>
        <v>0</v>
      </c>
      <c r="T191">
        <f t="shared" si="187"/>
        <v>0</v>
      </c>
      <c r="U191">
        <f t="shared" si="188"/>
        <v>0</v>
      </c>
      <c r="V191">
        <f t="shared" si="189"/>
        <v>0</v>
      </c>
      <c r="W191">
        <f t="shared" si="190"/>
        <v>0</v>
      </c>
      <c r="X191">
        <f t="shared" si="191"/>
        <v>0</v>
      </c>
      <c r="Y191">
        <f t="shared" si="192"/>
        <v>0</v>
      </c>
      <c r="Z191">
        <f t="shared" si="193"/>
        <v>0</v>
      </c>
      <c r="AA191">
        <f t="shared" si="194"/>
        <v>0</v>
      </c>
      <c r="AB191">
        <f t="shared" si="195"/>
        <v>0</v>
      </c>
      <c r="AC191">
        <f t="shared" si="196"/>
        <v>0</v>
      </c>
      <c r="AD191">
        <f t="shared" si="197"/>
        <v>0</v>
      </c>
      <c r="AE191">
        <f t="shared" si="198"/>
        <v>0</v>
      </c>
      <c r="AF191">
        <f t="shared" si="199"/>
        <v>0</v>
      </c>
      <c r="AG191">
        <f t="shared" si="200"/>
        <v>0</v>
      </c>
      <c r="AH191">
        <f t="shared" si="201"/>
        <v>0</v>
      </c>
      <c r="AI191">
        <f t="shared" si="202"/>
        <v>0</v>
      </c>
      <c r="AJ191">
        <f t="shared" si="203"/>
        <v>0</v>
      </c>
      <c r="AK191">
        <f t="shared" si="204"/>
        <v>0</v>
      </c>
      <c r="AL191">
        <f t="shared" si="205"/>
        <v>0</v>
      </c>
      <c r="AM191">
        <f t="shared" si="206"/>
        <v>0</v>
      </c>
      <c r="AN191">
        <f t="shared" si="207"/>
        <v>0</v>
      </c>
      <c r="AO191">
        <f t="shared" si="208"/>
        <v>0</v>
      </c>
      <c r="AP191">
        <f t="shared" si="209"/>
        <v>0</v>
      </c>
      <c r="AQ191">
        <f t="shared" si="210"/>
        <v>0</v>
      </c>
      <c r="AR191">
        <f t="shared" si="211"/>
        <v>0</v>
      </c>
      <c r="AS191">
        <f t="shared" si="212"/>
        <v>0</v>
      </c>
      <c r="AT191">
        <f t="shared" si="213"/>
        <v>0</v>
      </c>
      <c r="AU191">
        <f t="shared" si="214"/>
        <v>0</v>
      </c>
      <c r="AV191">
        <f t="shared" si="215"/>
        <v>0</v>
      </c>
      <c r="AW191">
        <f t="shared" si="216"/>
        <v>0</v>
      </c>
      <c r="AX191">
        <f t="shared" si="217"/>
        <v>0</v>
      </c>
      <c r="AY191">
        <f t="shared" si="218"/>
        <v>0</v>
      </c>
      <c r="AZ191">
        <f t="shared" si="219"/>
        <v>0</v>
      </c>
    </row>
    <row r="192" spans="1:52" hidden="1" x14ac:dyDescent="0.25">
      <c r="J192">
        <f t="shared" si="220"/>
        <v>0</v>
      </c>
      <c r="L192">
        <f t="shared" si="221"/>
        <v>0</v>
      </c>
      <c r="M192">
        <f t="shared" si="180"/>
        <v>0</v>
      </c>
      <c r="N192">
        <f t="shared" si="181"/>
        <v>0</v>
      </c>
      <c r="O192">
        <f t="shared" si="182"/>
        <v>0</v>
      </c>
      <c r="P192">
        <f t="shared" si="183"/>
        <v>0</v>
      </c>
      <c r="Q192">
        <f t="shared" si="184"/>
        <v>0</v>
      </c>
      <c r="R192">
        <f t="shared" si="185"/>
        <v>0</v>
      </c>
      <c r="S192">
        <f t="shared" si="186"/>
        <v>0</v>
      </c>
      <c r="T192">
        <f t="shared" si="187"/>
        <v>0</v>
      </c>
      <c r="U192">
        <f t="shared" si="188"/>
        <v>0</v>
      </c>
      <c r="V192">
        <f t="shared" si="189"/>
        <v>0</v>
      </c>
      <c r="W192">
        <f t="shared" si="190"/>
        <v>0</v>
      </c>
      <c r="X192">
        <f t="shared" si="191"/>
        <v>0</v>
      </c>
      <c r="Y192">
        <f t="shared" si="192"/>
        <v>0</v>
      </c>
      <c r="Z192">
        <f t="shared" si="193"/>
        <v>0</v>
      </c>
      <c r="AA192">
        <f t="shared" si="194"/>
        <v>0</v>
      </c>
      <c r="AB192">
        <f t="shared" si="195"/>
        <v>0</v>
      </c>
      <c r="AC192">
        <f t="shared" si="196"/>
        <v>0</v>
      </c>
      <c r="AD192">
        <f t="shared" si="197"/>
        <v>0</v>
      </c>
      <c r="AE192">
        <f t="shared" si="198"/>
        <v>0</v>
      </c>
      <c r="AF192">
        <f t="shared" si="199"/>
        <v>0</v>
      </c>
      <c r="AG192">
        <f t="shared" si="200"/>
        <v>0</v>
      </c>
      <c r="AH192">
        <f t="shared" si="201"/>
        <v>0</v>
      </c>
      <c r="AI192">
        <f t="shared" si="202"/>
        <v>0</v>
      </c>
      <c r="AJ192">
        <f t="shared" si="203"/>
        <v>0</v>
      </c>
      <c r="AK192">
        <f t="shared" si="204"/>
        <v>0</v>
      </c>
      <c r="AL192">
        <f t="shared" si="205"/>
        <v>0</v>
      </c>
      <c r="AM192">
        <f t="shared" si="206"/>
        <v>0</v>
      </c>
      <c r="AN192">
        <f t="shared" si="207"/>
        <v>0</v>
      </c>
      <c r="AO192">
        <f t="shared" si="208"/>
        <v>0</v>
      </c>
      <c r="AP192">
        <f t="shared" si="209"/>
        <v>0</v>
      </c>
      <c r="AQ192">
        <f t="shared" si="210"/>
        <v>0</v>
      </c>
      <c r="AR192">
        <f t="shared" si="211"/>
        <v>0</v>
      </c>
      <c r="AS192">
        <f t="shared" si="212"/>
        <v>0</v>
      </c>
      <c r="AT192">
        <f t="shared" si="213"/>
        <v>0</v>
      </c>
      <c r="AU192">
        <f t="shared" si="214"/>
        <v>0</v>
      </c>
      <c r="AV192">
        <f t="shared" si="215"/>
        <v>0</v>
      </c>
      <c r="AW192">
        <f t="shared" si="216"/>
        <v>0</v>
      </c>
      <c r="AX192">
        <f t="shared" si="217"/>
        <v>0</v>
      </c>
      <c r="AY192">
        <f t="shared" si="218"/>
        <v>0</v>
      </c>
      <c r="AZ192">
        <f t="shared" si="219"/>
        <v>0</v>
      </c>
    </row>
    <row r="193" spans="10:52" hidden="1" x14ac:dyDescent="0.25">
      <c r="J193">
        <f t="shared" si="220"/>
        <v>0</v>
      </c>
      <c r="L193">
        <f t="shared" si="221"/>
        <v>0</v>
      </c>
      <c r="M193">
        <f t="shared" si="180"/>
        <v>0</v>
      </c>
      <c r="N193">
        <f t="shared" si="181"/>
        <v>0</v>
      </c>
      <c r="O193">
        <f t="shared" si="182"/>
        <v>0</v>
      </c>
      <c r="P193">
        <f t="shared" si="183"/>
        <v>0</v>
      </c>
      <c r="Q193">
        <f t="shared" si="184"/>
        <v>0</v>
      </c>
      <c r="R193">
        <f t="shared" si="185"/>
        <v>0</v>
      </c>
      <c r="S193">
        <f t="shared" si="186"/>
        <v>0</v>
      </c>
      <c r="T193">
        <f t="shared" si="187"/>
        <v>0</v>
      </c>
      <c r="U193">
        <f t="shared" si="188"/>
        <v>0</v>
      </c>
      <c r="V193">
        <f t="shared" si="189"/>
        <v>0</v>
      </c>
      <c r="W193">
        <f t="shared" si="190"/>
        <v>0</v>
      </c>
      <c r="X193">
        <f t="shared" si="191"/>
        <v>0</v>
      </c>
      <c r="Y193">
        <f t="shared" si="192"/>
        <v>0</v>
      </c>
      <c r="Z193">
        <f t="shared" si="193"/>
        <v>0</v>
      </c>
      <c r="AA193">
        <f t="shared" si="194"/>
        <v>0</v>
      </c>
      <c r="AB193">
        <f t="shared" si="195"/>
        <v>0</v>
      </c>
      <c r="AC193">
        <f t="shared" si="196"/>
        <v>0</v>
      </c>
      <c r="AD193">
        <f t="shared" si="197"/>
        <v>0</v>
      </c>
      <c r="AE193">
        <f t="shared" si="198"/>
        <v>0</v>
      </c>
      <c r="AF193">
        <f t="shared" si="199"/>
        <v>0</v>
      </c>
      <c r="AG193">
        <f t="shared" si="200"/>
        <v>0</v>
      </c>
      <c r="AH193">
        <f t="shared" si="201"/>
        <v>0</v>
      </c>
      <c r="AI193">
        <f t="shared" si="202"/>
        <v>0</v>
      </c>
      <c r="AJ193">
        <f t="shared" si="203"/>
        <v>0</v>
      </c>
      <c r="AK193">
        <f t="shared" si="204"/>
        <v>0</v>
      </c>
      <c r="AL193">
        <f t="shared" si="205"/>
        <v>0</v>
      </c>
      <c r="AM193">
        <f t="shared" si="206"/>
        <v>0</v>
      </c>
      <c r="AN193">
        <f t="shared" si="207"/>
        <v>0</v>
      </c>
      <c r="AO193">
        <f t="shared" si="208"/>
        <v>0</v>
      </c>
      <c r="AP193">
        <f t="shared" si="209"/>
        <v>0</v>
      </c>
      <c r="AQ193">
        <f t="shared" si="210"/>
        <v>0</v>
      </c>
      <c r="AR193">
        <f t="shared" si="211"/>
        <v>0</v>
      </c>
      <c r="AS193">
        <f t="shared" si="212"/>
        <v>0</v>
      </c>
      <c r="AT193">
        <f t="shared" si="213"/>
        <v>0</v>
      </c>
      <c r="AU193">
        <f t="shared" si="214"/>
        <v>0</v>
      </c>
      <c r="AV193">
        <f t="shared" si="215"/>
        <v>0</v>
      </c>
      <c r="AW193">
        <f t="shared" si="216"/>
        <v>0</v>
      </c>
      <c r="AX193">
        <f t="shared" si="217"/>
        <v>0</v>
      </c>
      <c r="AY193">
        <f t="shared" si="218"/>
        <v>0</v>
      </c>
      <c r="AZ193">
        <f t="shared" si="219"/>
        <v>0</v>
      </c>
    </row>
    <row r="194" spans="10:52" hidden="1" x14ac:dyDescent="0.25">
      <c r="J194">
        <f t="shared" si="220"/>
        <v>0</v>
      </c>
      <c r="L194">
        <f t="shared" si="221"/>
        <v>0</v>
      </c>
      <c r="M194">
        <f t="shared" si="180"/>
        <v>0</v>
      </c>
      <c r="N194">
        <f t="shared" si="181"/>
        <v>0</v>
      </c>
      <c r="O194">
        <f t="shared" si="182"/>
        <v>0</v>
      </c>
      <c r="P194">
        <f t="shared" si="183"/>
        <v>0</v>
      </c>
      <c r="Q194">
        <f t="shared" si="184"/>
        <v>0</v>
      </c>
      <c r="R194">
        <f t="shared" si="185"/>
        <v>0</v>
      </c>
      <c r="S194">
        <f t="shared" si="186"/>
        <v>0</v>
      </c>
      <c r="T194">
        <f t="shared" si="187"/>
        <v>0</v>
      </c>
      <c r="U194">
        <f t="shared" si="188"/>
        <v>0</v>
      </c>
      <c r="V194">
        <f t="shared" si="189"/>
        <v>0</v>
      </c>
      <c r="W194">
        <f t="shared" si="190"/>
        <v>0</v>
      </c>
      <c r="X194">
        <f t="shared" si="191"/>
        <v>0</v>
      </c>
      <c r="Y194">
        <f t="shared" si="192"/>
        <v>0</v>
      </c>
      <c r="Z194">
        <f t="shared" si="193"/>
        <v>0</v>
      </c>
      <c r="AA194">
        <f t="shared" si="194"/>
        <v>0</v>
      </c>
      <c r="AB194">
        <f t="shared" si="195"/>
        <v>0</v>
      </c>
      <c r="AC194">
        <f t="shared" si="196"/>
        <v>0</v>
      </c>
      <c r="AD194">
        <f t="shared" si="197"/>
        <v>0</v>
      </c>
      <c r="AE194">
        <f t="shared" si="198"/>
        <v>0</v>
      </c>
      <c r="AF194">
        <f t="shared" si="199"/>
        <v>0</v>
      </c>
      <c r="AG194">
        <f t="shared" si="200"/>
        <v>0</v>
      </c>
      <c r="AH194">
        <f t="shared" si="201"/>
        <v>0</v>
      </c>
      <c r="AI194">
        <f t="shared" si="202"/>
        <v>0</v>
      </c>
      <c r="AJ194">
        <f t="shared" si="203"/>
        <v>0</v>
      </c>
      <c r="AK194">
        <f t="shared" si="204"/>
        <v>0</v>
      </c>
      <c r="AL194">
        <f t="shared" si="205"/>
        <v>0</v>
      </c>
      <c r="AM194">
        <f t="shared" si="206"/>
        <v>0</v>
      </c>
      <c r="AN194">
        <f t="shared" si="207"/>
        <v>0</v>
      </c>
      <c r="AO194">
        <f t="shared" si="208"/>
        <v>0</v>
      </c>
      <c r="AP194">
        <f t="shared" si="209"/>
        <v>0</v>
      </c>
      <c r="AQ194">
        <f t="shared" si="210"/>
        <v>0</v>
      </c>
      <c r="AR194">
        <f t="shared" si="211"/>
        <v>0</v>
      </c>
      <c r="AS194">
        <f t="shared" si="212"/>
        <v>0</v>
      </c>
      <c r="AT194">
        <f t="shared" si="213"/>
        <v>0</v>
      </c>
      <c r="AU194">
        <f t="shared" si="214"/>
        <v>0</v>
      </c>
      <c r="AV194">
        <f t="shared" si="215"/>
        <v>0</v>
      </c>
      <c r="AW194">
        <f t="shared" si="216"/>
        <v>0</v>
      </c>
      <c r="AX194">
        <f t="shared" si="217"/>
        <v>0</v>
      </c>
      <c r="AY194">
        <f t="shared" si="218"/>
        <v>0</v>
      </c>
      <c r="AZ194">
        <f t="shared" si="219"/>
        <v>0</v>
      </c>
    </row>
    <row r="195" spans="10:52" hidden="1" x14ac:dyDescent="0.25">
      <c r="J195">
        <f t="shared" si="220"/>
        <v>0</v>
      </c>
      <c r="L195">
        <f t="shared" si="221"/>
        <v>0</v>
      </c>
      <c r="M195">
        <f t="shared" si="180"/>
        <v>0</v>
      </c>
      <c r="N195">
        <f t="shared" si="181"/>
        <v>0</v>
      </c>
      <c r="O195">
        <f t="shared" si="182"/>
        <v>0</v>
      </c>
      <c r="P195">
        <f t="shared" si="183"/>
        <v>0</v>
      </c>
      <c r="Q195">
        <f t="shared" si="184"/>
        <v>0</v>
      </c>
      <c r="R195">
        <f t="shared" si="185"/>
        <v>0</v>
      </c>
      <c r="S195">
        <f t="shared" si="186"/>
        <v>0</v>
      </c>
      <c r="T195">
        <f t="shared" si="187"/>
        <v>0</v>
      </c>
      <c r="U195">
        <f t="shared" si="188"/>
        <v>0</v>
      </c>
      <c r="V195">
        <f t="shared" si="189"/>
        <v>0</v>
      </c>
      <c r="W195">
        <f t="shared" si="190"/>
        <v>0</v>
      </c>
      <c r="X195">
        <f t="shared" si="191"/>
        <v>0</v>
      </c>
      <c r="Y195">
        <f t="shared" si="192"/>
        <v>0</v>
      </c>
      <c r="Z195">
        <f t="shared" si="193"/>
        <v>0</v>
      </c>
      <c r="AA195">
        <f t="shared" si="194"/>
        <v>0</v>
      </c>
      <c r="AB195">
        <f t="shared" si="195"/>
        <v>0</v>
      </c>
      <c r="AC195">
        <f t="shared" si="196"/>
        <v>0</v>
      </c>
      <c r="AD195">
        <f t="shared" si="197"/>
        <v>0</v>
      </c>
      <c r="AE195">
        <f t="shared" si="198"/>
        <v>0</v>
      </c>
      <c r="AF195">
        <f t="shared" si="199"/>
        <v>0</v>
      </c>
      <c r="AG195">
        <f t="shared" si="200"/>
        <v>0</v>
      </c>
      <c r="AH195">
        <f t="shared" si="201"/>
        <v>0</v>
      </c>
      <c r="AI195">
        <f t="shared" si="202"/>
        <v>0</v>
      </c>
      <c r="AJ195">
        <f t="shared" si="203"/>
        <v>0</v>
      </c>
      <c r="AK195">
        <f t="shared" si="204"/>
        <v>0</v>
      </c>
      <c r="AL195">
        <f t="shared" si="205"/>
        <v>0</v>
      </c>
      <c r="AM195">
        <f t="shared" si="206"/>
        <v>0</v>
      </c>
      <c r="AN195">
        <f t="shared" si="207"/>
        <v>0</v>
      </c>
      <c r="AO195">
        <f t="shared" si="208"/>
        <v>0</v>
      </c>
      <c r="AP195">
        <f t="shared" si="209"/>
        <v>0</v>
      </c>
      <c r="AQ195">
        <f t="shared" si="210"/>
        <v>0</v>
      </c>
      <c r="AR195">
        <f t="shared" si="211"/>
        <v>0</v>
      </c>
      <c r="AS195">
        <f t="shared" si="212"/>
        <v>0</v>
      </c>
      <c r="AT195">
        <f t="shared" si="213"/>
        <v>0</v>
      </c>
      <c r="AU195">
        <f t="shared" si="214"/>
        <v>0</v>
      </c>
      <c r="AV195">
        <f t="shared" si="215"/>
        <v>0</v>
      </c>
      <c r="AW195">
        <f t="shared" si="216"/>
        <v>0</v>
      </c>
      <c r="AX195">
        <f t="shared" si="217"/>
        <v>0</v>
      </c>
      <c r="AY195">
        <f t="shared" si="218"/>
        <v>0</v>
      </c>
      <c r="AZ195">
        <f t="shared" si="219"/>
        <v>0</v>
      </c>
    </row>
    <row r="196" spans="10:52" hidden="1" x14ac:dyDescent="0.25">
      <c r="J196">
        <f t="shared" si="220"/>
        <v>0</v>
      </c>
      <c r="L196">
        <f t="shared" si="221"/>
        <v>0</v>
      </c>
      <c r="M196">
        <f t="shared" si="180"/>
        <v>0</v>
      </c>
      <c r="N196">
        <f t="shared" si="181"/>
        <v>0</v>
      </c>
      <c r="O196">
        <f t="shared" si="182"/>
        <v>0</v>
      </c>
      <c r="P196">
        <f t="shared" si="183"/>
        <v>0</v>
      </c>
      <c r="Q196">
        <f t="shared" si="184"/>
        <v>0</v>
      </c>
      <c r="R196">
        <f t="shared" si="185"/>
        <v>0</v>
      </c>
      <c r="S196">
        <f t="shared" si="186"/>
        <v>0</v>
      </c>
      <c r="T196">
        <f t="shared" si="187"/>
        <v>0</v>
      </c>
      <c r="U196">
        <f t="shared" si="188"/>
        <v>0</v>
      </c>
      <c r="V196">
        <f t="shared" si="189"/>
        <v>0</v>
      </c>
      <c r="W196">
        <f t="shared" si="190"/>
        <v>0</v>
      </c>
      <c r="X196">
        <f t="shared" si="191"/>
        <v>0</v>
      </c>
      <c r="Y196">
        <f t="shared" si="192"/>
        <v>0</v>
      </c>
      <c r="Z196">
        <f t="shared" si="193"/>
        <v>0</v>
      </c>
      <c r="AA196">
        <f t="shared" si="194"/>
        <v>0</v>
      </c>
      <c r="AB196">
        <f t="shared" si="195"/>
        <v>0</v>
      </c>
      <c r="AC196">
        <f t="shared" si="196"/>
        <v>0</v>
      </c>
      <c r="AD196">
        <f t="shared" si="197"/>
        <v>0</v>
      </c>
      <c r="AE196">
        <f t="shared" si="198"/>
        <v>0</v>
      </c>
      <c r="AF196">
        <f t="shared" si="199"/>
        <v>0</v>
      </c>
      <c r="AG196">
        <f t="shared" si="200"/>
        <v>0</v>
      </c>
      <c r="AH196">
        <f t="shared" si="201"/>
        <v>0</v>
      </c>
      <c r="AI196">
        <f t="shared" si="202"/>
        <v>0</v>
      </c>
      <c r="AJ196">
        <f t="shared" si="203"/>
        <v>0</v>
      </c>
      <c r="AK196">
        <f t="shared" si="204"/>
        <v>0</v>
      </c>
      <c r="AL196">
        <f t="shared" si="205"/>
        <v>0</v>
      </c>
      <c r="AM196">
        <f t="shared" si="206"/>
        <v>0</v>
      </c>
      <c r="AN196">
        <f t="shared" si="207"/>
        <v>0</v>
      </c>
      <c r="AO196">
        <f t="shared" si="208"/>
        <v>0</v>
      </c>
      <c r="AP196">
        <f t="shared" si="209"/>
        <v>0</v>
      </c>
      <c r="AQ196">
        <f t="shared" si="210"/>
        <v>0</v>
      </c>
      <c r="AR196">
        <f t="shared" si="211"/>
        <v>0</v>
      </c>
      <c r="AS196">
        <f t="shared" si="212"/>
        <v>0</v>
      </c>
      <c r="AT196">
        <f t="shared" si="213"/>
        <v>0</v>
      </c>
      <c r="AU196">
        <f t="shared" si="214"/>
        <v>0</v>
      </c>
      <c r="AV196">
        <f t="shared" si="215"/>
        <v>0</v>
      </c>
      <c r="AW196">
        <f t="shared" si="216"/>
        <v>0</v>
      </c>
      <c r="AX196">
        <f t="shared" si="217"/>
        <v>0</v>
      </c>
      <c r="AY196">
        <f t="shared" si="218"/>
        <v>0</v>
      </c>
      <c r="AZ196">
        <f t="shared" si="219"/>
        <v>0</v>
      </c>
    </row>
    <row r="197" spans="10:52" hidden="1" x14ac:dyDescent="0.25">
      <c r="J197">
        <f t="shared" si="220"/>
        <v>0</v>
      </c>
      <c r="L197">
        <f t="shared" si="221"/>
        <v>0</v>
      </c>
      <c r="M197">
        <f t="shared" si="180"/>
        <v>0</v>
      </c>
      <c r="N197">
        <f t="shared" si="181"/>
        <v>0</v>
      </c>
      <c r="O197">
        <f t="shared" si="182"/>
        <v>0</v>
      </c>
      <c r="P197">
        <f t="shared" si="183"/>
        <v>0</v>
      </c>
      <c r="Q197">
        <f t="shared" si="184"/>
        <v>0</v>
      </c>
      <c r="R197">
        <f t="shared" si="185"/>
        <v>0</v>
      </c>
      <c r="S197">
        <f t="shared" si="186"/>
        <v>0</v>
      </c>
      <c r="T197">
        <f t="shared" si="187"/>
        <v>0</v>
      </c>
      <c r="U197">
        <f t="shared" si="188"/>
        <v>0</v>
      </c>
      <c r="V197">
        <f t="shared" si="189"/>
        <v>0</v>
      </c>
      <c r="W197">
        <f t="shared" si="190"/>
        <v>0</v>
      </c>
      <c r="X197">
        <f t="shared" si="191"/>
        <v>0</v>
      </c>
      <c r="Y197">
        <f t="shared" si="192"/>
        <v>0</v>
      </c>
      <c r="Z197">
        <f t="shared" si="193"/>
        <v>0</v>
      </c>
      <c r="AA197">
        <f t="shared" si="194"/>
        <v>0</v>
      </c>
      <c r="AB197">
        <f t="shared" si="195"/>
        <v>0</v>
      </c>
      <c r="AC197">
        <f t="shared" si="196"/>
        <v>0</v>
      </c>
      <c r="AD197">
        <f t="shared" si="197"/>
        <v>0</v>
      </c>
      <c r="AE197">
        <f t="shared" si="198"/>
        <v>0</v>
      </c>
      <c r="AF197">
        <f t="shared" si="199"/>
        <v>0</v>
      </c>
      <c r="AG197">
        <f t="shared" si="200"/>
        <v>0</v>
      </c>
      <c r="AH197">
        <f t="shared" si="201"/>
        <v>0</v>
      </c>
      <c r="AI197">
        <f t="shared" si="202"/>
        <v>0</v>
      </c>
      <c r="AJ197">
        <f t="shared" si="203"/>
        <v>0</v>
      </c>
      <c r="AK197">
        <f t="shared" si="204"/>
        <v>0</v>
      </c>
      <c r="AL197">
        <f t="shared" si="205"/>
        <v>0</v>
      </c>
      <c r="AM197">
        <f t="shared" si="206"/>
        <v>0</v>
      </c>
      <c r="AN197">
        <f t="shared" si="207"/>
        <v>0</v>
      </c>
      <c r="AO197">
        <f t="shared" si="208"/>
        <v>0</v>
      </c>
      <c r="AP197">
        <f t="shared" si="209"/>
        <v>0</v>
      </c>
      <c r="AQ197">
        <f t="shared" si="210"/>
        <v>0</v>
      </c>
      <c r="AR197">
        <f t="shared" si="211"/>
        <v>0</v>
      </c>
      <c r="AS197">
        <f t="shared" si="212"/>
        <v>0</v>
      </c>
      <c r="AT197">
        <f t="shared" si="213"/>
        <v>0</v>
      </c>
      <c r="AU197">
        <f t="shared" si="214"/>
        <v>0</v>
      </c>
      <c r="AV197">
        <f t="shared" si="215"/>
        <v>0</v>
      </c>
      <c r="AW197">
        <f t="shared" si="216"/>
        <v>0</v>
      </c>
      <c r="AX197">
        <f t="shared" si="217"/>
        <v>0</v>
      </c>
      <c r="AY197">
        <f t="shared" si="218"/>
        <v>0</v>
      </c>
      <c r="AZ197">
        <f t="shared" si="219"/>
        <v>0</v>
      </c>
    </row>
    <row r="198" spans="10:52" hidden="1" x14ac:dyDescent="0.25">
      <c r="J198">
        <f t="shared" si="220"/>
        <v>0</v>
      </c>
      <c r="L198">
        <f t="shared" si="221"/>
        <v>0</v>
      </c>
      <c r="M198">
        <f t="shared" si="180"/>
        <v>0</v>
      </c>
      <c r="N198">
        <f t="shared" si="181"/>
        <v>0</v>
      </c>
      <c r="O198">
        <f t="shared" si="182"/>
        <v>0</v>
      </c>
      <c r="P198">
        <f t="shared" si="183"/>
        <v>0</v>
      </c>
      <c r="Q198">
        <f t="shared" si="184"/>
        <v>0</v>
      </c>
      <c r="R198">
        <f t="shared" si="185"/>
        <v>0</v>
      </c>
      <c r="S198">
        <f t="shared" si="186"/>
        <v>0</v>
      </c>
      <c r="T198">
        <f t="shared" si="187"/>
        <v>0</v>
      </c>
      <c r="U198">
        <f t="shared" si="188"/>
        <v>0</v>
      </c>
      <c r="V198">
        <f t="shared" si="189"/>
        <v>0</v>
      </c>
      <c r="W198">
        <f t="shared" si="190"/>
        <v>0</v>
      </c>
      <c r="X198">
        <f t="shared" si="191"/>
        <v>0</v>
      </c>
      <c r="Y198">
        <f t="shared" si="192"/>
        <v>0</v>
      </c>
      <c r="Z198">
        <f t="shared" si="193"/>
        <v>0</v>
      </c>
      <c r="AA198">
        <f t="shared" si="194"/>
        <v>0</v>
      </c>
      <c r="AB198">
        <f t="shared" si="195"/>
        <v>0</v>
      </c>
      <c r="AC198">
        <f t="shared" si="196"/>
        <v>0</v>
      </c>
      <c r="AD198">
        <f t="shared" si="197"/>
        <v>0</v>
      </c>
      <c r="AE198">
        <f t="shared" si="198"/>
        <v>0</v>
      </c>
      <c r="AF198">
        <f t="shared" si="199"/>
        <v>0</v>
      </c>
      <c r="AG198">
        <f t="shared" si="200"/>
        <v>0</v>
      </c>
      <c r="AH198">
        <f t="shared" si="201"/>
        <v>0</v>
      </c>
      <c r="AI198">
        <f t="shared" si="202"/>
        <v>0</v>
      </c>
      <c r="AJ198">
        <f t="shared" si="203"/>
        <v>0</v>
      </c>
      <c r="AK198">
        <f t="shared" si="204"/>
        <v>0</v>
      </c>
      <c r="AL198">
        <f t="shared" si="205"/>
        <v>0</v>
      </c>
      <c r="AM198">
        <f t="shared" si="206"/>
        <v>0</v>
      </c>
      <c r="AN198">
        <f t="shared" si="207"/>
        <v>0</v>
      </c>
      <c r="AO198">
        <f t="shared" si="208"/>
        <v>0</v>
      </c>
      <c r="AP198">
        <f t="shared" si="209"/>
        <v>0</v>
      </c>
      <c r="AQ198">
        <f t="shared" si="210"/>
        <v>0</v>
      </c>
      <c r="AR198">
        <f t="shared" si="211"/>
        <v>0</v>
      </c>
      <c r="AS198">
        <f t="shared" si="212"/>
        <v>0</v>
      </c>
      <c r="AT198">
        <f t="shared" si="213"/>
        <v>0</v>
      </c>
      <c r="AU198">
        <f t="shared" si="214"/>
        <v>0</v>
      </c>
      <c r="AV198">
        <f t="shared" si="215"/>
        <v>0</v>
      </c>
      <c r="AW198">
        <f t="shared" si="216"/>
        <v>0</v>
      </c>
      <c r="AX198">
        <f t="shared" si="217"/>
        <v>0</v>
      </c>
      <c r="AY198">
        <f t="shared" si="218"/>
        <v>0</v>
      </c>
      <c r="AZ198">
        <f t="shared" si="219"/>
        <v>0</v>
      </c>
    </row>
    <row r="199" spans="10:52" hidden="1" x14ac:dyDescent="0.25">
      <c r="J199">
        <f t="shared" si="220"/>
        <v>0</v>
      </c>
      <c r="L199">
        <f t="shared" si="221"/>
        <v>0</v>
      </c>
      <c r="M199">
        <f t="shared" si="180"/>
        <v>0</v>
      </c>
      <c r="N199">
        <f t="shared" si="181"/>
        <v>0</v>
      </c>
      <c r="O199">
        <f t="shared" si="182"/>
        <v>0</v>
      </c>
      <c r="P199">
        <f t="shared" si="183"/>
        <v>0</v>
      </c>
      <c r="Q199">
        <f t="shared" si="184"/>
        <v>0</v>
      </c>
      <c r="R199">
        <f t="shared" si="185"/>
        <v>0</v>
      </c>
      <c r="S199">
        <f t="shared" si="186"/>
        <v>0</v>
      </c>
      <c r="T199">
        <f t="shared" si="187"/>
        <v>0</v>
      </c>
      <c r="U199">
        <f t="shared" si="188"/>
        <v>0</v>
      </c>
      <c r="V199">
        <f t="shared" si="189"/>
        <v>0</v>
      </c>
      <c r="W199">
        <f t="shared" si="190"/>
        <v>0</v>
      </c>
      <c r="X199">
        <f t="shared" si="191"/>
        <v>0</v>
      </c>
      <c r="Y199">
        <f t="shared" si="192"/>
        <v>0</v>
      </c>
      <c r="Z199">
        <f t="shared" si="193"/>
        <v>0</v>
      </c>
      <c r="AA199">
        <f t="shared" si="194"/>
        <v>0</v>
      </c>
      <c r="AB199">
        <f t="shared" si="195"/>
        <v>0</v>
      </c>
      <c r="AC199">
        <f t="shared" si="196"/>
        <v>0</v>
      </c>
      <c r="AD199">
        <f t="shared" si="197"/>
        <v>0</v>
      </c>
      <c r="AE199">
        <f t="shared" si="198"/>
        <v>0</v>
      </c>
      <c r="AF199">
        <f t="shared" si="199"/>
        <v>0</v>
      </c>
      <c r="AG199">
        <f t="shared" si="200"/>
        <v>0</v>
      </c>
      <c r="AH199">
        <f t="shared" si="201"/>
        <v>0</v>
      </c>
      <c r="AI199">
        <f t="shared" si="202"/>
        <v>0</v>
      </c>
      <c r="AJ199">
        <f t="shared" si="203"/>
        <v>0</v>
      </c>
      <c r="AK199">
        <f t="shared" si="204"/>
        <v>0</v>
      </c>
      <c r="AL199">
        <f t="shared" si="205"/>
        <v>0</v>
      </c>
      <c r="AM199">
        <f t="shared" si="206"/>
        <v>0</v>
      </c>
      <c r="AN199">
        <f t="shared" si="207"/>
        <v>0</v>
      </c>
      <c r="AO199">
        <f t="shared" si="208"/>
        <v>0</v>
      </c>
      <c r="AP199">
        <f t="shared" si="209"/>
        <v>0</v>
      </c>
      <c r="AQ199">
        <f t="shared" si="210"/>
        <v>0</v>
      </c>
      <c r="AR199">
        <f t="shared" si="211"/>
        <v>0</v>
      </c>
      <c r="AS199">
        <f t="shared" si="212"/>
        <v>0</v>
      </c>
      <c r="AT199">
        <f t="shared" si="213"/>
        <v>0</v>
      </c>
      <c r="AU199">
        <f t="shared" si="214"/>
        <v>0</v>
      </c>
      <c r="AV199">
        <f t="shared" si="215"/>
        <v>0</v>
      </c>
      <c r="AW199">
        <f t="shared" si="216"/>
        <v>0</v>
      </c>
      <c r="AX199">
        <f t="shared" si="217"/>
        <v>0</v>
      </c>
      <c r="AY199">
        <f t="shared" si="218"/>
        <v>0</v>
      </c>
      <c r="AZ199">
        <f t="shared" si="219"/>
        <v>0</v>
      </c>
    </row>
    <row r="200" spans="10:52" hidden="1" x14ac:dyDescent="0.25">
      <c r="J200">
        <f t="shared" si="220"/>
        <v>0</v>
      </c>
      <c r="L200">
        <f t="shared" si="221"/>
        <v>0</v>
      </c>
      <c r="M200">
        <f t="shared" si="180"/>
        <v>0</v>
      </c>
      <c r="N200">
        <f t="shared" si="181"/>
        <v>0</v>
      </c>
      <c r="O200">
        <f t="shared" si="182"/>
        <v>0</v>
      </c>
      <c r="P200">
        <f t="shared" si="183"/>
        <v>0</v>
      </c>
      <c r="Q200">
        <f t="shared" si="184"/>
        <v>0</v>
      </c>
      <c r="R200">
        <f t="shared" si="185"/>
        <v>0</v>
      </c>
      <c r="S200">
        <f t="shared" si="186"/>
        <v>0</v>
      </c>
      <c r="T200">
        <f t="shared" si="187"/>
        <v>0</v>
      </c>
      <c r="U200">
        <f t="shared" si="188"/>
        <v>0</v>
      </c>
      <c r="V200">
        <f t="shared" si="189"/>
        <v>0</v>
      </c>
      <c r="W200">
        <f t="shared" si="190"/>
        <v>0</v>
      </c>
      <c r="X200">
        <f t="shared" si="191"/>
        <v>0</v>
      </c>
      <c r="Y200">
        <f t="shared" si="192"/>
        <v>0</v>
      </c>
      <c r="Z200">
        <f t="shared" si="193"/>
        <v>0</v>
      </c>
      <c r="AA200">
        <f t="shared" si="194"/>
        <v>0</v>
      </c>
      <c r="AB200">
        <f t="shared" si="195"/>
        <v>0</v>
      </c>
      <c r="AC200">
        <f t="shared" si="196"/>
        <v>0</v>
      </c>
      <c r="AD200">
        <f t="shared" si="197"/>
        <v>0</v>
      </c>
      <c r="AE200">
        <f t="shared" si="198"/>
        <v>0</v>
      </c>
      <c r="AF200">
        <f t="shared" si="199"/>
        <v>0</v>
      </c>
      <c r="AG200">
        <f t="shared" si="200"/>
        <v>0</v>
      </c>
      <c r="AH200">
        <f t="shared" si="201"/>
        <v>0</v>
      </c>
      <c r="AI200">
        <f t="shared" si="202"/>
        <v>0</v>
      </c>
      <c r="AJ200">
        <f t="shared" si="203"/>
        <v>0</v>
      </c>
      <c r="AK200">
        <f t="shared" si="204"/>
        <v>0</v>
      </c>
      <c r="AL200">
        <f t="shared" si="205"/>
        <v>0</v>
      </c>
      <c r="AM200">
        <f t="shared" si="206"/>
        <v>0</v>
      </c>
      <c r="AN200">
        <f t="shared" si="207"/>
        <v>0</v>
      </c>
      <c r="AO200">
        <f t="shared" si="208"/>
        <v>0</v>
      </c>
      <c r="AP200">
        <f t="shared" si="209"/>
        <v>0</v>
      </c>
      <c r="AQ200">
        <f t="shared" si="210"/>
        <v>0</v>
      </c>
      <c r="AR200">
        <f t="shared" si="211"/>
        <v>0</v>
      </c>
      <c r="AS200">
        <f t="shared" si="212"/>
        <v>0</v>
      </c>
      <c r="AT200">
        <f t="shared" si="213"/>
        <v>0</v>
      </c>
      <c r="AU200">
        <f t="shared" si="214"/>
        <v>0</v>
      </c>
      <c r="AV200">
        <f t="shared" si="215"/>
        <v>0</v>
      </c>
      <c r="AW200">
        <f t="shared" si="216"/>
        <v>0</v>
      </c>
      <c r="AX200">
        <f t="shared" si="217"/>
        <v>0</v>
      </c>
      <c r="AY200">
        <f t="shared" si="218"/>
        <v>0</v>
      </c>
      <c r="AZ200">
        <f t="shared" si="219"/>
        <v>0</v>
      </c>
    </row>
    <row r="201" spans="10:52" hidden="1" x14ac:dyDescent="0.25">
      <c r="J201">
        <f t="shared" si="220"/>
        <v>0</v>
      </c>
      <c r="L201">
        <f t="shared" si="221"/>
        <v>0</v>
      </c>
      <c r="M201">
        <f t="shared" si="180"/>
        <v>0</v>
      </c>
      <c r="N201">
        <f t="shared" si="181"/>
        <v>0</v>
      </c>
      <c r="O201">
        <f t="shared" si="182"/>
        <v>0</v>
      </c>
      <c r="P201">
        <f t="shared" si="183"/>
        <v>0</v>
      </c>
      <c r="Q201">
        <f t="shared" si="184"/>
        <v>0</v>
      </c>
      <c r="R201">
        <f t="shared" si="185"/>
        <v>0</v>
      </c>
      <c r="S201">
        <f t="shared" si="186"/>
        <v>0</v>
      </c>
      <c r="T201">
        <f t="shared" si="187"/>
        <v>0</v>
      </c>
      <c r="U201">
        <f t="shared" si="188"/>
        <v>0</v>
      </c>
      <c r="V201">
        <f t="shared" si="189"/>
        <v>0</v>
      </c>
      <c r="W201">
        <f t="shared" si="190"/>
        <v>0</v>
      </c>
      <c r="X201">
        <f t="shared" si="191"/>
        <v>0</v>
      </c>
      <c r="Y201">
        <f t="shared" si="192"/>
        <v>0</v>
      </c>
      <c r="Z201">
        <f t="shared" si="193"/>
        <v>0</v>
      </c>
      <c r="AA201">
        <f t="shared" si="194"/>
        <v>0</v>
      </c>
      <c r="AB201">
        <f t="shared" si="195"/>
        <v>0</v>
      </c>
      <c r="AC201">
        <f t="shared" si="196"/>
        <v>0</v>
      </c>
      <c r="AD201">
        <f t="shared" si="197"/>
        <v>0</v>
      </c>
      <c r="AE201">
        <f t="shared" si="198"/>
        <v>0</v>
      </c>
      <c r="AF201">
        <f t="shared" si="199"/>
        <v>0</v>
      </c>
      <c r="AG201">
        <f t="shared" si="200"/>
        <v>0</v>
      </c>
      <c r="AH201">
        <f t="shared" si="201"/>
        <v>0</v>
      </c>
      <c r="AI201">
        <f t="shared" si="202"/>
        <v>0</v>
      </c>
      <c r="AJ201">
        <f t="shared" si="203"/>
        <v>0</v>
      </c>
      <c r="AK201">
        <f t="shared" si="204"/>
        <v>0</v>
      </c>
      <c r="AL201">
        <f t="shared" si="205"/>
        <v>0</v>
      </c>
      <c r="AM201">
        <f t="shared" si="206"/>
        <v>0</v>
      </c>
      <c r="AN201">
        <f t="shared" si="207"/>
        <v>0</v>
      </c>
      <c r="AO201">
        <f t="shared" si="208"/>
        <v>0</v>
      </c>
      <c r="AP201">
        <f t="shared" si="209"/>
        <v>0</v>
      </c>
      <c r="AQ201">
        <f t="shared" si="210"/>
        <v>0</v>
      </c>
      <c r="AR201">
        <f t="shared" si="211"/>
        <v>0</v>
      </c>
      <c r="AS201">
        <f t="shared" si="212"/>
        <v>0</v>
      </c>
      <c r="AT201">
        <f t="shared" si="213"/>
        <v>0</v>
      </c>
      <c r="AU201">
        <f t="shared" si="214"/>
        <v>0</v>
      </c>
      <c r="AV201">
        <f t="shared" si="215"/>
        <v>0</v>
      </c>
      <c r="AW201">
        <f t="shared" si="216"/>
        <v>0</v>
      </c>
      <c r="AX201">
        <f t="shared" si="217"/>
        <v>0</v>
      </c>
      <c r="AY201">
        <f t="shared" si="218"/>
        <v>0</v>
      </c>
      <c r="AZ201">
        <f t="shared" si="219"/>
        <v>0</v>
      </c>
    </row>
    <row r="202" spans="10:52" hidden="1" x14ac:dyDescent="0.25">
      <c r="J202">
        <f t="shared" si="220"/>
        <v>0</v>
      </c>
      <c r="L202">
        <f t="shared" si="221"/>
        <v>0</v>
      </c>
      <c r="M202">
        <f t="shared" si="180"/>
        <v>0</v>
      </c>
      <c r="N202">
        <f t="shared" si="181"/>
        <v>0</v>
      </c>
      <c r="O202">
        <f t="shared" si="182"/>
        <v>0</v>
      </c>
      <c r="P202">
        <f t="shared" si="183"/>
        <v>0</v>
      </c>
      <c r="Q202">
        <f t="shared" si="184"/>
        <v>0</v>
      </c>
      <c r="R202">
        <f t="shared" si="185"/>
        <v>0</v>
      </c>
      <c r="S202">
        <f t="shared" si="186"/>
        <v>0</v>
      </c>
      <c r="T202">
        <f t="shared" si="187"/>
        <v>0</v>
      </c>
      <c r="U202">
        <f t="shared" si="188"/>
        <v>0</v>
      </c>
      <c r="V202">
        <f t="shared" si="189"/>
        <v>0</v>
      </c>
      <c r="W202">
        <f t="shared" si="190"/>
        <v>0</v>
      </c>
      <c r="X202">
        <f t="shared" si="191"/>
        <v>0</v>
      </c>
      <c r="Y202">
        <f t="shared" si="192"/>
        <v>0</v>
      </c>
      <c r="Z202">
        <f t="shared" si="193"/>
        <v>0</v>
      </c>
      <c r="AA202">
        <f t="shared" si="194"/>
        <v>0</v>
      </c>
      <c r="AB202">
        <f t="shared" si="195"/>
        <v>0</v>
      </c>
      <c r="AC202">
        <f t="shared" si="196"/>
        <v>0</v>
      </c>
      <c r="AD202">
        <f t="shared" si="197"/>
        <v>0</v>
      </c>
      <c r="AE202">
        <f t="shared" si="198"/>
        <v>0</v>
      </c>
      <c r="AF202">
        <f t="shared" si="199"/>
        <v>0</v>
      </c>
      <c r="AG202">
        <f t="shared" si="200"/>
        <v>0</v>
      </c>
      <c r="AH202">
        <f t="shared" si="201"/>
        <v>0</v>
      </c>
      <c r="AI202">
        <f t="shared" si="202"/>
        <v>0</v>
      </c>
      <c r="AJ202">
        <f t="shared" si="203"/>
        <v>0</v>
      </c>
      <c r="AK202">
        <f t="shared" si="204"/>
        <v>0</v>
      </c>
      <c r="AL202">
        <f t="shared" si="205"/>
        <v>0</v>
      </c>
      <c r="AM202">
        <f t="shared" si="206"/>
        <v>0</v>
      </c>
      <c r="AN202">
        <f t="shared" si="207"/>
        <v>0</v>
      </c>
      <c r="AO202">
        <f t="shared" si="208"/>
        <v>0</v>
      </c>
      <c r="AP202">
        <f t="shared" si="209"/>
        <v>0</v>
      </c>
      <c r="AQ202">
        <f t="shared" si="210"/>
        <v>0</v>
      </c>
      <c r="AR202">
        <f t="shared" si="211"/>
        <v>0</v>
      </c>
      <c r="AS202">
        <f t="shared" si="212"/>
        <v>0</v>
      </c>
      <c r="AT202">
        <f t="shared" si="213"/>
        <v>0</v>
      </c>
      <c r="AU202">
        <f t="shared" si="214"/>
        <v>0</v>
      </c>
      <c r="AV202">
        <f t="shared" si="215"/>
        <v>0</v>
      </c>
      <c r="AW202">
        <f t="shared" si="216"/>
        <v>0</v>
      </c>
      <c r="AX202">
        <f t="shared" si="217"/>
        <v>0</v>
      </c>
      <c r="AY202">
        <f t="shared" si="218"/>
        <v>0</v>
      </c>
      <c r="AZ202">
        <f t="shared" si="219"/>
        <v>0</v>
      </c>
    </row>
    <row r="203" spans="10:52" hidden="1" x14ac:dyDescent="0.25">
      <c r="J203">
        <f t="shared" si="220"/>
        <v>0</v>
      </c>
      <c r="L203">
        <f t="shared" si="221"/>
        <v>0</v>
      </c>
      <c r="M203">
        <f t="shared" si="180"/>
        <v>0</v>
      </c>
      <c r="N203">
        <f t="shared" si="181"/>
        <v>0</v>
      </c>
      <c r="O203">
        <f t="shared" si="182"/>
        <v>0</v>
      </c>
      <c r="P203">
        <f t="shared" si="183"/>
        <v>0</v>
      </c>
      <c r="Q203">
        <f t="shared" si="184"/>
        <v>0</v>
      </c>
      <c r="R203">
        <f t="shared" si="185"/>
        <v>0</v>
      </c>
      <c r="S203">
        <f t="shared" si="186"/>
        <v>0</v>
      </c>
      <c r="T203">
        <f t="shared" si="187"/>
        <v>0</v>
      </c>
      <c r="U203">
        <f t="shared" si="188"/>
        <v>0</v>
      </c>
      <c r="V203">
        <f t="shared" si="189"/>
        <v>0</v>
      </c>
      <c r="W203">
        <f t="shared" si="190"/>
        <v>0</v>
      </c>
      <c r="X203">
        <f t="shared" si="191"/>
        <v>0</v>
      </c>
      <c r="Y203">
        <f t="shared" si="192"/>
        <v>0</v>
      </c>
      <c r="Z203">
        <f t="shared" si="193"/>
        <v>0</v>
      </c>
      <c r="AA203">
        <f t="shared" si="194"/>
        <v>0</v>
      </c>
      <c r="AB203">
        <f t="shared" si="195"/>
        <v>0</v>
      </c>
      <c r="AC203">
        <f t="shared" si="196"/>
        <v>0</v>
      </c>
      <c r="AD203">
        <f t="shared" si="197"/>
        <v>0</v>
      </c>
      <c r="AE203">
        <f t="shared" si="198"/>
        <v>0</v>
      </c>
      <c r="AF203">
        <f t="shared" si="199"/>
        <v>0</v>
      </c>
      <c r="AG203">
        <f t="shared" si="200"/>
        <v>0</v>
      </c>
      <c r="AH203">
        <f t="shared" si="201"/>
        <v>0</v>
      </c>
      <c r="AI203">
        <f t="shared" si="202"/>
        <v>0</v>
      </c>
      <c r="AJ203">
        <f t="shared" si="203"/>
        <v>0</v>
      </c>
      <c r="AK203">
        <f t="shared" si="204"/>
        <v>0</v>
      </c>
      <c r="AL203">
        <f t="shared" si="205"/>
        <v>0</v>
      </c>
      <c r="AM203">
        <f t="shared" si="206"/>
        <v>0</v>
      </c>
      <c r="AN203">
        <f t="shared" si="207"/>
        <v>0</v>
      </c>
      <c r="AO203">
        <f t="shared" si="208"/>
        <v>0</v>
      </c>
      <c r="AP203">
        <f t="shared" si="209"/>
        <v>0</v>
      </c>
      <c r="AQ203">
        <f t="shared" si="210"/>
        <v>0</v>
      </c>
      <c r="AR203">
        <f t="shared" si="211"/>
        <v>0</v>
      </c>
      <c r="AS203">
        <f t="shared" si="212"/>
        <v>0</v>
      </c>
      <c r="AT203">
        <f t="shared" si="213"/>
        <v>0</v>
      </c>
      <c r="AU203">
        <f t="shared" si="214"/>
        <v>0</v>
      </c>
      <c r="AV203">
        <f t="shared" si="215"/>
        <v>0</v>
      </c>
      <c r="AW203">
        <f t="shared" si="216"/>
        <v>0</v>
      </c>
      <c r="AX203">
        <f t="shared" si="217"/>
        <v>0</v>
      </c>
      <c r="AY203">
        <f t="shared" si="218"/>
        <v>0</v>
      </c>
      <c r="AZ203">
        <f t="shared" si="219"/>
        <v>0</v>
      </c>
    </row>
    <row r="204" spans="10:52" hidden="1" x14ac:dyDescent="0.25">
      <c r="J204">
        <f t="shared" si="220"/>
        <v>0</v>
      </c>
      <c r="L204">
        <f t="shared" si="221"/>
        <v>0</v>
      </c>
      <c r="M204">
        <f t="shared" si="180"/>
        <v>0</v>
      </c>
      <c r="N204">
        <f t="shared" si="181"/>
        <v>0</v>
      </c>
      <c r="O204">
        <f t="shared" si="182"/>
        <v>0</v>
      </c>
      <c r="P204">
        <f t="shared" si="183"/>
        <v>0</v>
      </c>
      <c r="Q204">
        <f t="shared" si="184"/>
        <v>0</v>
      </c>
      <c r="R204">
        <f t="shared" si="185"/>
        <v>0</v>
      </c>
      <c r="S204">
        <f t="shared" si="186"/>
        <v>0</v>
      </c>
      <c r="T204">
        <f t="shared" si="187"/>
        <v>0</v>
      </c>
      <c r="U204">
        <f t="shared" si="188"/>
        <v>0</v>
      </c>
      <c r="V204">
        <f t="shared" si="189"/>
        <v>0</v>
      </c>
      <c r="W204">
        <f t="shared" si="190"/>
        <v>0</v>
      </c>
      <c r="X204">
        <f t="shared" si="191"/>
        <v>0</v>
      </c>
      <c r="Y204">
        <f t="shared" si="192"/>
        <v>0</v>
      </c>
      <c r="Z204">
        <f t="shared" si="193"/>
        <v>0</v>
      </c>
      <c r="AA204">
        <f t="shared" si="194"/>
        <v>0</v>
      </c>
      <c r="AB204">
        <f t="shared" si="195"/>
        <v>0</v>
      </c>
      <c r="AC204">
        <f t="shared" si="196"/>
        <v>0</v>
      </c>
      <c r="AD204">
        <f t="shared" si="197"/>
        <v>0</v>
      </c>
      <c r="AE204">
        <f t="shared" si="198"/>
        <v>0</v>
      </c>
      <c r="AF204">
        <f t="shared" si="199"/>
        <v>0</v>
      </c>
      <c r="AG204">
        <f t="shared" si="200"/>
        <v>0</v>
      </c>
      <c r="AH204">
        <f t="shared" si="201"/>
        <v>0</v>
      </c>
      <c r="AI204">
        <f t="shared" si="202"/>
        <v>0</v>
      </c>
      <c r="AJ204">
        <f t="shared" si="203"/>
        <v>0</v>
      </c>
      <c r="AK204">
        <f t="shared" si="204"/>
        <v>0</v>
      </c>
      <c r="AL204">
        <f t="shared" si="205"/>
        <v>0</v>
      </c>
      <c r="AM204">
        <f t="shared" si="206"/>
        <v>0</v>
      </c>
      <c r="AN204">
        <f t="shared" si="207"/>
        <v>0</v>
      </c>
      <c r="AO204">
        <f t="shared" si="208"/>
        <v>0</v>
      </c>
      <c r="AP204">
        <f t="shared" si="209"/>
        <v>0</v>
      </c>
      <c r="AQ204">
        <f t="shared" si="210"/>
        <v>0</v>
      </c>
      <c r="AR204">
        <f t="shared" si="211"/>
        <v>0</v>
      </c>
      <c r="AS204">
        <f t="shared" si="212"/>
        <v>0</v>
      </c>
      <c r="AT204">
        <f t="shared" si="213"/>
        <v>0</v>
      </c>
      <c r="AU204">
        <f t="shared" si="214"/>
        <v>0</v>
      </c>
      <c r="AV204">
        <f t="shared" si="215"/>
        <v>0</v>
      </c>
      <c r="AW204">
        <f t="shared" si="216"/>
        <v>0</v>
      </c>
      <c r="AX204">
        <f t="shared" si="217"/>
        <v>0</v>
      </c>
      <c r="AY204">
        <f t="shared" si="218"/>
        <v>0</v>
      </c>
      <c r="AZ204">
        <f t="shared" si="219"/>
        <v>0</v>
      </c>
    </row>
    <row r="205" spans="10:52" hidden="1" x14ac:dyDescent="0.25">
      <c r="J205">
        <f t="shared" si="220"/>
        <v>0</v>
      </c>
      <c r="L205">
        <f t="shared" si="221"/>
        <v>0</v>
      </c>
      <c r="M205">
        <f t="shared" si="180"/>
        <v>0</v>
      </c>
      <c r="N205">
        <f t="shared" si="181"/>
        <v>0</v>
      </c>
      <c r="O205">
        <f t="shared" si="182"/>
        <v>0</v>
      </c>
      <c r="P205">
        <f t="shared" si="183"/>
        <v>0</v>
      </c>
      <c r="Q205">
        <f t="shared" si="184"/>
        <v>0</v>
      </c>
      <c r="R205">
        <f t="shared" si="185"/>
        <v>0</v>
      </c>
      <c r="S205">
        <f t="shared" si="186"/>
        <v>0</v>
      </c>
      <c r="T205">
        <f t="shared" si="187"/>
        <v>0</v>
      </c>
      <c r="U205">
        <f t="shared" si="188"/>
        <v>0</v>
      </c>
      <c r="V205">
        <f t="shared" si="189"/>
        <v>0</v>
      </c>
      <c r="W205">
        <f t="shared" si="190"/>
        <v>0</v>
      </c>
      <c r="X205">
        <f t="shared" si="191"/>
        <v>0</v>
      </c>
      <c r="Y205">
        <f t="shared" si="192"/>
        <v>0</v>
      </c>
      <c r="Z205">
        <f t="shared" si="193"/>
        <v>0</v>
      </c>
      <c r="AA205">
        <f t="shared" si="194"/>
        <v>0</v>
      </c>
      <c r="AB205">
        <f t="shared" si="195"/>
        <v>0</v>
      </c>
      <c r="AC205">
        <f t="shared" si="196"/>
        <v>0</v>
      </c>
      <c r="AD205">
        <f t="shared" si="197"/>
        <v>0</v>
      </c>
      <c r="AE205">
        <f t="shared" si="198"/>
        <v>0</v>
      </c>
      <c r="AF205">
        <f t="shared" si="199"/>
        <v>0</v>
      </c>
      <c r="AG205">
        <f t="shared" si="200"/>
        <v>0</v>
      </c>
      <c r="AH205">
        <f t="shared" si="201"/>
        <v>0</v>
      </c>
      <c r="AI205">
        <f t="shared" si="202"/>
        <v>0</v>
      </c>
      <c r="AJ205">
        <f t="shared" si="203"/>
        <v>0</v>
      </c>
      <c r="AK205">
        <f t="shared" si="204"/>
        <v>0</v>
      </c>
      <c r="AL205">
        <f t="shared" si="205"/>
        <v>0</v>
      </c>
      <c r="AM205">
        <f t="shared" si="206"/>
        <v>0</v>
      </c>
      <c r="AN205">
        <f t="shared" si="207"/>
        <v>0</v>
      </c>
      <c r="AO205">
        <f t="shared" si="208"/>
        <v>0</v>
      </c>
      <c r="AP205">
        <f t="shared" si="209"/>
        <v>0</v>
      </c>
      <c r="AQ205">
        <f t="shared" si="210"/>
        <v>0</v>
      </c>
      <c r="AR205">
        <f t="shared" si="211"/>
        <v>0</v>
      </c>
      <c r="AS205">
        <f t="shared" si="212"/>
        <v>0</v>
      </c>
      <c r="AT205">
        <f t="shared" si="213"/>
        <v>0</v>
      </c>
      <c r="AU205">
        <f t="shared" si="214"/>
        <v>0</v>
      </c>
      <c r="AV205">
        <f t="shared" si="215"/>
        <v>0</v>
      </c>
      <c r="AW205">
        <f t="shared" si="216"/>
        <v>0</v>
      </c>
      <c r="AX205">
        <f t="shared" si="217"/>
        <v>0</v>
      </c>
      <c r="AY205">
        <f t="shared" si="218"/>
        <v>0</v>
      </c>
      <c r="AZ205">
        <f t="shared" si="219"/>
        <v>0</v>
      </c>
    </row>
    <row r="206" spans="10:52" hidden="1" x14ac:dyDescent="0.25">
      <c r="J206">
        <f t="shared" si="220"/>
        <v>0</v>
      </c>
      <c r="L206">
        <f t="shared" si="221"/>
        <v>0</v>
      </c>
      <c r="M206">
        <f t="shared" si="180"/>
        <v>0</v>
      </c>
      <c r="N206">
        <f t="shared" si="181"/>
        <v>0</v>
      </c>
      <c r="O206">
        <f t="shared" si="182"/>
        <v>0</v>
      </c>
      <c r="P206">
        <f t="shared" si="183"/>
        <v>0</v>
      </c>
      <c r="Q206">
        <f t="shared" si="184"/>
        <v>0</v>
      </c>
      <c r="R206">
        <f t="shared" si="185"/>
        <v>0</v>
      </c>
      <c r="S206">
        <f t="shared" si="186"/>
        <v>0</v>
      </c>
      <c r="T206">
        <f t="shared" si="187"/>
        <v>0</v>
      </c>
      <c r="U206">
        <f t="shared" si="188"/>
        <v>0</v>
      </c>
      <c r="V206">
        <f t="shared" si="189"/>
        <v>0</v>
      </c>
      <c r="W206">
        <f t="shared" si="190"/>
        <v>0</v>
      </c>
      <c r="X206">
        <f t="shared" si="191"/>
        <v>0</v>
      </c>
      <c r="Y206">
        <f t="shared" si="192"/>
        <v>0</v>
      </c>
      <c r="Z206">
        <f t="shared" si="193"/>
        <v>0</v>
      </c>
      <c r="AA206">
        <f t="shared" si="194"/>
        <v>0</v>
      </c>
      <c r="AB206">
        <f t="shared" si="195"/>
        <v>0</v>
      </c>
      <c r="AC206">
        <f t="shared" si="196"/>
        <v>0</v>
      </c>
      <c r="AD206">
        <f t="shared" si="197"/>
        <v>0</v>
      </c>
      <c r="AE206">
        <f t="shared" si="198"/>
        <v>0</v>
      </c>
      <c r="AF206">
        <f t="shared" si="199"/>
        <v>0</v>
      </c>
      <c r="AG206">
        <f t="shared" si="200"/>
        <v>0</v>
      </c>
      <c r="AH206">
        <f t="shared" si="201"/>
        <v>0</v>
      </c>
      <c r="AI206">
        <f t="shared" si="202"/>
        <v>0</v>
      </c>
      <c r="AJ206">
        <f t="shared" si="203"/>
        <v>0</v>
      </c>
      <c r="AK206">
        <f t="shared" si="204"/>
        <v>0</v>
      </c>
      <c r="AL206">
        <f t="shared" si="205"/>
        <v>0</v>
      </c>
      <c r="AM206">
        <f t="shared" si="206"/>
        <v>0</v>
      </c>
      <c r="AN206">
        <f t="shared" si="207"/>
        <v>0</v>
      </c>
      <c r="AO206">
        <f t="shared" si="208"/>
        <v>0</v>
      </c>
      <c r="AP206">
        <f t="shared" si="209"/>
        <v>0</v>
      </c>
      <c r="AQ206">
        <f t="shared" si="210"/>
        <v>0</v>
      </c>
      <c r="AR206">
        <f t="shared" si="211"/>
        <v>0</v>
      </c>
      <c r="AS206">
        <f t="shared" si="212"/>
        <v>0</v>
      </c>
      <c r="AT206">
        <f t="shared" si="213"/>
        <v>0</v>
      </c>
      <c r="AU206">
        <f t="shared" si="214"/>
        <v>0</v>
      </c>
      <c r="AV206">
        <f t="shared" si="215"/>
        <v>0</v>
      </c>
      <c r="AW206">
        <f t="shared" si="216"/>
        <v>0</v>
      </c>
      <c r="AX206">
        <f t="shared" si="217"/>
        <v>0</v>
      </c>
      <c r="AY206">
        <f t="shared" si="218"/>
        <v>0</v>
      </c>
      <c r="AZ206">
        <f t="shared" si="219"/>
        <v>0</v>
      </c>
    </row>
    <row r="207" spans="10:52" hidden="1" x14ac:dyDescent="0.25">
      <c r="J207">
        <f t="shared" si="220"/>
        <v>0</v>
      </c>
      <c r="L207">
        <f t="shared" si="221"/>
        <v>0</v>
      </c>
      <c r="M207">
        <f t="shared" si="180"/>
        <v>0</v>
      </c>
      <c r="N207">
        <f t="shared" si="181"/>
        <v>0</v>
      </c>
      <c r="O207">
        <f t="shared" si="182"/>
        <v>0</v>
      </c>
      <c r="P207">
        <f t="shared" si="183"/>
        <v>0</v>
      </c>
      <c r="Q207">
        <f t="shared" si="184"/>
        <v>0</v>
      </c>
      <c r="R207">
        <f t="shared" si="185"/>
        <v>0</v>
      </c>
      <c r="S207">
        <f t="shared" si="186"/>
        <v>0</v>
      </c>
      <c r="T207">
        <f t="shared" si="187"/>
        <v>0</v>
      </c>
      <c r="U207">
        <f t="shared" si="188"/>
        <v>0</v>
      </c>
      <c r="V207">
        <f t="shared" si="189"/>
        <v>0</v>
      </c>
      <c r="W207">
        <f t="shared" si="190"/>
        <v>0</v>
      </c>
      <c r="X207">
        <f t="shared" si="191"/>
        <v>0</v>
      </c>
      <c r="Y207">
        <f t="shared" si="192"/>
        <v>0</v>
      </c>
      <c r="Z207">
        <f t="shared" si="193"/>
        <v>0</v>
      </c>
      <c r="AA207">
        <f t="shared" si="194"/>
        <v>0</v>
      </c>
      <c r="AB207">
        <f t="shared" si="195"/>
        <v>0</v>
      </c>
      <c r="AC207">
        <f t="shared" si="196"/>
        <v>0</v>
      </c>
      <c r="AD207">
        <f t="shared" si="197"/>
        <v>0</v>
      </c>
      <c r="AE207">
        <f t="shared" si="198"/>
        <v>0</v>
      </c>
      <c r="AF207">
        <f t="shared" si="199"/>
        <v>0</v>
      </c>
      <c r="AG207">
        <f t="shared" si="200"/>
        <v>0</v>
      </c>
      <c r="AH207">
        <f t="shared" si="201"/>
        <v>0</v>
      </c>
      <c r="AI207">
        <f t="shared" si="202"/>
        <v>0</v>
      </c>
      <c r="AJ207">
        <f t="shared" si="203"/>
        <v>0</v>
      </c>
      <c r="AK207">
        <f t="shared" si="204"/>
        <v>0</v>
      </c>
      <c r="AL207">
        <f t="shared" si="205"/>
        <v>0</v>
      </c>
      <c r="AM207">
        <f t="shared" si="206"/>
        <v>0</v>
      </c>
      <c r="AN207">
        <f t="shared" si="207"/>
        <v>0</v>
      </c>
      <c r="AO207">
        <f t="shared" si="208"/>
        <v>0</v>
      </c>
      <c r="AP207">
        <f t="shared" si="209"/>
        <v>0</v>
      </c>
      <c r="AQ207">
        <f t="shared" si="210"/>
        <v>0</v>
      </c>
      <c r="AR207">
        <f t="shared" si="211"/>
        <v>0</v>
      </c>
      <c r="AS207">
        <f t="shared" si="212"/>
        <v>0</v>
      </c>
      <c r="AT207">
        <f t="shared" si="213"/>
        <v>0</v>
      </c>
      <c r="AU207">
        <f t="shared" si="214"/>
        <v>0</v>
      </c>
      <c r="AV207">
        <f t="shared" si="215"/>
        <v>0</v>
      </c>
      <c r="AW207">
        <f t="shared" si="216"/>
        <v>0</v>
      </c>
      <c r="AX207">
        <f t="shared" si="217"/>
        <v>0</v>
      </c>
      <c r="AY207">
        <f t="shared" si="218"/>
        <v>0</v>
      </c>
      <c r="AZ207">
        <f t="shared" si="219"/>
        <v>0</v>
      </c>
    </row>
    <row r="208" spans="10:52" hidden="1" x14ac:dyDescent="0.25">
      <c r="J208">
        <f t="shared" si="220"/>
        <v>0</v>
      </c>
      <c r="L208">
        <f t="shared" si="221"/>
        <v>0</v>
      </c>
      <c r="M208">
        <f t="shared" si="180"/>
        <v>0</v>
      </c>
      <c r="N208">
        <f t="shared" si="181"/>
        <v>0</v>
      </c>
      <c r="O208">
        <f t="shared" si="182"/>
        <v>0</v>
      </c>
      <c r="P208">
        <f t="shared" si="183"/>
        <v>0</v>
      </c>
      <c r="Q208">
        <f t="shared" si="184"/>
        <v>0</v>
      </c>
      <c r="R208">
        <f t="shared" si="185"/>
        <v>0</v>
      </c>
      <c r="S208">
        <f t="shared" si="186"/>
        <v>0</v>
      </c>
      <c r="T208">
        <f t="shared" si="187"/>
        <v>0</v>
      </c>
      <c r="U208">
        <f t="shared" si="188"/>
        <v>0</v>
      </c>
      <c r="V208">
        <f t="shared" si="189"/>
        <v>0</v>
      </c>
      <c r="W208">
        <f t="shared" si="190"/>
        <v>0</v>
      </c>
      <c r="X208">
        <f t="shared" si="191"/>
        <v>0</v>
      </c>
      <c r="Y208">
        <f t="shared" si="192"/>
        <v>0</v>
      </c>
      <c r="Z208">
        <f t="shared" si="193"/>
        <v>0</v>
      </c>
      <c r="AA208">
        <f t="shared" si="194"/>
        <v>0</v>
      </c>
      <c r="AB208">
        <f t="shared" si="195"/>
        <v>0</v>
      </c>
      <c r="AC208">
        <f t="shared" si="196"/>
        <v>0</v>
      </c>
      <c r="AD208">
        <f t="shared" si="197"/>
        <v>0</v>
      </c>
      <c r="AE208">
        <f t="shared" si="198"/>
        <v>0</v>
      </c>
      <c r="AF208">
        <f t="shared" si="199"/>
        <v>0</v>
      </c>
      <c r="AG208">
        <f t="shared" si="200"/>
        <v>0</v>
      </c>
      <c r="AH208">
        <f t="shared" si="201"/>
        <v>0</v>
      </c>
      <c r="AI208">
        <f t="shared" si="202"/>
        <v>0</v>
      </c>
      <c r="AJ208">
        <f t="shared" si="203"/>
        <v>0</v>
      </c>
      <c r="AK208">
        <f t="shared" si="204"/>
        <v>0</v>
      </c>
      <c r="AL208">
        <f t="shared" si="205"/>
        <v>0</v>
      </c>
      <c r="AM208">
        <f t="shared" si="206"/>
        <v>0</v>
      </c>
      <c r="AN208">
        <f t="shared" si="207"/>
        <v>0</v>
      </c>
      <c r="AO208">
        <f t="shared" si="208"/>
        <v>0</v>
      </c>
      <c r="AP208">
        <f t="shared" si="209"/>
        <v>0</v>
      </c>
      <c r="AQ208">
        <f t="shared" si="210"/>
        <v>0</v>
      </c>
      <c r="AR208">
        <f t="shared" si="211"/>
        <v>0</v>
      </c>
      <c r="AS208">
        <f t="shared" si="212"/>
        <v>0</v>
      </c>
      <c r="AT208">
        <f t="shared" si="213"/>
        <v>0</v>
      </c>
      <c r="AU208">
        <f t="shared" si="214"/>
        <v>0</v>
      </c>
      <c r="AV208">
        <f t="shared" si="215"/>
        <v>0</v>
      </c>
      <c r="AW208">
        <f t="shared" si="216"/>
        <v>0</v>
      </c>
      <c r="AX208">
        <f t="shared" si="217"/>
        <v>0</v>
      </c>
      <c r="AY208">
        <f t="shared" si="218"/>
        <v>0</v>
      </c>
      <c r="AZ208">
        <f t="shared" si="219"/>
        <v>0</v>
      </c>
    </row>
    <row r="209" spans="10:52" hidden="1" x14ac:dyDescent="0.25">
      <c r="J209">
        <f t="shared" si="220"/>
        <v>0</v>
      </c>
      <c r="L209">
        <f t="shared" si="221"/>
        <v>0</v>
      </c>
      <c r="M209">
        <f t="shared" si="180"/>
        <v>0</v>
      </c>
      <c r="N209">
        <f t="shared" si="181"/>
        <v>0</v>
      </c>
      <c r="O209">
        <f t="shared" si="182"/>
        <v>0</v>
      </c>
      <c r="P209">
        <f t="shared" si="183"/>
        <v>0</v>
      </c>
      <c r="Q209">
        <f t="shared" si="184"/>
        <v>0</v>
      </c>
      <c r="R209">
        <f t="shared" si="185"/>
        <v>0</v>
      </c>
      <c r="S209">
        <f t="shared" si="186"/>
        <v>0</v>
      </c>
      <c r="T209">
        <f t="shared" si="187"/>
        <v>0</v>
      </c>
      <c r="U209">
        <f t="shared" si="188"/>
        <v>0</v>
      </c>
      <c r="V209">
        <f t="shared" si="189"/>
        <v>0</v>
      </c>
      <c r="W209">
        <f t="shared" si="190"/>
        <v>0</v>
      </c>
      <c r="X209">
        <f t="shared" si="191"/>
        <v>0</v>
      </c>
      <c r="Y209">
        <f t="shared" si="192"/>
        <v>0</v>
      </c>
      <c r="Z209">
        <f t="shared" si="193"/>
        <v>0</v>
      </c>
      <c r="AA209">
        <f t="shared" si="194"/>
        <v>0</v>
      </c>
      <c r="AB209">
        <f t="shared" si="195"/>
        <v>0</v>
      </c>
      <c r="AC209">
        <f t="shared" si="196"/>
        <v>0</v>
      </c>
      <c r="AD209">
        <f t="shared" si="197"/>
        <v>0</v>
      </c>
      <c r="AE209">
        <f t="shared" si="198"/>
        <v>0</v>
      </c>
      <c r="AF209">
        <f t="shared" si="199"/>
        <v>0</v>
      </c>
      <c r="AG209">
        <f t="shared" si="200"/>
        <v>0</v>
      </c>
      <c r="AH209">
        <f t="shared" si="201"/>
        <v>0</v>
      </c>
      <c r="AI209">
        <f t="shared" si="202"/>
        <v>0</v>
      </c>
      <c r="AJ209">
        <f t="shared" si="203"/>
        <v>0</v>
      </c>
      <c r="AK209">
        <f t="shared" si="204"/>
        <v>0</v>
      </c>
      <c r="AL209">
        <f t="shared" si="205"/>
        <v>0</v>
      </c>
      <c r="AM209">
        <f t="shared" si="206"/>
        <v>0</v>
      </c>
      <c r="AN209">
        <f t="shared" si="207"/>
        <v>0</v>
      </c>
      <c r="AO209">
        <f t="shared" si="208"/>
        <v>0</v>
      </c>
      <c r="AP209">
        <f t="shared" si="209"/>
        <v>0</v>
      </c>
      <c r="AQ209">
        <f t="shared" si="210"/>
        <v>0</v>
      </c>
      <c r="AR209">
        <f t="shared" si="211"/>
        <v>0</v>
      </c>
      <c r="AS209">
        <f t="shared" si="212"/>
        <v>0</v>
      </c>
      <c r="AT209">
        <f t="shared" si="213"/>
        <v>0</v>
      </c>
      <c r="AU209">
        <f t="shared" si="214"/>
        <v>0</v>
      </c>
      <c r="AV209">
        <f t="shared" si="215"/>
        <v>0</v>
      </c>
      <c r="AW209">
        <f t="shared" si="216"/>
        <v>0</v>
      </c>
      <c r="AX209">
        <f t="shared" si="217"/>
        <v>0</v>
      </c>
      <c r="AY209">
        <f t="shared" si="218"/>
        <v>0</v>
      </c>
      <c r="AZ209">
        <f t="shared" si="219"/>
        <v>0</v>
      </c>
    </row>
    <row r="210" spans="10:52" hidden="1" x14ac:dyDescent="0.25">
      <c r="J210">
        <f t="shared" si="220"/>
        <v>0</v>
      </c>
      <c r="L210">
        <f t="shared" si="221"/>
        <v>0</v>
      </c>
      <c r="M210">
        <f t="shared" si="180"/>
        <v>0</v>
      </c>
      <c r="N210">
        <f t="shared" si="181"/>
        <v>0</v>
      </c>
      <c r="O210">
        <f t="shared" si="182"/>
        <v>0</v>
      </c>
      <c r="P210">
        <f t="shared" si="183"/>
        <v>0</v>
      </c>
      <c r="Q210">
        <f t="shared" si="184"/>
        <v>0</v>
      </c>
      <c r="R210">
        <f t="shared" si="185"/>
        <v>0</v>
      </c>
      <c r="S210">
        <f t="shared" si="186"/>
        <v>0</v>
      </c>
      <c r="T210">
        <f t="shared" si="187"/>
        <v>0</v>
      </c>
      <c r="U210">
        <f t="shared" si="188"/>
        <v>0</v>
      </c>
      <c r="V210">
        <f t="shared" si="189"/>
        <v>0</v>
      </c>
      <c r="W210">
        <f t="shared" si="190"/>
        <v>0</v>
      </c>
      <c r="X210">
        <f t="shared" si="191"/>
        <v>0</v>
      </c>
      <c r="Y210">
        <f t="shared" si="192"/>
        <v>0</v>
      </c>
      <c r="Z210">
        <f t="shared" si="193"/>
        <v>0</v>
      </c>
      <c r="AA210">
        <f t="shared" si="194"/>
        <v>0</v>
      </c>
      <c r="AB210">
        <f t="shared" si="195"/>
        <v>0</v>
      </c>
      <c r="AC210">
        <f t="shared" si="196"/>
        <v>0</v>
      </c>
      <c r="AD210">
        <f t="shared" si="197"/>
        <v>0</v>
      </c>
      <c r="AE210">
        <f t="shared" si="198"/>
        <v>0</v>
      </c>
      <c r="AF210">
        <f t="shared" si="199"/>
        <v>0</v>
      </c>
      <c r="AG210">
        <f t="shared" si="200"/>
        <v>0</v>
      </c>
      <c r="AH210">
        <f t="shared" si="201"/>
        <v>0</v>
      </c>
      <c r="AI210">
        <f t="shared" si="202"/>
        <v>0</v>
      </c>
      <c r="AJ210">
        <f t="shared" si="203"/>
        <v>0</v>
      </c>
      <c r="AK210">
        <f t="shared" si="204"/>
        <v>0</v>
      </c>
      <c r="AL210">
        <f t="shared" si="205"/>
        <v>0</v>
      </c>
      <c r="AM210">
        <f t="shared" si="206"/>
        <v>0</v>
      </c>
      <c r="AN210">
        <f t="shared" si="207"/>
        <v>0</v>
      </c>
      <c r="AO210">
        <f t="shared" si="208"/>
        <v>0</v>
      </c>
      <c r="AP210">
        <f t="shared" si="209"/>
        <v>0</v>
      </c>
      <c r="AQ210">
        <f t="shared" si="210"/>
        <v>0</v>
      </c>
      <c r="AR210">
        <f t="shared" si="211"/>
        <v>0</v>
      </c>
      <c r="AS210">
        <f t="shared" si="212"/>
        <v>0</v>
      </c>
      <c r="AT210">
        <f t="shared" si="213"/>
        <v>0</v>
      </c>
      <c r="AU210">
        <f t="shared" si="214"/>
        <v>0</v>
      </c>
      <c r="AV210">
        <f t="shared" si="215"/>
        <v>0</v>
      </c>
      <c r="AW210">
        <f t="shared" si="216"/>
        <v>0</v>
      </c>
      <c r="AX210">
        <f t="shared" si="217"/>
        <v>0</v>
      </c>
      <c r="AY210">
        <f t="shared" si="218"/>
        <v>0</v>
      </c>
      <c r="AZ210">
        <f t="shared" si="219"/>
        <v>0</v>
      </c>
    </row>
    <row r="211" spans="10:52" hidden="1" x14ac:dyDescent="0.25">
      <c r="J211">
        <f t="shared" si="220"/>
        <v>0</v>
      </c>
      <c r="L211">
        <f t="shared" si="221"/>
        <v>0</v>
      </c>
      <c r="M211">
        <f t="shared" si="180"/>
        <v>0</v>
      </c>
      <c r="N211">
        <f t="shared" si="181"/>
        <v>0</v>
      </c>
      <c r="O211">
        <f t="shared" si="182"/>
        <v>0</v>
      </c>
      <c r="P211">
        <f t="shared" si="183"/>
        <v>0</v>
      </c>
      <c r="Q211">
        <f t="shared" si="184"/>
        <v>0</v>
      </c>
      <c r="R211">
        <f t="shared" si="185"/>
        <v>0</v>
      </c>
      <c r="S211">
        <f t="shared" si="186"/>
        <v>0</v>
      </c>
      <c r="T211">
        <f t="shared" si="187"/>
        <v>0</v>
      </c>
      <c r="U211">
        <f t="shared" si="188"/>
        <v>0</v>
      </c>
      <c r="V211">
        <f t="shared" si="189"/>
        <v>0</v>
      </c>
      <c r="W211">
        <f t="shared" si="190"/>
        <v>0</v>
      </c>
      <c r="X211">
        <f t="shared" si="191"/>
        <v>0</v>
      </c>
      <c r="Y211">
        <f t="shared" si="192"/>
        <v>0</v>
      </c>
      <c r="Z211">
        <f t="shared" si="193"/>
        <v>0</v>
      </c>
      <c r="AA211">
        <f t="shared" si="194"/>
        <v>0</v>
      </c>
      <c r="AB211">
        <f t="shared" si="195"/>
        <v>0</v>
      </c>
      <c r="AC211">
        <f t="shared" si="196"/>
        <v>0</v>
      </c>
      <c r="AD211">
        <f t="shared" si="197"/>
        <v>0</v>
      </c>
      <c r="AE211">
        <f t="shared" si="198"/>
        <v>0</v>
      </c>
      <c r="AF211">
        <f t="shared" si="199"/>
        <v>0</v>
      </c>
      <c r="AG211">
        <f t="shared" si="200"/>
        <v>0</v>
      </c>
      <c r="AH211">
        <f t="shared" si="201"/>
        <v>0</v>
      </c>
      <c r="AI211">
        <f t="shared" si="202"/>
        <v>0</v>
      </c>
      <c r="AJ211">
        <f t="shared" si="203"/>
        <v>0</v>
      </c>
      <c r="AK211">
        <f t="shared" si="204"/>
        <v>0</v>
      </c>
      <c r="AL211">
        <f t="shared" si="205"/>
        <v>0</v>
      </c>
      <c r="AM211">
        <f t="shared" si="206"/>
        <v>0</v>
      </c>
      <c r="AN211">
        <f t="shared" si="207"/>
        <v>0</v>
      </c>
      <c r="AO211">
        <f t="shared" si="208"/>
        <v>0</v>
      </c>
      <c r="AP211">
        <f t="shared" si="209"/>
        <v>0</v>
      </c>
      <c r="AQ211">
        <f t="shared" si="210"/>
        <v>0</v>
      </c>
      <c r="AR211">
        <f t="shared" si="211"/>
        <v>0</v>
      </c>
      <c r="AS211">
        <f t="shared" si="212"/>
        <v>0</v>
      </c>
      <c r="AT211">
        <f t="shared" si="213"/>
        <v>0</v>
      </c>
      <c r="AU211">
        <f t="shared" si="214"/>
        <v>0</v>
      </c>
      <c r="AV211">
        <f t="shared" si="215"/>
        <v>0</v>
      </c>
      <c r="AW211">
        <f t="shared" si="216"/>
        <v>0</v>
      </c>
      <c r="AX211">
        <f t="shared" si="217"/>
        <v>0</v>
      </c>
      <c r="AY211">
        <f t="shared" si="218"/>
        <v>0</v>
      </c>
      <c r="AZ211">
        <f t="shared" si="219"/>
        <v>0</v>
      </c>
    </row>
    <row r="212" spans="10:52" hidden="1" x14ac:dyDescent="0.25">
      <c r="J212">
        <f t="shared" si="220"/>
        <v>0</v>
      </c>
      <c r="L212">
        <f t="shared" si="221"/>
        <v>0</v>
      </c>
      <c r="M212">
        <f t="shared" si="180"/>
        <v>0</v>
      </c>
      <c r="N212">
        <f t="shared" si="181"/>
        <v>0</v>
      </c>
      <c r="O212">
        <f t="shared" si="182"/>
        <v>0</v>
      </c>
      <c r="P212">
        <f t="shared" si="183"/>
        <v>0</v>
      </c>
      <c r="Q212">
        <f t="shared" si="184"/>
        <v>0</v>
      </c>
      <c r="R212">
        <f t="shared" si="185"/>
        <v>0</v>
      </c>
      <c r="S212">
        <f t="shared" si="186"/>
        <v>0</v>
      </c>
      <c r="T212">
        <f t="shared" si="187"/>
        <v>0</v>
      </c>
      <c r="U212">
        <f t="shared" si="188"/>
        <v>0</v>
      </c>
      <c r="V212">
        <f t="shared" si="189"/>
        <v>0</v>
      </c>
      <c r="W212">
        <f t="shared" si="190"/>
        <v>0</v>
      </c>
      <c r="X212">
        <f t="shared" si="191"/>
        <v>0</v>
      </c>
      <c r="Y212">
        <f t="shared" si="192"/>
        <v>0</v>
      </c>
      <c r="Z212">
        <f t="shared" si="193"/>
        <v>0</v>
      </c>
      <c r="AA212">
        <f t="shared" si="194"/>
        <v>0</v>
      </c>
      <c r="AB212">
        <f t="shared" si="195"/>
        <v>0</v>
      </c>
      <c r="AC212">
        <f t="shared" si="196"/>
        <v>0</v>
      </c>
      <c r="AD212">
        <f t="shared" si="197"/>
        <v>0</v>
      </c>
      <c r="AE212">
        <f t="shared" si="198"/>
        <v>0</v>
      </c>
      <c r="AF212">
        <f t="shared" si="199"/>
        <v>0</v>
      </c>
      <c r="AG212">
        <f t="shared" si="200"/>
        <v>0</v>
      </c>
      <c r="AH212">
        <f t="shared" si="201"/>
        <v>0</v>
      </c>
      <c r="AI212">
        <f t="shared" si="202"/>
        <v>0</v>
      </c>
      <c r="AJ212">
        <f t="shared" si="203"/>
        <v>0</v>
      </c>
      <c r="AK212">
        <f t="shared" si="204"/>
        <v>0</v>
      </c>
      <c r="AL212">
        <f t="shared" si="205"/>
        <v>0</v>
      </c>
      <c r="AM212">
        <f t="shared" si="206"/>
        <v>0</v>
      </c>
      <c r="AN212">
        <f t="shared" si="207"/>
        <v>0</v>
      </c>
      <c r="AO212">
        <f t="shared" si="208"/>
        <v>0</v>
      </c>
      <c r="AP212">
        <f t="shared" si="209"/>
        <v>0</v>
      </c>
      <c r="AQ212">
        <f t="shared" si="210"/>
        <v>0</v>
      </c>
      <c r="AR212">
        <f t="shared" si="211"/>
        <v>0</v>
      </c>
      <c r="AS212">
        <f t="shared" si="212"/>
        <v>0</v>
      </c>
      <c r="AT212">
        <f t="shared" si="213"/>
        <v>0</v>
      </c>
      <c r="AU212">
        <f t="shared" si="214"/>
        <v>0</v>
      </c>
      <c r="AV212">
        <f t="shared" si="215"/>
        <v>0</v>
      </c>
      <c r="AW212">
        <f t="shared" si="216"/>
        <v>0</v>
      </c>
      <c r="AX212">
        <f t="shared" si="217"/>
        <v>0</v>
      </c>
      <c r="AY212">
        <f t="shared" si="218"/>
        <v>0</v>
      </c>
      <c r="AZ212">
        <f t="shared" si="219"/>
        <v>0</v>
      </c>
    </row>
    <row r="213" spans="10:52" hidden="1" x14ac:dyDescent="0.25">
      <c r="J213">
        <f t="shared" si="220"/>
        <v>0</v>
      </c>
      <c r="L213">
        <f t="shared" si="221"/>
        <v>0</v>
      </c>
      <c r="M213">
        <f t="shared" si="180"/>
        <v>0</v>
      </c>
      <c r="N213">
        <f t="shared" si="181"/>
        <v>0</v>
      </c>
      <c r="O213">
        <f t="shared" si="182"/>
        <v>0</v>
      </c>
      <c r="P213">
        <f t="shared" si="183"/>
        <v>0</v>
      </c>
      <c r="Q213">
        <f t="shared" si="184"/>
        <v>0</v>
      </c>
      <c r="R213">
        <f t="shared" si="185"/>
        <v>0</v>
      </c>
      <c r="S213">
        <f t="shared" si="186"/>
        <v>0</v>
      </c>
      <c r="T213">
        <f t="shared" si="187"/>
        <v>0</v>
      </c>
      <c r="U213">
        <f t="shared" si="188"/>
        <v>0</v>
      </c>
      <c r="V213">
        <f t="shared" si="189"/>
        <v>0</v>
      </c>
      <c r="W213">
        <f t="shared" si="190"/>
        <v>0</v>
      </c>
      <c r="X213">
        <f t="shared" si="191"/>
        <v>0</v>
      </c>
      <c r="Y213">
        <f t="shared" si="192"/>
        <v>0</v>
      </c>
      <c r="Z213">
        <f t="shared" si="193"/>
        <v>0</v>
      </c>
      <c r="AA213">
        <f t="shared" si="194"/>
        <v>0</v>
      </c>
      <c r="AB213">
        <f t="shared" si="195"/>
        <v>0</v>
      </c>
      <c r="AC213">
        <f t="shared" si="196"/>
        <v>0</v>
      </c>
      <c r="AD213">
        <f t="shared" si="197"/>
        <v>0</v>
      </c>
      <c r="AE213">
        <f t="shared" si="198"/>
        <v>0</v>
      </c>
      <c r="AF213">
        <f t="shared" si="199"/>
        <v>0</v>
      </c>
      <c r="AG213">
        <f t="shared" si="200"/>
        <v>0</v>
      </c>
      <c r="AH213">
        <f t="shared" si="201"/>
        <v>0</v>
      </c>
      <c r="AI213">
        <f t="shared" si="202"/>
        <v>0</v>
      </c>
      <c r="AJ213">
        <f t="shared" si="203"/>
        <v>0</v>
      </c>
      <c r="AK213">
        <f t="shared" si="204"/>
        <v>0</v>
      </c>
      <c r="AL213">
        <f t="shared" si="205"/>
        <v>0</v>
      </c>
      <c r="AM213">
        <f t="shared" si="206"/>
        <v>0</v>
      </c>
      <c r="AN213">
        <f t="shared" si="207"/>
        <v>0</v>
      </c>
      <c r="AO213">
        <f t="shared" si="208"/>
        <v>0</v>
      </c>
      <c r="AP213">
        <f t="shared" si="209"/>
        <v>0</v>
      </c>
      <c r="AQ213">
        <f t="shared" si="210"/>
        <v>0</v>
      </c>
      <c r="AR213">
        <f t="shared" si="211"/>
        <v>0</v>
      </c>
      <c r="AS213">
        <f t="shared" si="212"/>
        <v>0</v>
      </c>
      <c r="AT213">
        <f t="shared" si="213"/>
        <v>0</v>
      </c>
      <c r="AU213">
        <f t="shared" si="214"/>
        <v>0</v>
      </c>
      <c r="AV213">
        <f t="shared" si="215"/>
        <v>0</v>
      </c>
      <c r="AW213">
        <f t="shared" si="216"/>
        <v>0</v>
      </c>
      <c r="AX213">
        <f t="shared" si="217"/>
        <v>0</v>
      </c>
      <c r="AY213">
        <f t="shared" si="218"/>
        <v>0</v>
      </c>
      <c r="AZ213">
        <f t="shared" si="219"/>
        <v>0</v>
      </c>
    </row>
    <row r="214" spans="10:52" hidden="1" x14ac:dyDescent="0.25">
      <c r="J214">
        <f t="shared" si="220"/>
        <v>0</v>
      </c>
      <c r="L214">
        <f t="shared" si="221"/>
        <v>0</v>
      </c>
      <c r="M214">
        <f t="shared" si="180"/>
        <v>0</v>
      </c>
      <c r="N214">
        <f t="shared" si="181"/>
        <v>0</v>
      </c>
      <c r="O214">
        <f t="shared" si="182"/>
        <v>0</v>
      </c>
      <c r="P214">
        <f t="shared" si="183"/>
        <v>0</v>
      </c>
      <c r="Q214">
        <f t="shared" si="184"/>
        <v>0</v>
      </c>
      <c r="R214">
        <f t="shared" si="185"/>
        <v>0</v>
      </c>
      <c r="S214">
        <f t="shared" si="186"/>
        <v>0</v>
      </c>
      <c r="T214">
        <f t="shared" si="187"/>
        <v>0</v>
      </c>
      <c r="U214">
        <f t="shared" si="188"/>
        <v>0</v>
      </c>
      <c r="V214">
        <f t="shared" si="189"/>
        <v>0</v>
      </c>
      <c r="W214">
        <f t="shared" si="190"/>
        <v>0</v>
      </c>
      <c r="X214">
        <f t="shared" si="191"/>
        <v>0</v>
      </c>
      <c r="Y214">
        <f t="shared" si="192"/>
        <v>0</v>
      </c>
      <c r="Z214">
        <f t="shared" si="193"/>
        <v>0</v>
      </c>
      <c r="AA214">
        <f t="shared" si="194"/>
        <v>0</v>
      </c>
      <c r="AB214">
        <f t="shared" si="195"/>
        <v>0</v>
      </c>
      <c r="AC214">
        <f t="shared" si="196"/>
        <v>0</v>
      </c>
      <c r="AD214">
        <f t="shared" si="197"/>
        <v>0</v>
      </c>
      <c r="AE214">
        <f t="shared" si="198"/>
        <v>0</v>
      </c>
      <c r="AF214">
        <f t="shared" si="199"/>
        <v>0</v>
      </c>
      <c r="AG214">
        <f t="shared" si="200"/>
        <v>0</v>
      </c>
      <c r="AH214">
        <f t="shared" si="201"/>
        <v>0</v>
      </c>
      <c r="AI214">
        <f t="shared" si="202"/>
        <v>0</v>
      </c>
      <c r="AJ214">
        <f t="shared" si="203"/>
        <v>0</v>
      </c>
      <c r="AK214">
        <f t="shared" si="204"/>
        <v>0</v>
      </c>
      <c r="AL214">
        <f t="shared" si="205"/>
        <v>0</v>
      </c>
      <c r="AM214">
        <f t="shared" si="206"/>
        <v>0</v>
      </c>
      <c r="AN214">
        <f t="shared" si="207"/>
        <v>0</v>
      </c>
      <c r="AO214">
        <f t="shared" si="208"/>
        <v>0</v>
      </c>
      <c r="AP214">
        <f t="shared" si="209"/>
        <v>0</v>
      </c>
      <c r="AQ214">
        <f t="shared" si="210"/>
        <v>0</v>
      </c>
      <c r="AR214">
        <f t="shared" si="211"/>
        <v>0</v>
      </c>
      <c r="AS214">
        <f t="shared" si="212"/>
        <v>0</v>
      </c>
      <c r="AT214">
        <f t="shared" si="213"/>
        <v>0</v>
      </c>
      <c r="AU214">
        <f t="shared" si="214"/>
        <v>0</v>
      </c>
      <c r="AV214">
        <f t="shared" si="215"/>
        <v>0</v>
      </c>
      <c r="AW214">
        <f t="shared" si="216"/>
        <v>0</v>
      </c>
      <c r="AX214">
        <f t="shared" si="217"/>
        <v>0</v>
      </c>
      <c r="AY214">
        <f t="shared" si="218"/>
        <v>0</v>
      </c>
      <c r="AZ214">
        <f t="shared" si="219"/>
        <v>0</v>
      </c>
    </row>
    <row r="215" spans="10:52" hidden="1" x14ac:dyDescent="0.25">
      <c r="J215">
        <f t="shared" si="220"/>
        <v>0</v>
      </c>
      <c r="L215">
        <f t="shared" si="221"/>
        <v>0</v>
      </c>
      <c r="M215">
        <f t="shared" si="180"/>
        <v>0</v>
      </c>
      <c r="N215">
        <f t="shared" si="181"/>
        <v>0</v>
      </c>
      <c r="O215">
        <f t="shared" si="182"/>
        <v>0</v>
      </c>
      <c r="P215">
        <f t="shared" si="183"/>
        <v>0</v>
      </c>
      <c r="Q215">
        <f t="shared" si="184"/>
        <v>0</v>
      </c>
      <c r="R215">
        <f t="shared" si="185"/>
        <v>0</v>
      </c>
      <c r="S215">
        <f t="shared" si="186"/>
        <v>0</v>
      </c>
      <c r="T215">
        <f t="shared" si="187"/>
        <v>0</v>
      </c>
      <c r="U215">
        <f t="shared" si="188"/>
        <v>0</v>
      </c>
      <c r="V215">
        <f t="shared" si="189"/>
        <v>0</v>
      </c>
      <c r="W215">
        <f t="shared" si="190"/>
        <v>0</v>
      </c>
      <c r="X215">
        <f t="shared" si="191"/>
        <v>0</v>
      </c>
      <c r="Y215">
        <f t="shared" si="192"/>
        <v>0</v>
      </c>
      <c r="Z215">
        <f t="shared" si="193"/>
        <v>0</v>
      </c>
      <c r="AA215">
        <f t="shared" si="194"/>
        <v>0</v>
      </c>
      <c r="AB215">
        <f t="shared" si="195"/>
        <v>0</v>
      </c>
      <c r="AC215">
        <f t="shared" si="196"/>
        <v>0</v>
      </c>
      <c r="AD215">
        <f t="shared" si="197"/>
        <v>0</v>
      </c>
      <c r="AE215">
        <f t="shared" si="198"/>
        <v>0</v>
      </c>
      <c r="AF215">
        <f t="shared" si="199"/>
        <v>0</v>
      </c>
      <c r="AG215">
        <f t="shared" si="200"/>
        <v>0</v>
      </c>
      <c r="AH215">
        <f t="shared" si="201"/>
        <v>0</v>
      </c>
      <c r="AI215">
        <f t="shared" si="202"/>
        <v>0</v>
      </c>
      <c r="AJ215">
        <f t="shared" si="203"/>
        <v>0</v>
      </c>
      <c r="AK215">
        <f t="shared" si="204"/>
        <v>0</v>
      </c>
      <c r="AL215">
        <f t="shared" si="205"/>
        <v>0</v>
      </c>
      <c r="AM215">
        <f t="shared" si="206"/>
        <v>0</v>
      </c>
      <c r="AN215">
        <f t="shared" si="207"/>
        <v>0</v>
      </c>
      <c r="AO215">
        <f t="shared" si="208"/>
        <v>0</v>
      </c>
      <c r="AP215">
        <f t="shared" si="209"/>
        <v>0</v>
      </c>
      <c r="AQ215">
        <f t="shared" si="210"/>
        <v>0</v>
      </c>
      <c r="AR215">
        <f t="shared" si="211"/>
        <v>0</v>
      </c>
      <c r="AS215">
        <f t="shared" si="212"/>
        <v>0</v>
      </c>
      <c r="AT215">
        <f t="shared" si="213"/>
        <v>0</v>
      </c>
      <c r="AU215">
        <f t="shared" si="214"/>
        <v>0</v>
      </c>
      <c r="AV215">
        <f t="shared" si="215"/>
        <v>0</v>
      </c>
      <c r="AW215">
        <f t="shared" si="216"/>
        <v>0</v>
      </c>
      <c r="AX215">
        <f t="shared" si="217"/>
        <v>0</v>
      </c>
      <c r="AY215">
        <f t="shared" si="218"/>
        <v>0</v>
      </c>
      <c r="AZ215">
        <f t="shared" si="219"/>
        <v>0</v>
      </c>
    </row>
    <row r="216" spans="10:52" hidden="1" x14ac:dyDescent="0.25"/>
    <row r="217" spans="10:52" hidden="1" x14ac:dyDescent="0.25"/>
    <row r="218" spans="10:52" hidden="1" x14ac:dyDescent="0.25">
      <c r="L218" s="6" t="str">
        <f>instellingen!A13</f>
        <v>bereken</v>
      </c>
      <c r="M218" s="6">
        <v>1</v>
      </c>
      <c r="N218" s="6">
        <v>2</v>
      </c>
      <c r="O218" s="6">
        <v>3</v>
      </c>
      <c r="P218" s="6">
        <v>4</v>
      </c>
      <c r="Q218" s="6">
        <v>5</v>
      </c>
      <c r="R218" s="6">
        <v>6</v>
      </c>
      <c r="S218" s="6">
        <v>7</v>
      </c>
      <c r="T218" s="6">
        <v>8</v>
      </c>
      <c r="U218" s="6">
        <v>9</v>
      </c>
      <c r="V218" s="6">
        <v>10</v>
      </c>
      <c r="W218" s="6">
        <v>11</v>
      </c>
      <c r="X218" s="6">
        <v>12</v>
      </c>
      <c r="Y218" s="6">
        <v>13</v>
      </c>
      <c r="Z218" s="6">
        <v>14</v>
      </c>
      <c r="AA218" s="6">
        <v>15</v>
      </c>
      <c r="AB218" s="6">
        <v>16</v>
      </c>
      <c r="AC218" s="6">
        <v>17</v>
      </c>
      <c r="AD218" s="6">
        <v>18</v>
      </c>
      <c r="AE218" s="6">
        <v>19</v>
      </c>
      <c r="AF218" s="6">
        <v>20</v>
      </c>
      <c r="AG218" s="6">
        <v>21</v>
      </c>
      <c r="AH218" s="6">
        <v>22</v>
      </c>
      <c r="AI218" s="6">
        <v>23</v>
      </c>
      <c r="AJ218" s="6">
        <v>24</v>
      </c>
      <c r="AK218" s="6">
        <v>25</v>
      </c>
      <c r="AL218" s="6">
        <v>26</v>
      </c>
      <c r="AM218" s="6">
        <v>27</v>
      </c>
      <c r="AN218" s="6">
        <v>28</v>
      </c>
      <c r="AO218" s="6">
        <v>29</v>
      </c>
      <c r="AP218" s="6">
        <v>30</v>
      </c>
      <c r="AQ218" s="6">
        <v>31</v>
      </c>
      <c r="AR218" s="6">
        <v>32</v>
      </c>
      <c r="AS218" s="6">
        <v>33</v>
      </c>
      <c r="AT218" s="6">
        <v>34</v>
      </c>
      <c r="AU218" s="6">
        <v>35</v>
      </c>
      <c r="AV218" s="6">
        <v>36</v>
      </c>
      <c r="AW218" s="6">
        <v>37</v>
      </c>
      <c r="AX218" s="6">
        <v>38</v>
      </c>
      <c r="AY218" s="6">
        <v>39</v>
      </c>
      <c r="AZ218" s="6">
        <v>40</v>
      </c>
    </row>
    <row r="219" spans="10:52" hidden="1" x14ac:dyDescent="0.25">
      <c r="J219">
        <f>J182</f>
        <v>0</v>
      </c>
      <c r="L219">
        <f>SUM(M219:AZ219)</f>
        <v>0</v>
      </c>
      <c r="M219">
        <f t="shared" ref="M219:M252" si="222">$M$65*$M7</f>
        <v>0</v>
      </c>
      <c r="N219">
        <f t="shared" ref="N219:N252" si="223">$N$65*$N7</f>
        <v>0</v>
      </c>
      <c r="O219">
        <f t="shared" ref="O219:O252" si="224">$O$65*$O7</f>
        <v>0</v>
      </c>
      <c r="P219">
        <f t="shared" ref="P219:P252" si="225">$P$65*$P7</f>
        <v>0</v>
      </c>
      <c r="Q219">
        <f t="shared" ref="Q219:Q252" si="226">$Q$65*$Q7</f>
        <v>0</v>
      </c>
      <c r="R219">
        <f t="shared" ref="R219:R252" si="227">$R$65*$R7</f>
        <v>0</v>
      </c>
      <c r="S219">
        <f t="shared" ref="S219:S252" si="228">$S$65*$S7</f>
        <v>0</v>
      </c>
      <c r="T219">
        <f t="shared" ref="T219:T252" si="229">$T$65*$T7</f>
        <v>0</v>
      </c>
      <c r="U219">
        <f t="shared" ref="U219:U252" si="230">$U$65*$U7</f>
        <v>0</v>
      </c>
      <c r="V219">
        <f t="shared" ref="V219:V252" si="231">$V$65*$V7</f>
        <v>0</v>
      </c>
      <c r="W219">
        <f t="shared" ref="W219:W252" si="232">$W$65*$W7</f>
        <v>0</v>
      </c>
      <c r="X219">
        <f t="shared" ref="X219:X252" si="233">$X$65*$X7</f>
        <v>0</v>
      </c>
      <c r="Y219">
        <f t="shared" ref="Y219:Y252" si="234">$Y$65*$Y7</f>
        <v>0</v>
      </c>
      <c r="Z219">
        <f t="shared" ref="Z219:Z252" si="235">$Z$65*$Z7</f>
        <v>0</v>
      </c>
      <c r="AA219">
        <f t="shared" ref="AA219:AA252" si="236">$AA$65*$AA7</f>
        <v>0</v>
      </c>
      <c r="AB219">
        <f t="shared" ref="AB219:AB252" si="237">$AB$65*$AB7</f>
        <v>0</v>
      </c>
      <c r="AC219">
        <f t="shared" ref="AC219:AC252" si="238">$AC$65*$AC7</f>
        <v>0</v>
      </c>
      <c r="AD219">
        <f t="shared" ref="AD219:AD252" si="239">$AD$65*$AD7</f>
        <v>0</v>
      </c>
      <c r="AE219">
        <f t="shared" ref="AE219:AE252" si="240">$AE$65*$AE7</f>
        <v>0</v>
      </c>
      <c r="AF219">
        <f t="shared" ref="AF219:AF252" si="241">$AF$65*$AF7</f>
        <v>0</v>
      </c>
      <c r="AG219">
        <f t="shared" ref="AG219:AG252" si="242">$AG$65*$AG7</f>
        <v>0</v>
      </c>
      <c r="AH219">
        <f t="shared" ref="AH219:AH252" si="243">$AH$65*$AH7</f>
        <v>0</v>
      </c>
      <c r="AI219">
        <f t="shared" ref="AI219:AI252" si="244">$AI$65*$AI7</f>
        <v>0</v>
      </c>
      <c r="AJ219">
        <f t="shared" ref="AJ219:AJ252" si="245">$AJ$65*$AJ7</f>
        <v>0</v>
      </c>
      <c r="AK219">
        <f t="shared" ref="AK219:AK252" si="246">$AK$65*$AK7</f>
        <v>0</v>
      </c>
      <c r="AL219">
        <f t="shared" ref="AL219:AL252" si="247">$AL$65*$AL7</f>
        <v>0</v>
      </c>
      <c r="AM219">
        <f t="shared" ref="AM219:AM252" si="248">$AM$65*$AM7</f>
        <v>0</v>
      </c>
      <c r="AN219">
        <f t="shared" ref="AN219:AN252" si="249">$AN$65*$AN7</f>
        <v>0</v>
      </c>
      <c r="AO219">
        <f t="shared" ref="AO219:AO252" si="250">$AO$65*$AO7</f>
        <v>0</v>
      </c>
      <c r="AP219">
        <f t="shared" ref="AP219:AP252" si="251">$AP$65*$AP7</f>
        <v>0</v>
      </c>
      <c r="AQ219">
        <f t="shared" ref="AQ219:AQ252" si="252">$AQ$65*$AQ7</f>
        <v>0</v>
      </c>
      <c r="AR219">
        <f t="shared" ref="AR219:AR252" si="253">$AR$65*$AR7</f>
        <v>0</v>
      </c>
      <c r="AS219">
        <f t="shared" ref="AS219:AS252" si="254">$AS$65*$AS7</f>
        <v>0</v>
      </c>
      <c r="AT219">
        <f t="shared" ref="AT219:AT252" si="255">$AT$65*$AT7</f>
        <v>0</v>
      </c>
      <c r="AU219">
        <f t="shared" ref="AU219:AU252" si="256">$AU$65*$AU7</f>
        <v>0</v>
      </c>
      <c r="AV219">
        <f t="shared" ref="AV219:AV252" si="257">$AV$65*$AV7</f>
        <v>0</v>
      </c>
      <c r="AW219">
        <f t="shared" ref="AW219:AW252" si="258">$AW$65*$AW7</f>
        <v>0</v>
      </c>
      <c r="AX219">
        <f t="shared" ref="AX219:AX252" si="259">$AX$65*$AX7</f>
        <v>0</v>
      </c>
      <c r="AY219">
        <f t="shared" ref="AY219:AY252" si="260">$AY$65*$AY7</f>
        <v>0</v>
      </c>
      <c r="AZ219">
        <f t="shared" ref="AZ219:AZ252" si="261">$AZ$65*$AZ7</f>
        <v>0</v>
      </c>
    </row>
    <row r="220" spans="10:52" hidden="1" x14ac:dyDescent="0.25">
      <c r="J220">
        <f t="shared" ref="J220:J252" si="262">J183</f>
        <v>0</v>
      </c>
      <c r="L220">
        <f t="shared" ref="L220:L252" si="263">SUM(M220:AZ220)</f>
        <v>0</v>
      </c>
      <c r="M220">
        <f t="shared" si="222"/>
        <v>0</v>
      </c>
      <c r="N220">
        <f t="shared" si="223"/>
        <v>0</v>
      </c>
      <c r="O220">
        <f t="shared" si="224"/>
        <v>0</v>
      </c>
      <c r="P220">
        <f t="shared" si="225"/>
        <v>0</v>
      </c>
      <c r="Q220">
        <f t="shared" si="226"/>
        <v>0</v>
      </c>
      <c r="R220">
        <f t="shared" si="227"/>
        <v>0</v>
      </c>
      <c r="S220">
        <f t="shared" si="228"/>
        <v>0</v>
      </c>
      <c r="T220">
        <f t="shared" si="229"/>
        <v>0</v>
      </c>
      <c r="U220">
        <f t="shared" si="230"/>
        <v>0</v>
      </c>
      <c r="V220">
        <f t="shared" si="231"/>
        <v>0</v>
      </c>
      <c r="W220">
        <f t="shared" si="232"/>
        <v>0</v>
      </c>
      <c r="X220">
        <f t="shared" si="233"/>
        <v>0</v>
      </c>
      <c r="Y220">
        <f t="shared" si="234"/>
        <v>0</v>
      </c>
      <c r="Z220">
        <f t="shared" si="235"/>
        <v>0</v>
      </c>
      <c r="AA220">
        <f t="shared" si="236"/>
        <v>0</v>
      </c>
      <c r="AB220">
        <f t="shared" si="237"/>
        <v>0</v>
      </c>
      <c r="AC220">
        <f t="shared" si="238"/>
        <v>0</v>
      </c>
      <c r="AD220">
        <f t="shared" si="239"/>
        <v>0</v>
      </c>
      <c r="AE220">
        <f t="shared" si="240"/>
        <v>0</v>
      </c>
      <c r="AF220">
        <f t="shared" si="241"/>
        <v>0</v>
      </c>
      <c r="AG220">
        <f t="shared" si="242"/>
        <v>0</v>
      </c>
      <c r="AH220">
        <f t="shared" si="243"/>
        <v>0</v>
      </c>
      <c r="AI220">
        <f t="shared" si="244"/>
        <v>0</v>
      </c>
      <c r="AJ220">
        <f t="shared" si="245"/>
        <v>0</v>
      </c>
      <c r="AK220">
        <f t="shared" si="246"/>
        <v>0</v>
      </c>
      <c r="AL220">
        <f t="shared" si="247"/>
        <v>0</v>
      </c>
      <c r="AM220">
        <f t="shared" si="248"/>
        <v>0</v>
      </c>
      <c r="AN220">
        <f t="shared" si="249"/>
        <v>0</v>
      </c>
      <c r="AO220">
        <f t="shared" si="250"/>
        <v>0</v>
      </c>
      <c r="AP220">
        <f t="shared" si="251"/>
        <v>0</v>
      </c>
      <c r="AQ220">
        <f t="shared" si="252"/>
        <v>0</v>
      </c>
      <c r="AR220">
        <f t="shared" si="253"/>
        <v>0</v>
      </c>
      <c r="AS220">
        <f t="shared" si="254"/>
        <v>0</v>
      </c>
      <c r="AT220">
        <f t="shared" si="255"/>
        <v>0</v>
      </c>
      <c r="AU220">
        <f t="shared" si="256"/>
        <v>0</v>
      </c>
      <c r="AV220">
        <f t="shared" si="257"/>
        <v>0</v>
      </c>
      <c r="AW220">
        <f t="shared" si="258"/>
        <v>0</v>
      </c>
      <c r="AX220">
        <f t="shared" si="259"/>
        <v>0</v>
      </c>
      <c r="AY220">
        <f t="shared" si="260"/>
        <v>0</v>
      </c>
      <c r="AZ220">
        <f t="shared" si="261"/>
        <v>0</v>
      </c>
    </row>
    <row r="221" spans="10:52" hidden="1" x14ac:dyDescent="0.25">
      <c r="J221">
        <f t="shared" si="262"/>
        <v>0</v>
      </c>
      <c r="L221">
        <f t="shared" si="263"/>
        <v>0</v>
      </c>
      <c r="M221">
        <f t="shared" si="222"/>
        <v>0</v>
      </c>
      <c r="N221">
        <f t="shared" si="223"/>
        <v>0</v>
      </c>
      <c r="O221">
        <f t="shared" si="224"/>
        <v>0</v>
      </c>
      <c r="P221">
        <f t="shared" si="225"/>
        <v>0</v>
      </c>
      <c r="Q221">
        <f t="shared" si="226"/>
        <v>0</v>
      </c>
      <c r="R221">
        <f t="shared" si="227"/>
        <v>0</v>
      </c>
      <c r="S221">
        <f t="shared" si="228"/>
        <v>0</v>
      </c>
      <c r="T221">
        <f t="shared" si="229"/>
        <v>0</v>
      </c>
      <c r="U221">
        <f t="shared" si="230"/>
        <v>0</v>
      </c>
      <c r="V221">
        <f t="shared" si="231"/>
        <v>0</v>
      </c>
      <c r="W221">
        <f t="shared" si="232"/>
        <v>0</v>
      </c>
      <c r="X221">
        <f t="shared" si="233"/>
        <v>0</v>
      </c>
      <c r="Y221">
        <f t="shared" si="234"/>
        <v>0</v>
      </c>
      <c r="Z221">
        <f t="shared" si="235"/>
        <v>0</v>
      </c>
      <c r="AA221">
        <f t="shared" si="236"/>
        <v>0</v>
      </c>
      <c r="AB221">
        <f t="shared" si="237"/>
        <v>0</v>
      </c>
      <c r="AC221">
        <f t="shared" si="238"/>
        <v>0</v>
      </c>
      <c r="AD221">
        <f t="shared" si="239"/>
        <v>0</v>
      </c>
      <c r="AE221">
        <f t="shared" si="240"/>
        <v>0</v>
      </c>
      <c r="AF221">
        <f t="shared" si="241"/>
        <v>0</v>
      </c>
      <c r="AG221">
        <f t="shared" si="242"/>
        <v>0</v>
      </c>
      <c r="AH221">
        <f t="shared" si="243"/>
        <v>0</v>
      </c>
      <c r="AI221">
        <f t="shared" si="244"/>
        <v>0</v>
      </c>
      <c r="AJ221">
        <f t="shared" si="245"/>
        <v>0</v>
      </c>
      <c r="AK221">
        <f t="shared" si="246"/>
        <v>0</v>
      </c>
      <c r="AL221">
        <f t="shared" si="247"/>
        <v>0</v>
      </c>
      <c r="AM221">
        <f t="shared" si="248"/>
        <v>0</v>
      </c>
      <c r="AN221">
        <f t="shared" si="249"/>
        <v>0</v>
      </c>
      <c r="AO221">
        <f t="shared" si="250"/>
        <v>0</v>
      </c>
      <c r="AP221">
        <f t="shared" si="251"/>
        <v>0</v>
      </c>
      <c r="AQ221">
        <f t="shared" si="252"/>
        <v>0</v>
      </c>
      <c r="AR221">
        <f t="shared" si="253"/>
        <v>0</v>
      </c>
      <c r="AS221">
        <f t="shared" si="254"/>
        <v>0</v>
      </c>
      <c r="AT221">
        <f t="shared" si="255"/>
        <v>0</v>
      </c>
      <c r="AU221">
        <f t="shared" si="256"/>
        <v>0</v>
      </c>
      <c r="AV221">
        <f t="shared" si="257"/>
        <v>0</v>
      </c>
      <c r="AW221">
        <f t="shared" si="258"/>
        <v>0</v>
      </c>
      <c r="AX221">
        <f t="shared" si="259"/>
        <v>0</v>
      </c>
      <c r="AY221">
        <f t="shared" si="260"/>
        <v>0</v>
      </c>
      <c r="AZ221">
        <f t="shared" si="261"/>
        <v>0</v>
      </c>
    </row>
    <row r="222" spans="10:52" hidden="1" x14ac:dyDescent="0.25">
      <c r="J222">
        <f t="shared" si="262"/>
        <v>0</v>
      </c>
      <c r="L222">
        <f t="shared" si="263"/>
        <v>0</v>
      </c>
      <c r="M222">
        <f t="shared" si="222"/>
        <v>0</v>
      </c>
      <c r="N222">
        <f t="shared" si="223"/>
        <v>0</v>
      </c>
      <c r="O222">
        <f t="shared" si="224"/>
        <v>0</v>
      </c>
      <c r="P222">
        <f t="shared" si="225"/>
        <v>0</v>
      </c>
      <c r="Q222">
        <f t="shared" si="226"/>
        <v>0</v>
      </c>
      <c r="R222">
        <f t="shared" si="227"/>
        <v>0</v>
      </c>
      <c r="S222">
        <f t="shared" si="228"/>
        <v>0</v>
      </c>
      <c r="T222">
        <f t="shared" si="229"/>
        <v>0</v>
      </c>
      <c r="U222">
        <f t="shared" si="230"/>
        <v>0</v>
      </c>
      <c r="V222">
        <f t="shared" si="231"/>
        <v>0</v>
      </c>
      <c r="W222">
        <f t="shared" si="232"/>
        <v>0</v>
      </c>
      <c r="X222">
        <f t="shared" si="233"/>
        <v>0</v>
      </c>
      <c r="Y222">
        <f t="shared" si="234"/>
        <v>0</v>
      </c>
      <c r="Z222">
        <f t="shared" si="235"/>
        <v>0</v>
      </c>
      <c r="AA222">
        <f t="shared" si="236"/>
        <v>0</v>
      </c>
      <c r="AB222">
        <f t="shared" si="237"/>
        <v>0</v>
      </c>
      <c r="AC222">
        <f t="shared" si="238"/>
        <v>0</v>
      </c>
      <c r="AD222">
        <f t="shared" si="239"/>
        <v>0</v>
      </c>
      <c r="AE222">
        <f t="shared" si="240"/>
        <v>0</v>
      </c>
      <c r="AF222">
        <f t="shared" si="241"/>
        <v>0</v>
      </c>
      <c r="AG222">
        <f t="shared" si="242"/>
        <v>0</v>
      </c>
      <c r="AH222">
        <f t="shared" si="243"/>
        <v>0</v>
      </c>
      <c r="AI222">
        <f t="shared" si="244"/>
        <v>0</v>
      </c>
      <c r="AJ222">
        <f t="shared" si="245"/>
        <v>0</v>
      </c>
      <c r="AK222">
        <f t="shared" si="246"/>
        <v>0</v>
      </c>
      <c r="AL222">
        <f t="shared" si="247"/>
        <v>0</v>
      </c>
      <c r="AM222">
        <f t="shared" si="248"/>
        <v>0</v>
      </c>
      <c r="AN222">
        <f t="shared" si="249"/>
        <v>0</v>
      </c>
      <c r="AO222">
        <f t="shared" si="250"/>
        <v>0</v>
      </c>
      <c r="AP222">
        <f t="shared" si="251"/>
        <v>0</v>
      </c>
      <c r="AQ222">
        <f t="shared" si="252"/>
        <v>0</v>
      </c>
      <c r="AR222">
        <f t="shared" si="253"/>
        <v>0</v>
      </c>
      <c r="AS222">
        <f t="shared" si="254"/>
        <v>0</v>
      </c>
      <c r="AT222">
        <f t="shared" si="255"/>
        <v>0</v>
      </c>
      <c r="AU222">
        <f t="shared" si="256"/>
        <v>0</v>
      </c>
      <c r="AV222">
        <f t="shared" si="257"/>
        <v>0</v>
      </c>
      <c r="AW222">
        <f t="shared" si="258"/>
        <v>0</v>
      </c>
      <c r="AX222">
        <f t="shared" si="259"/>
        <v>0</v>
      </c>
      <c r="AY222">
        <f t="shared" si="260"/>
        <v>0</v>
      </c>
      <c r="AZ222">
        <f t="shared" si="261"/>
        <v>0</v>
      </c>
    </row>
    <row r="223" spans="10:52" hidden="1" x14ac:dyDescent="0.25">
      <c r="J223">
        <f t="shared" si="262"/>
        <v>0</v>
      </c>
      <c r="L223">
        <f t="shared" si="263"/>
        <v>0</v>
      </c>
      <c r="M223">
        <f t="shared" si="222"/>
        <v>0</v>
      </c>
      <c r="N223">
        <f t="shared" si="223"/>
        <v>0</v>
      </c>
      <c r="O223">
        <f t="shared" si="224"/>
        <v>0</v>
      </c>
      <c r="P223">
        <f t="shared" si="225"/>
        <v>0</v>
      </c>
      <c r="Q223">
        <f t="shared" si="226"/>
        <v>0</v>
      </c>
      <c r="R223">
        <f t="shared" si="227"/>
        <v>0</v>
      </c>
      <c r="S223">
        <f t="shared" si="228"/>
        <v>0</v>
      </c>
      <c r="T223">
        <f t="shared" si="229"/>
        <v>0</v>
      </c>
      <c r="U223">
        <f t="shared" si="230"/>
        <v>0</v>
      </c>
      <c r="V223">
        <f t="shared" si="231"/>
        <v>0</v>
      </c>
      <c r="W223">
        <f t="shared" si="232"/>
        <v>0</v>
      </c>
      <c r="X223">
        <f t="shared" si="233"/>
        <v>0</v>
      </c>
      <c r="Y223">
        <f t="shared" si="234"/>
        <v>0</v>
      </c>
      <c r="Z223">
        <f t="shared" si="235"/>
        <v>0</v>
      </c>
      <c r="AA223">
        <f t="shared" si="236"/>
        <v>0</v>
      </c>
      <c r="AB223">
        <f t="shared" si="237"/>
        <v>0</v>
      </c>
      <c r="AC223">
        <f t="shared" si="238"/>
        <v>0</v>
      </c>
      <c r="AD223">
        <f t="shared" si="239"/>
        <v>0</v>
      </c>
      <c r="AE223">
        <f t="shared" si="240"/>
        <v>0</v>
      </c>
      <c r="AF223">
        <f t="shared" si="241"/>
        <v>0</v>
      </c>
      <c r="AG223">
        <f t="shared" si="242"/>
        <v>0</v>
      </c>
      <c r="AH223">
        <f t="shared" si="243"/>
        <v>0</v>
      </c>
      <c r="AI223">
        <f t="shared" si="244"/>
        <v>0</v>
      </c>
      <c r="AJ223">
        <f t="shared" si="245"/>
        <v>0</v>
      </c>
      <c r="AK223">
        <f t="shared" si="246"/>
        <v>0</v>
      </c>
      <c r="AL223">
        <f t="shared" si="247"/>
        <v>0</v>
      </c>
      <c r="AM223">
        <f t="shared" si="248"/>
        <v>0</v>
      </c>
      <c r="AN223">
        <f t="shared" si="249"/>
        <v>0</v>
      </c>
      <c r="AO223">
        <f t="shared" si="250"/>
        <v>0</v>
      </c>
      <c r="AP223">
        <f t="shared" si="251"/>
        <v>0</v>
      </c>
      <c r="AQ223">
        <f t="shared" si="252"/>
        <v>0</v>
      </c>
      <c r="AR223">
        <f t="shared" si="253"/>
        <v>0</v>
      </c>
      <c r="AS223">
        <f t="shared" si="254"/>
        <v>0</v>
      </c>
      <c r="AT223">
        <f t="shared" si="255"/>
        <v>0</v>
      </c>
      <c r="AU223">
        <f t="shared" si="256"/>
        <v>0</v>
      </c>
      <c r="AV223">
        <f t="shared" si="257"/>
        <v>0</v>
      </c>
      <c r="AW223">
        <f t="shared" si="258"/>
        <v>0</v>
      </c>
      <c r="AX223">
        <f t="shared" si="259"/>
        <v>0</v>
      </c>
      <c r="AY223">
        <f t="shared" si="260"/>
        <v>0</v>
      </c>
      <c r="AZ223">
        <f t="shared" si="261"/>
        <v>0</v>
      </c>
    </row>
    <row r="224" spans="10:52" hidden="1" x14ac:dyDescent="0.25">
      <c r="J224">
        <f t="shared" si="262"/>
        <v>0</v>
      </c>
      <c r="L224">
        <f t="shared" si="263"/>
        <v>0</v>
      </c>
      <c r="M224">
        <f t="shared" si="222"/>
        <v>0</v>
      </c>
      <c r="N224">
        <f t="shared" si="223"/>
        <v>0</v>
      </c>
      <c r="O224">
        <f t="shared" si="224"/>
        <v>0</v>
      </c>
      <c r="P224">
        <f t="shared" si="225"/>
        <v>0</v>
      </c>
      <c r="Q224">
        <f t="shared" si="226"/>
        <v>0</v>
      </c>
      <c r="R224">
        <f t="shared" si="227"/>
        <v>0</v>
      </c>
      <c r="S224">
        <f t="shared" si="228"/>
        <v>0</v>
      </c>
      <c r="T224">
        <f t="shared" si="229"/>
        <v>0</v>
      </c>
      <c r="U224">
        <f t="shared" si="230"/>
        <v>0</v>
      </c>
      <c r="V224">
        <f t="shared" si="231"/>
        <v>0</v>
      </c>
      <c r="W224">
        <f t="shared" si="232"/>
        <v>0</v>
      </c>
      <c r="X224">
        <f t="shared" si="233"/>
        <v>0</v>
      </c>
      <c r="Y224">
        <f t="shared" si="234"/>
        <v>0</v>
      </c>
      <c r="Z224">
        <f t="shared" si="235"/>
        <v>0</v>
      </c>
      <c r="AA224">
        <f t="shared" si="236"/>
        <v>0</v>
      </c>
      <c r="AB224">
        <f t="shared" si="237"/>
        <v>0</v>
      </c>
      <c r="AC224">
        <f t="shared" si="238"/>
        <v>0</v>
      </c>
      <c r="AD224">
        <f t="shared" si="239"/>
        <v>0</v>
      </c>
      <c r="AE224">
        <f t="shared" si="240"/>
        <v>0</v>
      </c>
      <c r="AF224">
        <f t="shared" si="241"/>
        <v>0</v>
      </c>
      <c r="AG224">
        <f t="shared" si="242"/>
        <v>0</v>
      </c>
      <c r="AH224">
        <f t="shared" si="243"/>
        <v>0</v>
      </c>
      <c r="AI224">
        <f t="shared" si="244"/>
        <v>0</v>
      </c>
      <c r="AJ224">
        <f t="shared" si="245"/>
        <v>0</v>
      </c>
      <c r="AK224">
        <f t="shared" si="246"/>
        <v>0</v>
      </c>
      <c r="AL224">
        <f t="shared" si="247"/>
        <v>0</v>
      </c>
      <c r="AM224">
        <f t="shared" si="248"/>
        <v>0</v>
      </c>
      <c r="AN224">
        <f t="shared" si="249"/>
        <v>0</v>
      </c>
      <c r="AO224">
        <f t="shared" si="250"/>
        <v>0</v>
      </c>
      <c r="AP224">
        <f t="shared" si="251"/>
        <v>0</v>
      </c>
      <c r="AQ224">
        <f t="shared" si="252"/>
        <v>0</v>
      </c>
      <c r="AR224">
        <f t="shared" si="253"/>
        <v>0</v>
      </c>
      <c r="AS224">
        <f t="shared" si="254"/>
        <v>0</v>
      </c>
      <c r="AT224">
        <f t="shared" si="255"/>
        <v>0</v>
      </c>
      <c r="AU224">
        <f t="shared" si="256"/>
        <v>0</v>
      </c>
      <c r="AV224">
        <f t="shared" si="257"/>
        <v>0</v>
      </c>
      <c r="AW224">
        <f t="shared" si="258"/>
        <v>0</v>
      </c>
      <c r="AX224">
        <f t="shared" si="259"/>
        <v>0</v>
      </c>
      <c r="AY224">
        <f t="shared" si="260"/>
        <v>0</v>
      </c>
      <c r="AZ224">
        <f t="shared" si="261"/>
        <v>0</v>
      </c>
    </row>
    <row r="225" spans="10:52" hidden="1" x14ac:dyDescent="0.25">
      <c r="J225">
        <f t="shared" si="262"/>
        <v>0</v>
      </c>
      <c r="L225">
        <f t="shared" si="263"/>
        <v>0</v>
      </c>
      <c r="M225">
        <f t="shared" si="222"/>
        <v>0</v>
      </c>
      <c r="N225">
        <f t="shared" si="223"/>
        <v>0</v>
      </c>
      <c r="O225">
        <f t="shared" si="224"/>
        <v>0</v>
      </c>
      <c r="P225">
        <f t="shared" si="225"/>
        <v>0</v>
      </c>
      <c r="Q225">
        <f t="shared" si="226"/>
        <v>0</v>
      </c>
      <c r="R225">
        <f t="shared" si="227"/>
        <v>0</v>
      </c>
      <c r="S225">
        <f t="shared" si="228"/>
        <v>0</v>
      </c>
      <c r="T225">
        <f t="shared" si="229"/>
        <v>0</v>
      </c>
      <c r="U225">
        <f t="shared" si="230"/>
        <v>0</v>
      </c>
      <c r="V225">
        <f t="shared" si="231"/>
        <v>0</v>
      </c>
      <c r="W225">
        <f t="shared" si="232"/>
        <v>0</v>
      </c>
      <c r="X225">
        <f t="shared" si="233"/>
        <v>0</v>
      </c>
      <c r="Y225">
        <f t="shared" si="234"/>
        <v>0</v>
      </c>
      <c r="Z225">
        <f t="shared" si="235"/>
        <v>0</v>
      </c>
      <c r="AA225">
        <f t="shared" si="236"/>
        <v>0</v>
      </c>
      <c r="AB225">
        <f t="shared" si="237"/>
        <v>0</v>
      </c>
      <c r="AC225">
        <f t="shared" si="238"/>
        <v>0</v>
      </c>
      <c r="AD225">
        <f t="shared" si="239"/>
        <v>0</v>
      </c>
      <c r="AE225">
        <f t="shared" si="240"/>
        <v>0</v>
      </c>
      <c r="AF225">
        <f t="shared" si="241"/>
        <v>0</v>
      </c>
      <c r="AG225">
        <f t="shared" si="242"/>
        <v>0</v>
      </c>
      <c r="AH225">
        <f t="shared" si="243"/>
        <v>0</v>
      </c>
      <c r="AI225">
        <f t="shared" si="244"/>
        <v>0</v>
      </c>
      <c r="AJ225">
        <f t="shared" si="245"/>
        <v>0</v>
      </c>
      <c r="AK225">
        <f t="shared" si="246"/>
        <v>0</v>
      </c>
      <c r="AL225">
        <f t="shared" si="247"/>
        <v>0</v>
      </c>
      <c r="AM225">
        <f t="shared" si="248"/>
        <v>0</v>
      </c>
      <c r="AN225">
        <f t="shared" si="249"/>
        <v>0</v>
      </c>
      <c r="AO225">
        <f t="shared" si="250"/>
        <v>0</v>
      </c>
      <c r="AP225">
        <f t="shared" si="251"/>
        <v>0</v>
      </c>
      <c r="AQ225">
        <f t="shared" si="252"/>
        <v>0</v>
      </c>
      <c r="AR225">
        <f t="shared" si="253"/>
        <v>0</v>
      </c>
      <c r="AS225">
        <f t="shared" si="254"/>
        <v>0</v>
      </c>
      <c r="AT225">
        <f t="shared" si="255"/>
        <v>0</v>
      </c>
      <c r="AU225">
        <f t="shared" si="256"/>
        <v>0</v>
      </c>
      <c r="AV225">
        <f t="shared" si="257"/>
        <v>0</v>
      </c>
      <c r="AW225">
        <f t="shared" si="258"/>
        <v>0</v>
      </c>
      <c r="AX225">
        <f t="shared" si="259"/>
        <v>0</v>
      </c>
      <c r="AY225">
        <f t="shared" si="260"/>
        <v>0</v>
      </c>
      <c r="AZ225">
        <f t="shared" si="261"/>
        <v>0</v>
      </c>
    </row>
    <row r="226" spans="10:52" hidden="1" x14ac:dyDescent="0.25">
      <c r="J226">
        <f t="shared" si="262"/>
        <v>0</v>
      </c>
      <c r="L226">
        <f t="shared" si="263"/>
        <v>0</v>
      </c>
      <c r="M226">
        <f t="shared" si="222"/>
        <v>0</v>
      </c>
      <c r="N226">
        <f t="shared" si="223"/>
        <v>0</v>
      </c>
      <c r="O226">
        <f t="shared" si="224"/>
        <v>0</v>
      </c>
      <c r="P226">
        <f t="shared" si="225"/>
        <v>0</v>
      </c>
      <c r="Q226">
        <f t="shared" si="226"/>
        <v>0</v>
      </c>
      <c r="R226">
        <f t="shared" si="227"/>
        <v>0</v>
      </c>
      <c r="S226">
        <f t="shared" si="228"/>
        <v>0</v>
      </c>
      <c r="T226">
        <f t="shared" si="229"/>
        <v>0</v>
      </c>
      <c r="U226">
        <f t="shared" si="230"/>
        <v>0</v>
      </c>
      <c r="V226">
        <f t="shared" si="231"/>
        <v>0</v>
      </c>
      <c r="W226">
        <f t="shared" si="232"/>
        <v>0</v>
      </c>
      <c r="X226">
        <f t="shared" si="233"/>
        <v>0</v>
      </c>
      <c r="Y226">
        <f t="shared" si="234"/>
        <v>0</v>
      </c>
      <c r="Z226">
        <f t="shared" si="235"/>
        <v>0</v>
      </c>
      <c r="AA226">
        <f t="shared" si="236"/>
        <v>0</v>
      </c>
      <c r="AB226">
        <f t="shared" si="237"/>
        <v>0</v>
      </c>
      <c r="AC226">
        <f t="shared" si="238"/>
        <v>0</v>
      </c>
      <c r="AD226">
        <f t="shared" si="239"/>
        <v>0</v>
      </c>
      <c r="AE226">
        <f t="shared" si="240"/>
        <v>0</v>
      </c>
      <c r="AF226">
        <f t="shared" si="241"/>
        <v>0</v>
      </c>
      <c r="AG226">
        <f t="shared" si="242"/>
        <v>0</v>
      </c>
      <c r="AH226">
        <f t="shared" si="243"/>
        <v>0</v>
      </c>
      <c r="AI226">
        <f t="shared" si="244"/>
        <v>0</v>
      </c>
      <c r="AJ226">
        <f t="shared" si="245"/>
        <v>0</v>
      </c>
      <c r="AK226">
        <f t="shared" si="246"/>
        <v>0</v>
      </c>
      <c r="AL226">
        <f t="shared" si="247"/>
        <v>0</v>
      </c>
      <c r="AM226">
        <f t="shared" si="248"/>
        <v>0</v>
      </c>
      <c r="AN226">
        <f t="shared" si="249"/>
        <v>0</v>
      </c>
      <c r="AO226">
        <f t="shared" si="250"/>
        <v>0</v>
      </c>
      <c r="AP226">
        <f t="shared" si="251"/>
        <v>0</v>
      </c>
      <c r="AQ226">
        <f t="shared" si="252"/>
        <v>0</v>
      </c>
      <c r="AR226">
        <f t="shared" si="253"/>
        <v>0</v>
      </c>
      <c r="AS226">
        <f t="shared" si="254"/>
        <v>0</v>
      </c>
      <c r="AT226">
        <f t="shared" si="255"/>
        <v>0</v>
      </c>
      <c r="AU226">
        <f t="shared" si="256"/>
        <v>0</v>
      </c>
      <c r="AV226">
        <f t="shared" si="257"/>
        <v>0</v>
      </c>
      <c r="AW226">
        <f t="shared" si="258"/>
        <v>0</v>
      </c>
      <c r="AX226">
        <f t="shared" si="259"/>
        <v>0</v>
      </c>
      <c r="AY226">
        <f t="shared" si="260"/>
        <v>0</v>
      </c>
      <c r="AZ226">
        <f t="shared" si="261"/>
        <v>0</v>
      </c>
    </row>
    <row r="227" spans="10:52" hidden="1" x14ac:dyDescent="0.25">
      <c r="J227">
        <f t="shared" si="262"/>
        <v>0</v>
      </c>
      <c r="L227">
        <f t="shared" si="263"/>
        <v>0</v>
      </c>
      <c r="M227">
        <f t="shared" si="222"/>
        <v>0</v>
      </c>
      <c r="N227">
        <f t="shared" si="223"/>
        <v>0</v>
      </c>
      <c r="O227">
        <f t="shared" si="224"/>
        <v>0</v>
      </c>
      <c r="P227">
        <f t="shared" si="225"/>
        <v>0</v>
      </c>
      <c r="Q227">
        <f t="shared" si="226"/>
        <v>0</v>
      </c>
      <c r="R227">
        <f t="shared" si="227"/>
        <v>0</v>
      </c>
      <c r="S227">
        <f t="shared" si="228"/>
        <v>0</v>
      </c>
      <c r="T227">
        <f t="shared" si="229"/>
        <v>0</v>
      </c>
      <c r="U227">
        <f t="shared" si="230"/>
        <v>0</v>
      </c>
      <c r="V227">
        <f t="shared" si="231"/>
        <v>0</v>
      </c>
      <c r="W227">
        <f t="shared" si="232"/>
        <v>0</v>
      </c>
      <c r="X227">
        <f t="shared" si="233"/>
        <v>0</v>
      </c>
      <c r="Y227">
        <f t="shared" si="234"/>
        <v>0</v>
      </c>
      <c r="Z227">
        <f t="shared" si="235"/>
        <v>0</v>
      </c>
      <c r="AA227">
        <f t="shared" si="236"/>
        <v>0</v>
      </c>
      <c r="AB227">
        <f t="shared" si="237"/>
        <v>0</v>
      </c>
      <c r="AC227">
        <f t="shared" si="238"/>
        <v>0</v>
      </c>
      <c r="AD227">
        <f t="shared" si="239"/>
        <v>0</v>
      </c>
      <c r="AE227">
        <f t="shared" si="240"/>
        <v>0</v>
      </c>
      <c r="AF227">
        <f t="shared" si="241"/>
        <v>0</v>
      </c>
      <c r="AG227">
        <f t="shared" si="242"/>
        <v>0</v>
      </c>
      <c r="AH227">
        <f t="shared" si="243"/>
        <v>0</v>
      </c>
      <c r="AI227">
        <f t="shared" si="244"/>
        <v>0</v>
      </c>
      <c r="AJ227">
        <f t="shared" si="245"/>
        <v>0</v>
      </c>
      <c r="AK227">
        <f t="shared" si="246"/>
        <v>0</v>
      </c>
      <c r="AL227">
        <f t="shared" si="247"/>
        <v>0</v>
      </c>
      <c r="AM227">
        <f t="shared" si="248"/>
        <v>0</v>
      </c>
      <c r="AN227">
        <f t="shared" si="249"/>
        <v>0</v>
      </c>
      <c r="AO227">
        <f t="shared" si="250"/>
        <v>0</v>
      </c>
      <c r="AP227">
        <f t="shared" si="251"/>
        <v>0</v>
      </c>
      <c r="AQ227">
        <f t="shared" si="252"/>
        <v>0</v>
      </c>
      <c r="AR227">
        <f t="shared" si="253"/>
        <v>0</v>
      </c>
      <c r="AS227">
        <f t="shared" si="254"/>
        <v>0</v>
      </c>
      <c r="AT227">
        <f t="shared" si="255"/>
        <v>0</v>
      </c>
      <c r="AU227">
        <f t="shared" si="256"/>
        <v>0</v>
      </c>
      <c r="AV227">
        <f t="shared" si="257"/>
        <v>0</v>
      </c>
      <c r="AW227">
        <f t="shared" si="258"/>
        <v>0</v>
      </c>
      <c r="AX227">
        <f t="shared" si="259"/>
        <v>0</v>
      </c>
      <c r="AY227">
        <f t="shared" si="260"/>
        <v>0</v>
      </c>
      <c r="AZ227">
        <f t="shared" si="261"/>
        <v>0</v>
      </c>
    </row>
    <row r="228" spans="10:52" hidden="1" x14ac:dyDescent="0.25">
      <c r="J228">
        <f t="shared" si="262"/>
        <v>0</v>
      </c>
      <c r="L228">
        <f t="shared" si="263"/>
        <v>0</v>
      </c>
      <c r="M228">
        <f t="shared" si="222"/>
        <v>0</v>
      </c>
      <c r="N228">
        <f t="shared" si="223"/>
        <v>0</v>
      </c>
      <c r="O228">
        <f t="shared" si="224"/>
        <v>0</v>
      </c>
      <c r="P228">
        <f t="shared" si="225"/>
        <v>0</v>
      </c>
      <c r="Q228">
        <f t="shared" si="226"/>
        <v>0</v>
      </c>
      <c r="R228">
        <f t="shared" si="227"/>
        <v>0</v>
      </c>
      <c r="S228">
        <f t="shared" si="228"/>
        <v>0</v>
      </c>
      <c r="T228">
        <f t="shared" si="229"/>
        <v>0</v>
      </c>
      <c r="U228">
        <f t="shared" si="230"/>
        <v>0</v>
      </c>
      <c r="V228">
        <f t="shared" si="231"/>
        <v>0</v>
      </c>
      <c r="W228">
        <f t="shared" si="232"/>
        <v>0</v>
      </c>
      <c r="X228">
        <f t="shared" si="233"/>
        <v>0</v>
      </c>
      <c r="Y228">
        <f t="shared" si="234"/>
        <v>0</v>
      </c>
      <c r="Z228">
        <f t="shared" si="235"/>
        <v>0</v>
      </c>
      <c r="AA228">
        <f t="shared" si="236"/>
        <v>0</v>
      </c>
      <c r="AB228">
        <f t="shared" si="237"/>
        <v>0</v>
      </c>
      <c r="AC228">
        <f t="shared" si="238"/>
        <v>0</v>
      </c>
      <c r="AD228">
        <f t="shared" si="239"/>
        <v>0</v>
      </c>
      <c r="AE228">
        <f t="shared" si="240"/>
        <v>0</v>
      </c>
      <c r="AF228">
        <f t="shared" si="241"/>
        <v>0</v>
      </c>
      <c r="AG228">
        <f t="shared" si="242"/>
        <v>0</v>
      </c>
      <c r="AH228">
        <f t="shared" si="243"/>
        <v>0</v>
      </c>
      <c r="AI228">
        <f t="shared" si="244"/>
        <v>0</v>
      </c>
      <c r="AJ228">
        <f t="shared" si="245"/>
        <v>0</v>
      </c>
      <c r="AK228">
        <f t="shared" si="246"/>
        <v>0</v>
      </c>
      <c r="AL228">
        <f t="shared" si="247"/>
        <v>0</v>
      </c>
      <c r="AM228">
        <f t="shared" si="248"/>
        <v>0</v>
      </c>
      <c r="AN228">
        <f t="shared" si="249"/>
        <v>0</v>
      </c>
      <c r="AO228">
        <f t="shared" si="250"/>
        <v>0</v>
      </c>
      <c r="AP228">
        <f t="shared" si="251"/>
        <v>0</v>
      </c>
      <c r="AQ228">
        <f t="shared" si="252"/>
        <v>0</v>
      </c>
      <c r="AR228">
        <f t="shared" si="253"/>
        <v>0</v>
      </c>
      <c r="AS228">
        <f t="shared" si="254"/>
        <v>0</v>
      </c>
      <c r="AT228">
        <f t="shared" si="255"/>
        <v>0</v>
      </c>
      <c r="AU228">
        <f t="shared" si="256"/>
        <v>0</v>
      </c>
      <c r="AV228">
        <f t="shared" si="257"/>
        <v>0</v>
      </c>
      <c r="AW228">
        <f t="shared" si="258"/>
        <v>0</v>
      </c>
      <c r="AX228">
        <f t="shared" si="259"/>
        <v>0</v>
      </c>
      <c r="AY228">
        <f t="shared" si="260"/>
        <v>0</v>
      </c>
      <c r="AZ228">
        <f t="shared" si="261"/>
        <v>0</v>
      </c>
    </row>
    <row r="229" spans="10:52" hidden="1" x14ac:dyDescent="0.25">
      <c r="J229">
        <f t="shared" si="262"/>
        <v>0</v>
      </c>
      <c r="L229">
        <f t="shared" si="263"/>
        <v>0</v>
      </c>
      <c r="M229">
        <f t="shared" si="222"/>
        <v>0</v>
      </c>
      <c r="N229">
        <f t="shared" si="223"/>
        <v>0</v>
      </c>
      <c r="O229">
        <f t="shared" si="224"/>
        <v>0</v>
      </c>
      <c r="P229">
        <f t="shared" si="225"/>
        <v>0</v>
      </c>
      <c r="Q229">
        <f t="shared" si="226"/>
        <v>0</v>
      </c>
      <c r="R229">
        <f t="shared" si="227"/>
        <v>0</v>
      </c>
      <c r="S229">
        <f t="shared" si="228"/>
        <v>0</v>
      </c>
      <c r="T229">
        <f t="shared" si="229"/>
        <v>0</v>
      </c>
      <c r="U229">
        <f t="shared" si="230"/>
        <v>0</v>
      </c>
      <c r="V229">
        <f t="shared" si="231"/>
        <v>0</v>
      </c>
      <c r="W229">
        <f t="shared" si="232"/>
        <v>0</v>
      </c>
      <c r="X229">
        <f t="shared" si="233"/>
        <v>0</v>
      </c>
      <c r="Y229">
        <f t="shared" si="234"/>
        <v>0</v>
      </c>
      <c r="Z229">
        <f t="shared" si="235"/>
        <v>0</v>
      </c>
      <c r="AA229">
        <f t="shared" si="236"/>
        <v>0</v>
      </c>
      <c r="AB229">
        <f t="shared" si="237"/>
        <v>0</v>
      </c>
      <c r="AC229">
        <f t="shared" si="238"/>
        <v>0</v>
      </c>
      <c r="AD229">
        <f t="shared" si="239"/>
        <v>0</v>
      </c>
      <c r="AE229">
        <f t="shared" si="240"/>
        <v>0</v>
      </c>
      <c r="AF229">
        <f t="shared" si="241"/>
        <v>0</v>
      </c>
      <c r="AG229">
        <f t="shared" si="242"/>
        <v>0</v>
      </c>
      <c r="AH229">
        <f t="shared" si="243"/>
        <v>0</v>
      </c>
      <c r="AI229">
        <f t="shared" si="244"/>
        <v>0</v>
      </c>
      <c r="AJ229">
        <f t="shared" si="245"/>
        <v>0</v>
      </c>
      <c r="AK229">
        <f t="shared" si="246"/>
        <v>0</v>
      </c>
      <c r="AL229">
        <f t="shared" si="247"/>
        <v>0</v>
      </c>
      <c r="AM229">
        <f t="shared" si="248"/>
        <v>0</v>
      </c>
      <c r="AN229">
        <f t="shared" si="249"/>
        <v>0</v>
      </c>
      <c r="AO229">
        <f t="shared" si="250"/>
        <v>0</v>
      </c>
      <c r="AP229">
        <f t="shared" si="251"/>
        <v>0</v>
      </c>
      <c r="AQ229">
        <f t="shared" si="252"/>
        <v>0</v>
      </c>
      <c r="AR229">
        <f t="shared" si="253"/>
        <v>0</v>
      </c>
      <c r="AS229">
        <f t="shared" si="254"/>
        <v>0</v>
      </c>
      <c r="AT229">
        <f t="shared" si="255"/>
        <v>0</v>
      </c>
      <c r="AU229">
        <f t="shared" si="256"/>
        <v>0</v>
      </c>
      <c r="AV229">
        <f t="shared" si="257"/>
        <v>0</v>
      </c>
      <c r="AW229">
        <f t="shared" si="258"/>
        <v>0</v>
      </c>
      <c r="AX229">
        <f t="shared" si="259"/>
        <v>0</v>
      </c>
      <c r="AY229">
        <f t="shared" si="260"/>
        <v>0</v>
      </c>
      <c r="AZ229">
        <f t="shared" si="261"/>
        <v>0</v>
      </c>
    </row>
    <row r="230" spans="10:52" hidden="1" x14ac:dyDescent="0.25">
      <c r="J230">
        <f t="shared" si="262"/>
        <v>0</v>
      </c>
      <c r="L230">
        <f t="shared" si="263"/>
        <v>0</v>
      </c>
      <c r="M230">
        <f t="shared" si="222"/>
        <v>0</v>
      </c>
      <c r="N230">
        <f t="shared" si="223"/>
        <v>0</v>
      </c>
      <c r="O230">
        <f t="shared" si="224"/>
        <v>0</v>
      </c>
      <c r="P230">
        <f t="shared" si="225"/>
        <v>0</v>
      </c>
      <c r="Q230">
        <f t="shared" si="226"/>
        <v>0</v>
      </c>
      <c r="R230">
        <f t="shared" si="227"/>
        <v>0</v>
      </c>
      <c r="S230">
        <f t="shared" si="228"/>
        <v>0</v>
      </c>
      <c r="T230">
        <f t="shared" si="229"/>
        <v>0</v>
      </c>
      <c r="U230">
        <f t="shared" si="230"/>
        <v>0</v>
      </c>
      <c r="V230">
        <f t="shared" si="231"/>
        <v>0</v>
      </c>
      <c r="W230">
        <f t="shared" si="232"/>
        <v>0</v>
      </c>
      <c r="X230">
        <f t="shared" si="233"/>
        <v>0</v>
      </c>
      <c r="Y230">
        <f t="shared" si="234"/>
        <v>0</v>
      </c>
      <c r="Z230">
        <f t="shared" si="235"/>
        <v>0</v>
      </c>
      <c r="AA230">
        <f t="shared" si="236"/>
        <v>0</v>
      </c>
      <c r="AB230">
        <f t="shared" si="237"/>
        <v>0</v>
      </c>
      <c r="AC230">
        <f t="shared" si="238"/>
        <v>0</v>
      </c>
      <c r="AD230">
        <f t="shared" si="239"/>
        <v>0</v>
      </c>
      <c r="AE230">
        <f t="shared" si="240"/>
        <v>0</v>
      </c>
      <c r="AF230">
        <f t="shared" si="241"/>
        <v>0</v>
      </c>
      <c r="AG230">
        <f t="shared" si="242"/>
        <v>0</v>
      </c>
      <c r="AH230">
        <f t="shared" si="243"/>
        <v>0</v>
      </c>
      <c r="AI230">
        <f t="shared" si="244"/>
        <v>0</v>
      </c>
      <c r="AJ230">
        <f t="shared" si="245"/>
        <v>0</v>
      </c>
      <c r="AK230">
        <f t="shared" si="246"/>
        <v>0</v>
      </c>
      <c r="AL230">
        <f t="shared" si="247"/>
        <v>0</v>
      </c>
      <c r="AM230">
        <f t="shared" si="248"/>
        <v>0</v>
      </c>
      <c r="AN230">
        <f t="shared" si="249"/>
        <v>0</v>
      </c>
      <c r="AO230">
        <f t="shared" si="250"/>
        <v>0</v>
      </c>
      <c r="AP230">
        <f t="shared" si="251"/>
        <v>0</v>
      </c>
      <c r="AQ230">
        <f t="shared" si="252"/>
        <v>0</v>
      </c>
      <c r="AR230">
        <f t="shared" si="253"/>
        <v>0</v>
      </c>
      <c r="AS230">
        <f t="shared" si="254"/>
        <v>0</v>
      </c>
      <c r="AT230">
        <f t="shared" si="255"/>
        <v>0</v>
      </c>
      <c r="AU230">
        <f t="shared" si="256"/>
        <v>0</v>
      </c>
      <c r="AV230">
        <f t="shared" si="257"/>
        <v>0</v>
      </c>
      <c r="AW230">
        <f t="shared" si="258"/>
        <v>0</v>
      </c>
      <c r="AX230">
        <f t="shared" si="259"/>
        <v>0</v>
      </c>
      <c r="AY230">
        <f t="shared" si="260"/>
        <v>0</v>
      </c>
      <c r="AZ230">
        <f t="shared" si="261"/>
        <v>0</v>
      </c>
    </row>
    <row r="231" spans="10:52" hidden="1" x14ac:dyDescent="0.25">
      <c r="J231">
        <f t="shared" si="262"/>
        <v>0</v>
      </c>
      <c r="L231">
        <f t="shared" si="263"/>
        <v>0</v>
      </c>
      <c r="M231">
        <f t="shared" si="222"/>
        <v>0</v>
      </c>
      <c r="N231">
        <f t="shared" si="223"/>
        <v>0</v>
      </c>
      <c r="O231">
        <f t="shared" si="224"/>
        <v>0</v>
      </c>
      <c r="P231">
        <f t="shared" si="225"/>
        <v>0</v>
      </c>
      <c r="Q231">
        <f t="shared" si="226"/>
        <v>0</v>
      </c>
      <c r="R231">
        <f t="shared" si="227"/>
        <v>0</v>
      </c>
      <c r="S231">
        <f t="shared" si="228"/>
        <v>0</v>
      </c>
      <c r="T231">
        <f t="shared" si="229"/>
        <v>0</v>
      </c>
      <c r="U231">
        <f t="shared" si="230"/>
        <v>0</v>
      </c>
      <c r="V231">
        <f t="shared" si="231"/>
        <v>0</v>
      </c>
      <c r="W231">
        <f t="shared" si="232"/>
        <v>0</v>
      </c>
      <c r="X231">
        <f t="shared" si="233"/>
        <v>0</v>
      </c>
      <c r="Y231">
        <f t="shared" si="234"/>
        <v>0</v>
      </c>
      <c r="Z231">
        <f t="shared" si="235"/>
        <v>0</v>
      </c>
      <c r="AA231">
        <f t="shared" si="236"/>
        <v>0</v>
      </c>
      <c r="AB231">
        <f t="shared" si="237"/>
        <v>0</v>
      </c>
      <c r="AC231">
        <f t="shared" si="238"/>
        <v>0</v>
      </c>
      <c r="AD231">
        <f t="shared" si="239"/>
        <v>0</v>
      </c>
      <c r="AE231">
        <f t="shared" si="240"/>
        <v>0</v>
      </c>
      <c r="AF231">
        <f t="shared" si="241"/>
        <v>0</v>
      </c>
      <c r="AG231">
        <f t="shared" si="242"/>
        <v>0</v>
      </c>
      <c r="AH231">
        <f t="shared" si="243"/>
        <v>0</v>
      </c>
      <c r="AI231">
        <f t="shared" si="244"/>
        <v>0</v>
      </c>
      <c r="AJ231">
        <f t="shared" si="245"/>
        <v>0</v>
      </c>
      <c r="AK231">
        <f t="shared" si="246"/>
        <v>0</v>
      </c>
      <c r="AL231">
        <f t="shared" si="247"/>
        <v>0</v>
      </c>
      <c r="AM231">
        <f t="shared" si="248"/>
        <v>0</v>
      </c>
      <c r="AN231">
        <f t="shared" si="249"/>
        <v>0</v>
      </c>
      <c r="AO231">
        <f t="shared" si="250"/>
        <v>0</v>
      </c>
      <c r="AP231">
        <f t="shared" si="251"/>
        <v>0</v>
      </c>
      <c r="AQ231">
        <f t="shared" si="252"/>
        <v>0</v>
      </c>
      <c r="AR231">
        <f t="shared" si="253"/>
        <v>0</v>
      </c>
      <c r="AS231">
        <f t="shared" si="254"/>
        <v>0</v>
      </c>
      <c r="AT231">
        <f t="shared" si="255"/>
        <v>0</v>
      </c>
      <c r="AU231">
        <f t="shared" si="256"/>
        <v>0</v>
      </c>
      <c r="AV231">
        <f t="shared" si="257"/>
        <v>0</v>
      </c>
      <c r="AW231">
        <f t="shared" si="258"/>
        <v>0</v>
      </c>
      <c r="AX231">
        <f t="shared" si="259"/>
        <v>0</v>
      </c>
      <c r="AY231">
        <f t="shared" si="260"/>
        <v>0</v>
      </c>
      <c r="AZ231">
        <f t="shared" si="261"/>
        <v>0</v>
      </c>
    </row>
    <row r="232" spans="10:52" hidden="1" x14ac:dyDescent="0.25">
      <c r="J232">
        <f t="shared" si="262"/>
        <v>0</v>
      </c>
      <c r="L232">
        <f t="shared" si="263"/>
        <v>0</v>
      </c>
      <c r="M232">
        <f t="shared" si="222"/>
        <v>0</v>
      </c>
      <c r="N232">
        <f t="shared" si="223"/>
        <v>0</v>
      </c>
      <c r="O232">
        <f t="shared" si="224"/>
        <v>0</v>
      </c>
      <c r="P232">
        <f t="shared" si="225"/>
        <v>0</v>
      </c>
      <c r="Q232">
        <f t="shared" si="226"/>
        <v>0</v>
      </c>
      <c r="R232">
        <f t="shared" si="227"/>
        <v>0</v>
      </c>
      <c r="S232">
        <f t="shared" si="228"/>
        <v>0</v>
      </c>
      <c r="T232">
        <f t="shared" si="229"/>
        <v>0</v>
      </c>
      <c r="U232">
        <f t="shared" si="230"/>
        <v>0</v>
      </c>
      <c r="V232">
        <f t="shared" si="231"/>
        <v>0</v>
      </c>
      <c r="W232">
        <f t="shared" si="232"/>
        <v>0</v>
      </c>
      <c r="X232">
        <f t="shared" si="233"/>
        <v>0</v>
      </c>
      <c r="Y232">
        <f t="shared" si="234"/>
        <v>0</v>
      </c>
      <c r="Z232">
        <f t="shared" si="235"/>
        <v>0</v>
      </c>
      <c r="AA232">
        <f t="shared" si="236"/>
        <v>0</v>
      </c>
      <c r="AB232">
        <f t="shared" si="237"/>
        <v>0</v>
      </c>
      <c r="AC232">
        <f t="shared" si="238"/>
        <v>0</v>
      </c>
      <c r="AD232">
        <f t="shared" si="239"/>
        <v>0</v>
      </c>
      <c r="AE232">
        <f t="shared" si="240"/>
        <v>0</v>
      </c>
      <c r="AF232">
        <f t="shared" si="241"/>
        <v>0</v>
      </c>
      <c r="AG232">
        <f t="shared" si="242"/>
        <v>0</v>
      </c>
      <c r="AH232">
        <f t="shared" si="243"/>
        <v>0</v>
      </c>
      <c r="AI232">
        <f t="shared" si="244"/>
        <v>0</v>
      </c>
      <c r="AJ232">
        <f t="shared" si="245"/>
        <v>0</v>
      </c>
      <c r="AK232">
        <f t="shared" si="246"/>
        <v>0</v>
      </c>
      <c r="AL232">
        <f t="shared" si="247"/>
        <v>0</v>
      </c>
      <c r="AM232">
        <f t="shared" si="248"/>
        <v>0</v>
      </c>
      <c r="AN232">
        <f t="shared" si="249"/>
        <v>0</v>
      </c>
      <c r="AO232">
        <f t="shared" si="250"/>
        <v>0</v>
      </c>
      <c r="AP232">
        <f t="shared" si="251"/>
        <v>0</v>
      </c>
      <c r="AQ232">
        <f t="shared" si="252"/>
        <v>0</v>
      </c>
      <c r="AR232">
        <f t="shared" si="253"/>
        <v>0</v>
      </c>
      <c r="AS232">
        <f t="shared" si="254"/>
        <v>0</v>
      </c>
      <c r="AT232">
        <f t="shared" si="255"/>
        <v>0</v>
      </c>
      <c r="AU232">
        <f t="shared" si="256"/>
        <v>0</v>
      </c>
      <c r="AV232">
        <f t="shared" si="257"/>
        <v>0</v>
      </c>
      <c r="AW232">
        <f t="shared" si="258"/>
        <v>0</v>
      </c>
      <c r="AX232">
        <f t="shared" si="259"/>
        <v>0</v>
      </c>
      <c r="AY232">
        <f t="shared" si="260"/>
        <v>0</v>
      </c>
      <c r="AZ232">
        <f t="shared" si="261"/>
        <v>0</v>
      </c>
    </row>
    <row r="233" spans="10:52" hidden="1" x14ac:dyDescent="0.25">
      <c r="J233">
        <f t="shared" si="262"/>
        <v>0</v>
      </c>
      <c r="L233">
        <f t="shared" si="263"/>
        <v>0</v>
      </c>
      <c r="M233">
        <f t="shared" si="222"/>
        <v>0</v>
      </c>
      <c r="N233">
        <f t="shared" si="223"/>
        <v>0</v>
      </c>
      <c r="O233">
        <f t="shared" si="224"/>
        <v>0</v>
      </c>
      <c r="P233">
        <f t="shared" si="225"/>
        <v>0</v>
      </c>
      <c r="Q233">
        <f t="shared" si="226"/>
        <v>0</v>
      </c>
      <c r="R233">
        <f t="shared" si="227"/>
        <v>0</v>
      </c>
      <c r="S233">
        <f t="shared" si="228"/>
        <v>0</v>
      </c>
      <c r="T233">
        <f t="shared" si="229"/>
        <v>0</v>
      </c>
      <c r="U233">
        <f t="shared" si="230"/>
        <v>0</v>
      </c>
      <c r="V233">
        <f t="shared" si="231"/>
        <v>0</v>
      </c>
      <c r="W233">
        <f t="shared" si="232"/>
        <v>0</v>
      </c>
      <c r="X233">
        <f t="shared" si="233"/>
        <v>0</v>
      </c>
      <c r="Y233">
        <f t="shared" si="234"/>
        <v>0</v>
      </c>
      <c r="Z233">
        <f t="shared" si="235"/>
        <v>0</v>
      </c>
      <c r="AA233">
        <f t="shared" si="236"/>
        <v>0</v>
      </c>
      <c r="AB233">
        <f t="shared" si="237"/>
        <v>0</v>
      </c>
      <c r="AC233">
        <f t="shared" si="238"/>
        <v>0</v>
      </c>
      <c r="AD233">
        <f t="shared" si="239"/>
        <v>0</v>
      </c>
      <c r="AE233">
        <f t="shared" si="240"/>
        <v>0</v>
      </c>
      <c r="AF233">
        <f t="shared" si="241"/>
        <v>0</v>
      </c>
      <c r="AG233">
        <f t="shared" si="242"/>
        <v>0</v>
      </c>
      <c r="AH233">
        <f t="shared" si="243"/>
        <v>0</v>
      </c>
      <c r="AI233">
        <f t="shared" si="244"/>
        <v>0</v>
      </c>
      <c r="AJ233">
        <f t="shared" si="245"/>
        <v>0</v>
      </c>
      <c r="AK233">
        <f t="shared" si="246"/>
        <v>0</v>
      </c>
      <c r="AL233">
        <f t="shared" si="247"/>
        <v>0</v>
      </c>
      <c r="AM233">
        <f t="shared" si="248"/>
        <v>0</v>
      </c>
      <c r="AN233">
        <f t="shared" si="249"/>
        <v>0</v>
      </c>
      <c r="AO233">
        <f t="shared" si="250"/>
        <v>0</v>
      </c>
      <c r="AP233">
        <f t="shared" si="251"/>
        <v>0</v>
      </c>
      <c r="AQ233">
        <f t="shared" si="252"/>
        <v>0</v>
      </c>
      <c r="AR233">
        <f t="shared" si="253"/>
        <v>0</v>
      </c>
      <c r="AS233">
        <f t="shared" si="254"/>
        <v>0</v>
      </c>
      <c r="AT233">
        <f t="shared" si="255"/>
        <v>0</v>
      </c>
      <c r="AU233">
        <f t="shared" si="256"/>
        <v>0</v>
      </c>
      <c r="AV233">
        <f t="shared" si="257"/>
        <v>0</v>
      </c>
      <c r="AW233">
        <f t="shared" si="258"/>
        <v>0</v>
      </c>
      <c r="AX233">
        <f t="shared" si="259"/>
        <v>0</v>
      </c>
      <c r="AY233">
        <f t="shared" si="260"/>
        <v>0</v>
      </c>
      <c r="AZ233">
        <f t="shared" si="261"/>
        <v>0</v>
      </c>
    </row>
    <row r="234" spans="10:52" hidden="1" x14ac:dyDescent="0.25">
      <c r="J234">
        <f t="shared" si="262"/>
        <v>0</v>
      </c>
      <c r="L234">
        <f t="shared" si="263"/>
        <v>0</v>
      </c>
      <c r="M234">
        <f t="shared" si="222"/>
        <v>0</v>
      </c>
      <c r="N234">
        <f t="shared" si="223"/>
        <v>0</v>
      </c>
      <c r="O234">
        <f t="shared" si="224"/>
        <v>0</v>
      </c>
      <c r="P234">
        <f t="shared" si="225"/>
        <v>0</v>
      </c>
      <c r="Q234">
        <f t="shared" si="226"/>
        <v>0</v>
      </c>
      <c r="R234">
        <f t="shared" si="227"/>
        <v>0</v>
      </c>
      <c r="S234">
        <f t="shared" si="228"/>
        <v>0</v>
      </c>
      <c r="T234">
        <f t="shared" si="229"/>
        <v>0</v>
      </c>
      <c r="U234">
        <f t="shared" si="230"/>
        <v>0</v>
      </c>
      <c r="V234">
        <f t="shared" si="231"/>
        <v>0</v>
      </c>
      <c r="W234">
        <f t="shared" si="232"/>
        <v>0</v>
      </c>
      <c r="X234">
        <f t="shared" si="233"/>
        <v>0</v>
      </c>
      <c r="Y234">
        <f t="shared" si="234"/>
        <v>0</v>
      </c>
      <c r="Z234">
        <f t="shared" si="235"/>
        <v>0</v>
      </c>
      <c r="AA234">
        <f t="shared" si="236"/>
        <v>0</v>
      </c>
      <c r="AB234">
        <f t="shared" si="237"/>
        <v>0</v>
      </c>
      <c r="AC234">
        <f t="shared" si="238"/>
        <v>0</v>
      </c>
      <c r="AD234">
        <f t="shared" si="239"/>
        <v>0</v>
      </c>
      <c r="AE234">
        <f t="shared" si="240"/>
        <v>0</v>
      </c>
      <c r="AF234">
        <f t="shared" si="241"/>
        <v>0</v>
      </c>
      <c r="AG234">
        <f t="shared" si="242"/>
        <v>0</v>
      </c>
      <c r="AH234">
        <f t="shared" si="243"/>
        <v>0</v>
      </c>
      <c r="AI234">
        <f t="shared" si="244"/>
        <v>0</v>
      </c>
      <c r="AJ234">
        <f t="shared" si="245"/>
        <v>0</v>
      </c>
      <c r="AK234">
        <f t="shared" si="246"/>
        <v>0</v>
      </c>
      <c r="AL234">
        <f t="shared" si="247"/>
        <v>0</v>
      </c>
      <c r="AM234">
        <f t="shared" si="248"/>
        <v>0</v>
      </c>
      <c r="AN234">
        <f t="shared" si="249"/>
        <v>0</v>
      </c>
      <c r="AO234">
        <f t="shared" si="250"/>
        <v>0</v>
      </c>
      <c r="AP234">
        <f t="shared" si="251"/>
        <v>0</v>
      </c>
      <c r="AQ234">
        <f t="shared" si="252"/>
        <v>0</v>
      </c>
      <c r="AR234">
        <f t="shared" si="253"/>
        <v>0</v>
      </c>
      <c r="AS234">
        <f t="shared" si="254"/>
        <v>0</v>
      </c>
      <c r="AT234">
        <f t="shared" si="255"/>
        <v>0</v>
      </c>
      <c r="AU234">
        <f t="shared" si="256"/>
        <v>0</v>
      </c>
      <c r="AV234">
        <f t="shared" si="257"/>
        <v>0</v>
      </c>
      <c r="AW234">
        <f t="shared" si="258"/>
        <v>0</v>
      </c>
      <c r="AX234">
        <f t="shared" si="259"/>
        <v>0</v>
      </c>
      <c r="AY234">
        <f t="shared" si="260"/>
        <v>0</v>
      </c>
      <c r="AZ234">
        <f t="shared" si="261"/>
        <v>0</v>
      </c>
    </row>
    <row r="235" spans="10:52" hidden="1" x14ac:dyDescent="0.25">
      <c r="J235">
        <f t="shared" si="262"/>
        <v>0</v>
      </c>
      <c r="L235">
        <f t="shared" si="263"/>
        <v>0</v>
      </c>
      <c r="M235">
        <f t="shared" si="222"/>
        <v>0</v>
      </c>
      <c r="N235">
        <f t="shared" si="223"/>
        <v>0</v>
      </c>
      <c r="O235">
        <f t="shared" si="224"/>
        <v>0</v>
      </c>
      <c r="P235">
        <f t="shared" si="225"/>
        <v>0</v>
      </c>
      <c r="Q235">
        <f t="shared" si="226"/>
        <v>0</v>
      </c>
      <c r="R235">
        <f t="shared" si="227"/>
        <v>0</v>
      </c>
      <c r="S235">
        <f t="shared" si="228"/>
        <v>0</v>
      </c>
      <c r="T235">
        <f t="shared" si="229"/>
        <v>0</v>
      </c>
      <c r="U235">
        <f t="shared" si="230"/>
        <v>0</v>
      </c>
      <c r="V235">
        <f t="shared" si="231"/>
        <v>0</v>
      </c>
      <c r="W235">
        <f t="shared" si="232"/>
        <v>0</v>
      </c>
      <c r="X235">
        <f t="shared" si="233"/>
        <v>0</v>
      </c>
      <c r="Y235">
        <f t="shared" si="234"/>
        <v>0</v>
      </c>
      <c r="Z235">
        <f t="shared" si="235"/>
        <v>0</v>
      </c>
      <c r="AA235">
        <f t="shared" si="236"/>
        <v>0</v>
      </c>
      <c r="AB235">
        <f t="shared" si="237"/>
        <v>0</v>
      </c>
      <c r="AC235">
        <f t="shared" si="238"/>
        <v>0</v>
      </c>
      <c r="AD235">
        <f t="shared" si="239"/>
        <v>0</v>
      </c>
      <c r="AE235">
        <f t="shared" si="240"/>
        <v>0</v>
      </c>
      <c r="AF235">
        <f t="shared" si="241"/>
        <v>0</v>
      </c>
      <c r="AG235">
        <f t="shared" si="242"/>
        <v>0</v>
      </c>
      <c r="AH235">
        <f t="shared" si="243"/>
        <v>0</v>
      </c>
      <c r="AI235">
        <f t="shared" si="244"/>
        <v>0</v>
      </c>
      <c r="AJ235">
        <f t="shared" si="245"/>
        <v>0</v>
      </c>
      <c r="AK235">
        <f t="shared" si="246"/>
        <v>0</v>
      </c>
      <c r="AL235">
        <f t="shared" si="247"/>
        <v>0</v>
      </c>
      <c r="AM235">
        <f t="shared" si="248"/>
        <v>0</v>
      </c>
      <c r="AN235">
        <f t="shared" si="249"/>
        <v>0</v>
      </c>
      <c r="AO235">
        <f t="shared" si="250"/>
        <v>0</v>
      </c>
      <c r="AP235">
        <f t="shared" si="251"/>
        <v>0</v>
      </c>
      <c r="AQ235">
        <f t="shared" si="252"/>
        <v>0</v>
      </c>
      <c r="AR235">
        <f t="shared" si="253"/>
        <v>0</v>
      </c>
      <c r="AS235">
        <f t="shared" si="254"/>
        <v>0</v>
      </c>
      <c r="AT235">
        <f t="shared" si="255"/>
        <v>0</v>
      </c>
      <c r="AU235">
        <f t="shared" si="256"/>
        <v>0</v>
      </c>
      <c r="AV235">
        <f t="shared" si="257"/>
        <v>0</v>
      </c>
      <c r="AW235">
        <f t="shared" si="258"/>
        <v>0</v>
      </c>
      <c r="AX235">
        <f t="shared" si="259"/>
        <v>0</v>
      </c>
      <c r="AY235">
        <f t="shared" si="260"/>
        <v>0</v>
      </c>
      <c r="AZ235">
        <f t="shared" si="261"/>
        <v>0</v>
      </c>
    </row>
    <row r="236" spans="10:52" hidden="1" x14ac:dyDescent="0.25">
      <c r="J236">
        <f t="shared" si="262"/>
        <v>0</v>
      </c>
      <c r="L236">
        <f t="shared" si="263"/>
        <v>0</v>
      </c>
      <c r="M236">
        <f t="shared" si="222"/>
        <v>0</v>
      </c>
      <c r="N236">
        <f t="shared" si="223"/>
        <v>0</v>
      </c>
      <c r="O236">
        <f t="shared" si="224"/>
        <v>0</v>
      </c>
      <c r="P236">
        <f t="shared" si="225"/>
        <v>0</v>
      </c>
      <c r="Q236">
        <f t="shared" si="226"/>
        <v>0</v>
      </c>
      <c r="R236">
        <f t="shared" si="227"/>
        <v>0</v>
      </c>
      <c r="S236">
        <f t="shared" si="228"/>
        <v>0</v>
      </c>
      <c r="T236">
        <f t="shared" si="229"/>
        <v>0</v>
      </c>
      <c r="U236">
        <f t="shared" si="230"/>
        <v>0</v>
      </c>
      <c r="V236">
        <f t="shared" si="231"/>
        <v>0</v>
      </c>
      <c r="W236">
        <f t="shared" si="232"/>
        <v>0</v>
      </c>
      <c r="X236">
        <f t="shared" si="233"/>
        <v>0</v>
      </c>
      <c r="Y236">
        <f t="shared" si="234"/>
        <v>0</v>
      </c>
      <c r="Z236">
        <f t="shared" si="235"/>
        <v>0</v>
      </c>
      <c r="AA236">
        <f t="shared" si="236"/>
        <v>0</v>
      </c>
      <c r="AB236">
        <f t="shared" si="237"/>
        <v>0</v>
      </c>
      <c r="AC236">
        <f t="shared" si="238"/>
        <v>0</v>
      </c>
      <c r="AD236">
        <f t="shared" si="239"/>
        <v>0</v>
      </c>
      <c r="AE236">
        <f t="shared" si="240"/>
        <v>0</v>
      </c>
      <c r="AF236">
        <f t="shared" si="241"/>
        <v>0</v>
      </c>
      <c r="AG236">
        <f t="shared" si="242"/>
        <v>0</v>
      </c>
      <c r="AH236">
        <f t="shared" si="243"/>
        <v>0</v>
      </c>
      <c r="AI236">
        <f t="shared" si="244"/>
        <v>0</v>
      </c>
      <c r="AJ236">
        <f t="shared" si="245"/>
        <v>0</v>
      </c>
      <c r="AK236">
        <f t="shared" si="246"/>
        <v>0</v>
      </c>
      <c r="AL236">
        <f t="shared" si="247"/>
        <v>0</v>
      </c>
      <c r="AM236">
        <f t="shared" si="248"/>
        <v>0</v>
      </c>
      <c r="AN236">
        <f t="shared" si="249"/>
        <v>0</v>
      </c>
      <c r="AO236">
        <f t="shared" si="250"/>
        <v>0</v>
      </c>
      <c r="AP236">
        <f t="shared" si="251"/>
        <v>0</v>
      </c>
      <c r="AQ236">
        <f t="shared" si="252"/>
        <v>0</v>
      </c>
      <c r="AR236">
        <f t="shared" si="253"/>
        <v>0</v>
      </c>
      <c r="AS236">
        <f t="shared" si="254"/>
        <v>0</v>
      </c>
      <c r="AT236">
        <f t="shared" si="255"/>
        <v>0</v>
      </c>
      <c r="AU236">
        <f t="shared" si="256"/>
        <v>0</v>
      </c>
      <c r="AV236">
        <f t="shared" si="257"/>
        <v>0</v>
      </c>
      <c r="AW236">
        <f t="shared" si="258"/>
        <v>0</v>
      </c>
      <c r="AX236">
        <f t="shared" si="259"/>
        <v>0</v>
      </c>
      <c r="AY236">
        <f t="shared" si="260"/>
        <v>0</v>
      </c>
      <c r="AZ236">
        <f t="shared" si="261"/>
        <v>0</v>
      </c>
    </row>
    <row r="237" spans="10:52" hidden="1" x14ac:dyDescent="0.25">
      <c r="J237">
        <f t="shared" si="262"/>
        <v>0</v>
      </c>
      <c r="L237">
        <f t="shared" si="263"/>
        <v>0</v>
      </c>
      <c r="M237">
        <f t="shared" si="222"/>
        <v>0</v>
      </c>
      <c r="N237">
        <f t="shared" si="223"/>
        <v>0</v>
      </c>
      <c r="O237">
        <f t="shared" si="224"/>
        <v>0</v>
      </c>
      <c r="P237">
        <f t="shared" si="225"/>
        <v>0</v>
      </c>
      <c r="Q237">
        <f t="shared" si="226"/>
        <v>0</v>
      </c>
      <c r="R237">
        <f t="shared" si="227"/>
        <v>0</v>
      </c>
      <c r="S237">
        <f t="shared" si="228"/>
        <v>0</v>
      </c>
      <c r="T237">
        <f t="shared" si="229"/>
        <v>0</v>
      </c>
      <c r="U237">
        <f t="shared" si="230"/>
        <v>0</v>
      </c>
      <c r="V237">
        <f t="shared" si="231"/>
        <v>0</v>
      </c>
      <c r="W237">
        <f t="shared" si="232"/>
        <v>0</v>
      </c>
      <c r="X237">
        <f t="shared" si="233"/>
        <v>0</v>
      </c>
      <c r="Y237">
        <f t="shared" si="234"/>
        <v>0</v>
      </c>
      <c r="Z237">
        <f t="shared" si="235"/>
        <v>0</v>
      </c>
      <c r="AA237">
        <f t="shared" si="236"/>
        <v>0</v>
      </c>
      <c r="AB237">
        <f t="shared" si="237"/>
        <v>0</v>
      </c>
      <c r="AC237">
        <f t="shared" si="238"/>
        <v>0</v>
      </c>
      <c r="AD237">
        <f t="shared" si="239"/>
        <v>0</v>
      </c>
      <c r="AE237">
        <f t="shared" si="240"/>
        <v>0</v>
      </c>
      <c r="AF237">
        <f t="shared" si="241"/>
        <v>0</v>
      </c>
      <c r="AG237">
        <f t="shared" si="242"/>
        <v>0</v>
      </c>
      <c r="AH237">
        <f t="shared" si="243"/>
        <v>0</v>
      </c>
      <c r="AI237">
        <f t="shared" si="244"/>
        <v>0</v>
      </c>
      <c r="AJ237">
        <f t="shared" si="245"/>
        <v>0</v>
      </c>
      <c r="AK237">
        <f t="shared" si="246"/>
        <v>0</v>
      </c>
      <c r="AL237">
        <f t="shared" si="247"/>
        <v>0</v>
      </c>
      <c r="AM237">
        <f t="shared" si="248"/>
        <v>0</v>
      </c>
      <c r="AN237">
        <f t="shared" si="249"/>
        <v>0</v>
      </c>
      <c r="AO237">
        <f t="shared" si="250"/>
        <v>0</v>
      </c>
      <c r="AP237">
        <f t="shared" si="251"/>
        <v>0</v>
      </c>
      <c r="AQ237">
        <f t="shared" si="252"/>
        <v>0</v>
      </c>
      <c r="AR237">
        <f t="shared" si="253"/>
        <v>0</v>
      </c>
      <c r="AS237">
        <f t="shared" si="254"/>
        <v>0</v>
      </c>
      <c r="AT237">
        <f t="shared" si="255"/>
        <v>0</v>
      </c>
      <c r="AU237">
        <f t="shared" si="256"/>
        <v>0</v>
      </c>
      <c r="AV237">
        <f t="shared" si="257"/>
        <v>0</v>
      </c>
      <c r="AW237">
        <f t="shared" si="258"/>
        <v>0</v>
      </c>
      <c r="AX237">
        <f t="shared" si="259"/>
        <v>0</v>
      </c>
      <c r="AY237">
        <f t="shared" si="260"/>
        <v>0</v>
      </c>
      <c r="AZ237">
        <f t="shared" si="261"/>
        <v>0</v>
      </c>
    </row>
    <row r="238" spans="10:52" hidden="1" x14ac:dyDescent="0.25">
      <c r="J238">
        <f t="shared" si="262"/>
        <v>0</v>
      </c>
      <c r="L238">
        <f t="shared" si="263"/>
        <v>0</v>
      </c>
      <c r="M238">
        <f t="shared" si="222"/>
        <v>0</v>
      </c>
      <c r="N238">
        <f t="shared" si="223"/>
        <v>0</v>
      </c>
      <c r="O238">
        <f t="shared" si="224"/>
        <v>0</v>
      </c>
      <c r="P238">
        <f t="shared" si="225"/>
        <v>0</v>
      </c>
      <c r="Q238">
        <f t="shared" si="226"/>
        <v>0</v>
      </c>
      <c r="R238">
        <f t="shared" si="227"/>
        <v>0</v>
      </c>
      <c r="S238">
        <f t="shared" si="228"/>
        <v>0</v>
      </c>
      <c r="T238">
        <f t="shared" si="229"/>
        <v>0</v>
      </c>
      <c r="U238">
        <f t="shared" si="230"/>
        <v>0</v>
      </c>
      <c r="V238">
        <f t="shared" si="231"/>
        <v>0</v>
      </c>
      <c r="W238">
        <f t="shared" si="232"/>
        <v>0</v>
      </c>
      <c r="X238">
        <f t="shared" si="233"/>
        <v>0</v>
      </c>
      <c r="Y238">
        <f t="shared" si="234"/>
        <v>0</v>
      </c>
      <c r="Z238">
        <f t="shared" si="235"/>
        <v>0</v>
      </c>
      <c r="AA238">
        <f t="shared" si="236"/>
        <v>0</v>
      </c>
      <c r="AB238">
        <f t="shared" si="237"/>
        <v>0</v>
      </c>
      <c r="AC238">
        <f t="shared" si="238"/>
        <v>0</v>
      </c>
      <c r="AD238">
        <f t="shared" si="239"/>
        <v>0</v>
      </c>
      <c r="AE238">
        <f t="shared" si="240"/>
        <v>0</v>
      </c>
      <c r="AF238">
        <f t="shared" si="241"/>
        <v>0</v>
      </c>
      <c r="AG238">
        <f t="shared" si="242"/>
        <v>0</v>
      </c>
      <c r="AH238">
        <f t="shared" si="243"/>
        <v>0</v>
      </c>
      <c r="AI238">
        <f t="shared" si="244"/>
        <v>0</v>
      </c>
      <c r="AJ238">
        <f t="shared" si="245"/>
        <v>0</v>
      </c>
      <c r="AK238">
        <f t="shared" si="246"/>
        <v>0</v>
      </c>
      <c r="AL238">
        <f t="shared" si="247"/>
        <v>0</v>
      </c>
      <c r="AM238">
        <f t="shared" si="248"/>
        <v>0</v>
      </c>
      <c r="AN238">
        <f t="shared" si="249"/>
        <v>0</v>
      </c>
      <c r="AO238">
        <f t="shared" si="250"/>
        <v>0</v>
      </c>
      <c r="AP238">
        <f t="shared" si="251"/>
        <v>0</v>
      </c>
      <c r="AQ238">
        <f t="shared" si="252"/>
        <v>0</v>
      </c>
      <c r="AR238">
        <f t="shared" si="253"/>
        <v>0</v>
      </c>
      <c r="AS238">
        <f t="shared" si="254"/>
        <v>0</v>
      </c>
      <c r="AT238">
        <f t="shared" si="255"/>
        <v>0</v>
      </c>
      <c r="AU238">
        <f t="shared" si="256"/>
        <v>0</v>
      </c>
      <c r="AV238">
        <f t="shared" si="257"/>
        <v>0</v>
      </c>
      <c r="AW238">
        <f t="shared" si="258"/>
        <v>0</v>
      </c>
      <c r="AX238">
        <f t="shared" si="259"/>
        <v>0</v>
      </c>
      <c r="AY238">
        <f t="shared" si="260"/>
        <v>0</v>
      </c>
      <c r="AZ238">
        <f t="shared" si="261"/>
        <v>0</v>
      </c>
    </row>
    <row r="239" spans="10:52" hidden="1" x14ac:dyDescent="0.25">
      <c r="J239">
        <f t="shared" si="262"/>
        <v>0</v>
      </c>
      <c r="L239">
        <f t="shared" si="263"/>
        <v>0</v>
      </c>
      <c r="M239">
        <f t="shared" si="222"/>
        <v>0</v>
      </c>
      <c r="N239">
        <f t="shared" si="223"/>
        <v>0</v>
      </c>
      <c r="O239">
        <f t="shared" si="224"/>
        <v>0</v>
      </c>
      <c r="P239">
        <f t="shared" si="225"/>
        <v>0</v>
      </c>
      <c r="Q239">
        <f t="shared" si="226"/>
        <v>0</v>
      </c>
      <c r="R239">
        <f t="shared" si="227"/>
        <v>0</v>
      </c>
      <c r="S239">
        <f t="shared" si="228"/>
        <v>0</v>
      </c>
      <c r="T239">
        <f t="shared" si="229"/>
        <v>0</v>
      </c>
      <c r="U239">
        <f t="shared" si="230"/>
        <v>0</v>
      </c>
      <c r="V239">
        <f t="shared" si="231"/>
        <v>0</v>
      </c>
      <c r="W239">
        <f t="shared" si="232"/>
        <v>0</v>
      </c>
      <c r="X239">
        <f t="shared" si="233"/>
        <v>0</v>
      </c>
      <c r="Y239">
        <f t="shared" si="234"/>
        <v>0</v>
      </c>
      <c r="Z239">
        <f t="shared" si="235"/>
        <v>0</v>
      </c>
      <c r="AA239">
        <f t="shared" si="236"/>
        <v>0</v>
      </c>
      <c r="AB239">
        <f t="shared" si="237"/>
        <v>0</v>
      </c>
      <c r="AC239">
        <f t="shared" si="238"/>
        <v>0</v>
      </c>
      <c r="AD239">
        <f t="shared" si="239"/>
        <v>0</v>
      </c>
      <c r="AE239">
        <f t="shared" si="240"/>
        <v>0</v>
      </c>
      <c r="AF239">
        <f t="shared" si="241"/>
        <v>0</v>
      </c>
      <c r="AG239">
        <f t="shared" si="242"/>
        <v>0</v>
      </c>
      <c r="AH239">
        <f t="shared" si="243"/>
        <v>0</v>
      </c>
      <c r="AI239">
        <f t="shared" si="244"/>
        <v>0</v>
      </c>
      <c r="AJ239">
        <f t="shared" si="245"/>
        <v>0</v>
      </c>
      <c r="AK239">
        <f t="shared" si="246"/>
        <v>0</v>
      </c>
      <c r="AL239">
        <f t="shared" si="247"/>
        <v>0</v>
      </c>
      <c r="AM239">
        <f t="shared" si="248"/>
        <v>0</v>
      </c>
      <c r="AN239">
        <f t="shared" si="249"/>
        <v>0</v>
      </c>
      <c r="AO239">
        <f t="shared" si="250"/>
        <v>0</v>
      </c>
      <c r="AP239">
        <f t="shared" si="251"/>
        <v>0</v>
      </c>
      <c r="AQ239">
        <f t="shared" si="252"/>
        <v>0</v>
      </c>
      <c r="AR239">
        <f t="shared" si="253"/>
        <v>0</v>
      </c>
      <c r="AS239">
        <f t="shared" si="254"/>
        <v>0</v>
      </c>
      <c r="AT239">
        <f t="shared" si="255"/>
        <v>0</v>
      </c>
      <c r="AU239">
        <f t="shared" si="256"/>
        <v>0</v>
      </c>
      <c r="AV239">
        <f t="shared" si="257"/>
        <v>0</v>
      </c>
      <c r="AW239">
        <f t="shared" si="258"/>
        <v>0</v>
      </c>
      <c r="AX239">
        <f t="shared" si="259"/>
        <v>0</v>
      </c>
      <c r="AY239">
        <f t="shared" si="260"/>
        <v>0</v>
      </c>
      <c r="AZ239">
        <f t="shared" si="261"/>
        <v>0</v>
      </c>
    </row>
    <row r="240" spans="10:52" hidden="1" x14ac:dyDescent="0.25">
      <c r="J240">
        <f t="shared" si="262"/>
        <v>0</v>
      </c>
      <c r="L240">
        <f t="shared" si="263"/>
        <v>0</v>
      </c>
      <c r="M240">
        <f t="shared" si="222"/>
        <v>0</v>
      </c>
      <c r="N240">
        <f t="shared" si="223"/>
        <v>0</v>
      </c>
      <c r="O240">
        <f t="shared" si="224"/>
        <v>0</v>
      </c>
      <c r="P240">
        <f t="shared" si="225"/>
        <v>0</v>
      </c>
      <c r="Q240">
        <f t="shared" si="226"/>
        <v>0</v>
      </c>
      <c r="R240">
        <f t="shared" si="227"/>
        <v>0</v>
      </c>
      <c r="S240">
        <f t="shared" si="228"/>
        <v>0</v>
      </c>
      <c r="T240">
        <f t="shared" si="229"/>
        <v>0</v>
      </c>
      <c r="U240">
        <f t="shared" si="230"/>
        <v>0</v>
      </c>
      <c r="V240">
        <f t="shared" si="231"/>
        <v>0</v>
      </c>
      <c r="W240">
        <f t="shared" si="232"/>
        <v>0</v>
      </c>
      <c r="X240">
        <f t="shared" si="233"/>
        <v>0</v>
      </c>
      <c r="Y240">
        <f t="shared" si="234"/>
        <v>0</v>
      </c>
      <c r="Z240">
        <f t="shared" si="235"/>
        <v>0</v>
      </c>
      <c r="AA240">
        <f t="shared" si="236"/>
        <v>0</v>
      </c>
      <c r="AB240">
        <f t="shared" si="237"/>
        <v>0</v>
      </c>
      <c r="AC240">
        <f t="shared" si="238"/>
        <v>0</v>
      </c>
      <c r="AD240">
        <f t="shared" si="239"/>
        <v>0</v>
      </c>
      <c r="AE240">
        <f t="shared" si="240"/>
        <v>0</v>
      </c>
      <c r="AF240">
        <f t="shared" si="241"/>
        <v>0</v>
      </c>
      <c r="AG240">
        <f t="shared" si="242"/>
        <v>0</v>
      </c>
      <c r="AH240">
        <f t="shared" si="243"/>
        <v>0</v>
      </c>
      <c r="AI240">
        <f t="shared" si="244"/>
        <v>0</v>
      </c>
      <c r="AJ240">
        <f t="shared" si="245"/>
        <v>0</v>
      </c>
      <c r="AK240">
        <f t="shared" si="246"/>
        <v>0</v>
      </c>
      <c r="AL240">
        <f t="shared" si="247"/>
        <v>0</v>
      </c>
      <c r="AM240">
        <f t="shared" si="248"/>
        <v>0</v>
      </c>
      <c r="AN240">
        <f t="shared" si="249"/>
        <v>0</v>
      </c>
      <c r="AO240">
        <f t="shared" si="250"/>
        <v>0</v>
      </c>
      <c r="AP240">
        <f t="shared" si="251"/>
        <v>0</v>
      </c>
      <c r="AQ240">
        <f t="shared" si="252"/>
        <v>0</v>
      </c>
      <c r="AR240">
        <f t="shared" si="253"/>
        <v>0</v>
      </c>
      <c r="AS240">
        <f t="shared" si="254"/>
        <v>0</v>
      </c>
      <c r="AT240">
        <f t="shared" si="255"/>
        <v>0</v>
      </c>
      <c r="AU240">
        <f t="shared" si="256"/>
        <v>0</v>
      </c>
      <c r="AV240">
        <f t="shared" si="257"/>
        <v>0</v>
      </c>
      <c r="AW240">
        <f t="shared" si="258"/>
        <v>0</v>
      </c>
      <c r="AX240">
        <f t="shared" si="259"/>
        <v>0</v>
      </c>
      <c r="AY240">
        <f t="shared" si="260"/>
        <v>0</v>
      </c>
      <c r="AZ240">
        <f t="shared" si="261"/>
        <v>0</v>
      </c>
    </row>
    <row r="241" spans="10:52" hidden="1" x14ac:dyDescent="0.25">
      <c r="J241">
        <f t="shared" si="262"/>
        <v>0</v>
      </c>
      <c r="L241">
        <f t="shared" si="263"/>
        <v>0</v>
      </c>
      <c r="M241">
        <f t="shared" si="222"/>
        <v>0</v>
      </c>
      <c r="N241">
        <f t="shared" si="223"/>
        <v>0</v>
      </c>
      <c r="O241">
        <f t="shared" si="224"/>
        <v>0</v>
      </c>
      <c r="P241">
        <f t="shared" si="225"/>
        <v>0</v>
      </c>
      <c r="Q241">
        <f t="shared" si="226"/>
        <v>0</v>
      </c>
      <c r="R241">
        <f t="shared" si="227"/>
        <v>0</v>
      </c>
      <c r="S241">
        <f t="shared" si="228"/>
        <v>0</v>
      </c>
      <c r="T241">
        <f t="shared" si="229"/>
        <v>0</v>
      </c>
      <c r="U241">
        <f t="shared" si="230"/>
        <v>0</v>
      </c>
      <c r="V241">
        <f t="shared" si="231"/>
        <v>0</v>
      </c>
      <c r="W241">
        <f t="shared" si="232"/>
        <v>0</v>
      </c>
      <c r="X241">
        <f t="shared" si="233"/>
        <v>0</v>
      </c>
      <c r="Y241">
        <f t="shared" si="234"/>
        <v>0</v>
      </c>
      <c r="Z241">
        <f t="shared" si="235"/>
        <v>0</v>
      </c>
      <c r="AA241">
        <f t="shared" si="236"/>
        <v>0</v>
      </c>
      <c r="AB241">
        <f t="shared" si="237"/>
        <v>0</v>
      </c>
      <c r="AC241">
        <f t="shared" si="238"/>
        <v>0</v>
      </c>
      <c r="AD241">
        <f t="shared" si="239"/>
        <v>0</v>
      </c>
      <c r="AE241">
        <f t="shared" si="240"/>
        <v>0</v>
      </c>
      <c r="AF241">
        <f t="shared" si="241"/>
        <v>0</v>
      </c>
      <c r="AG241">
        <f t="shared" si="242"/>
        <v>0</v>
      </c>
      <c r="AH241">
        <f t="shared" si="243"/>
        <v>0</v>
      </c>
      <c r="AI241">
        <f t="shared" si="244"/>
        <v>0</v>
      </c>
      <c r="AJ241">
        <f t="shared" si="245"/>
        <v>0</v>
      </c>
      <c r="AK241">
        <f t="shared" si="246"/>
        <v>0</v>
      </c>
      <c r="AL241">
        <f t="shared" si="247"/>
        <v>0</v>
      </c>
      <c r="AM241">
        <f t="shared" si="248"/>
        <v>0</v>
      </c>
      <c r="AN241">
        <f t="shared" si="249"/>
        <v>0</v>
      </c>
      <c r="AO241">
        <f t="shared" si="250"/>
        <v>0</v>
      </c>
      <c r="AP241">
        <f t="shared" si="251"/>
        <v>0</v>
      </c>
      <c r="AQ241">
        <f t="shared" si="252"/>
        <v>0</v>
      </c>
      <c r="AR241">
        <f t="shared" si="253"/>
        <v>0</v>
      </c>
      <c r="AS241">
        <f t="shared" si="254"/>
        <v>0</v>
      </c>
      <c r="AT241">
        <f t="shared" si="255"/>
        <v>0</v>
      </c>
      <c r="AU241">
        <f t="shared" si="256"/>
        <v>0</v>
      </c>
      <c r="AV241">
        <f t="shared" si="257"/>
        <v>0</v>
      </c>
      <c r="AW241">
        <f t="shared" si="258"/>
        <v>0</v>
      </c>
      <c r="AX241">
        <f t="shared" si="259"/>
        <v>0</v>
      </c>
      <c r="AY241">
        <f t="shared" si="260"/>
        <v>0</v>
      </c>
      <c r="AZ241">
        <f t="shared" si="261"/>
        <v>0</v>
      </c>
    </row>
    <row r="242" spans="10:52" hidden="1" x14ac:dyDescent="0.25">
      <c r="J242">
        <f t="shared" si="262"/>
        <v>0</v>
      </c>
      <c r="L242">
        <f t="shared" si="263"/>
        <v>0</v>
      </c>
      <c r="M242">
        <f t="shared" si="222"/>
        <v>0</v>
      </c>
      <c r="N242">
        <f t="shared" si="223"/>
        <v>0</v>
      </c>
      <c r="O242">
        <f t="shared" si="224"/>
        <v>0</v>
      </c>
      <c r="P242">
        <f t="shared" si="225"/>
        <v>0</v>
      </c>
      <c r="Q242">
        <f t="shared" si="226"/>
        <v>0</v>
      </c>
      <c r="R242">
        <f t="shared" si="227"/>
        <v>0</v>
      </c>
      <c r="S242">
        <f t="shared" si="228"/>
        <v>0</v>
      </c>
      <c r="T242">
        <f t="shared" si="229"/>
        <v>0</v>
      </c>
      <c r="U242">
        <f t="shared" si="230"/>
        <v>0</v>
      </c>
      <c r="V242">
        <f t="shared" si="231"/>
        <v>0</v>
      </c>
      <c r="W242">
        <f t="shared" si="232"/>
        <v>0</v>
      </c>
      <c r="X242">
        <f t="shared" si="233"/>
        <v>0</v>
      </c>
      <c r="Y242">
        <f t="shared" si="234"/>
        <v>0</v>
      </c>
      <c r="Z242">
        <f t="shared" si="235"/>
        <v>0</v>
      </c>
      <c r="AA242">
        <f t="shared" si="236"/>
        <v>0</v>
      </c>
      <c r="AB242">
        <f t="shared" si="237"/>
        <v>0</v>
      </c>
      <c r="AC242">
        <f t="shared" si="238"/>
        <v>0</v>
      </c>
      <c r="AD242">
        <f t="shared" si="239"/>
        <v>0</v>
      </c>
      <c r="AE242">
        <f t="shared" si="240"/>
        <v>0</v>
      </c>
      <c r="AF242">
        <f t="shared" si="241"/>
        <v>0</v>
      </c>
      <c r="AG242">
        <f t="shared" si="242"/>
        <v>0</v>
      </c>
      <c r="AH242">
        <f t="shared" si="243"/>
        <v>0</v>
      </c>
      <c r="AI242">
        <f t="shared" si="244"/>
        <v>0</v>
      </c>
      <c r="AJ242">
        <f t="shared" si="245"/>
        <v>0</v>
      </c>
      <c r="AK242">
        <f t="shared" si="246"/>
        <v>0</v>
      </c>
      <c r="AL242">
        <f t="shared" si="247"/>
        <v>0</v>
      </c>
      <c r="AM242">
        <f t="shared" si="248"/>
        <v>0</v>
      </c>
      <c r="AN242">
        <f t="shared" si="249"/>
        <v>0</v>
      </c>
      <c r="AO242">
        <f t="shared" si="250"/>
        <v>0</v>
      </c>
      <c r="AP242">
        <f t="shared" si="251"/>
        <v>0</v>
      </c>
      <c r="AQ242">
        <f t="shared" si="252"/>
        <v>0</v>
      </c>
      <c r="AR242">
        <f t="shared" si="253"/>
        <v>0</v>
      </c>
      <c r="AS242">
        <f t="shared" si="254"/>
        <v>0</v>
      </c>
      <c r="AT242">
        <f t="shared" si="255"/>
        <v>0</v>
      </c>
      <c r="AU242">
        <f t="shared" si="256"/>
        <v>0</v>
      </c>
      <c r="AV242">
        <f t="shared" si="257"/>
        <v>0</v>
      </c>
      <c r="AW242">
        <f t="shared" si="258"/>
        <v>0</v>
      </c>
      <c r="AX242">
        <f t="shared" si="259"/>
        <v>0</v>
      </c>
      <c r="AY242">
        <f t="shared" si="260"/>
        <v>0</v>
      </c>
      <c r="AZ242">
        <f t="shared" si="261"/>
        <v>0</v>
      </c>
    </row>
    <row r="243" spans="10:52" hidden="1" x14ac:dyDescent="0.25">
      <c r="J243">
        <f t="shared" si="262"/>
        <v>0</v>
      </c>
      <c r="L243">
        <f t="shared" si="263"/>
        <v>0</v>
      </c>
      <c r="M243">
        <f t="shared" si="222"/>
        <v>0</v>
      </c>
      <c r="N243">
        <f t="shared" si="223"/>
        <v>0</v>
      </c>
      <c r="O243">
        <f t="shared" si="224"/>
        <v>0</v>
      </c>
      <c r="P243">
        <f t="shared" si="225"/>
        <v>0</v>
      </c>
      <c r="Q243">
        <f t="shared" si="226"/>
        <v>0</v>
      </c>
      <c r="R243">
        <f t="shared" si="227"/>
        <v>0</v>
      </c>
      <c r="S243">
        <f t="shared" si="228"/>
        <v>0</v>
      </c>
      <c r="T243">
        <f t="shared" si="229"/>
        <v>0</v>
      </c>
      <c r="U243">
        <f t="shared" si="230"/>
        <v>0</v>
      </c>
      <c r="V243">
        <f t="shared" si="231"/>
        <v>0</v>
      </c>
      <c r="W243">
        <f t="shared" si="232"/>
        <v>0</v>
      </c>
      <c r="X243">
        <f t="shared" si="233"/>
        <v>0</v>
      </c>
      <c r="Y243">
        <f t="shared" si="234"/>
        <v>0</v>
      </c>
      <c r="Z243">
        <f t="shared" si="235"/>
        <v>0</v>
      </c>
      <c r="AA243">
        <f t="shared" si="236"/>
        <v>0</v>
      </c>
      <c r="AB243">
        <f t="shared" si="237"/>
        <v>0</v>
      </c>
      <c r="AC243">
        <f t="shared" si="238"/>
        <v>0</v>
      </c>
      <c r="AD243">
        <f t="shared" si="239"/>
        <v>0</v>
      </c>
      <c r="AE243">
        <f t="shared" si="240"/>
        <v>0</v>
      </c>
      <c r="AF243">
        <f t="shared" si="241"/>
        <v>0</v>
      </c>
      <c r="AG243">
        <f t="shared" si="242"/>
        <v>0</v>
      </c>
      <c r="AH243">
        <f t="shared" si="243"/>
        <v>0</v>
      </c>
      <c r="AI243">
        <f t="shared" si="244"/>
        <v>0</v>
      </c>
      <c r="AJ243">
        <f t="shared" si="245"/>
        <v>0</v>
      </c>
      <c r="AK243">
        <f t="shared" si="246"/>
        <v>0</v>
      </c>
      <c r="AL243">
        <f t="shared" si="247"/>
        <v>0</v>
      </c>
      <c r="AM243">
        <f t="shared" si="248"/>
        <v>0</v>
      </c>
      <c r="AN243">
        <f t="shared" si="249"/>
        <v>0</v>
      </c>
      <c r="AO243">
        <f t="shared" si="250"/>
        <v>0</v>
      </c>
      <c r="AP243">
        <f t="shared" si="251"/>
        <v>0</v>
      </c>
      <c r="AQ243">
        <f t="shared" si="252"/>
        <v>0</v>
      </c>
      <c r="AR243">
        <f t="shared" si="253"/>
        <v>0</v>
      </c>
      <c r="AS243">
        <f t="shared" si="254"/>
        <v>0</v>
      </c>
      <c r="AT243">
        <f t="shared" si="255"/>
        <v>0</v>
      </c>
      <c r="AU243">
        <f t="shared" si="256"/>
        <v>0</v>
      </c>
      <c r="AV243">
        <f t="shared" si="257"/>
        <v>0</v>
      </c>
      <c r="AW243">
        <f t="shared" si="258"/>
        <v>0</v>
      </c>
      <c r="AX243">
        <f t="shared" si="259"/>
        <v>0</v>
      </c>
      <c r="AY243">
        <f t="shared" si="260"/>
        <v>0</v>
      </c>
      <c r="AZ243">
        <f t="shared" si="261"/>
        <v>0</v>
      </c>
    </row>
    <row r="244" spans="10:52" hidden="1" x14ac:dyDescent="0.25">
      <c r="J244">
        <f t="shared" si="262"/>
        <v>0</v>
      </c>
      <c r="L244">
        <f t="shared" si="263"/>
        <v>0</v>
      </c>
      <c r="M244">
        <f t="shared" si="222"/>
        <v>0</v>
      </c>
      <c r="N244">
        <f t="shared" si="223"/>
        <v>0</v>
      </c>
      <c r="O244">
        <f t="shared" si="224"/>
        <v>0</v>
      </c>
      <c r="P244">
        <f t="shared" si="225"/>
        <v>0</v>
      </c>
      <c r="Q244">
        <f t="shared" si="226"/>
        <v>0</v>
      </c>
      <c r="R244">
        <f t="shared" si="227"/>
        <v>0</v>
      </c>
      <c r="S244">
        <f t="shared" si="228"/>
        <v>0</v>
      </c>
      <c r="T244">
        <f t="shared" si="229"/>
        <v>0</v>
      </c>
      <c r="U244">
        <f t="shared" si="230"/>
        <v>0</v>
      </c>
      <c r="V244">
        <f t="shared" si="231"/>
        <v>0</v>
      </c>
      <c r="W244">
        <f t="shared" si="232"/>
        <v>0</v>
      </c>
      <c r="X244">
        <f t="shared" si="233"/>
        <v>0</v>
      </c>
      <c r="Y244">
        <f t="shared" si="234"/>
        <v>0</v>
      </c>
      <c r="Z244">
        <f t="shared" si="235"/>
        <v>0</v>
      </c>
      <c r="AA244">
        <f t="shared" si="236"/>
        <v>0</v>
      </c>
      <c r="AB244">
        <f t="shared" si="237"/>
        <v>0</v>
      </c>
      <c r="AC244">
        <f t="shared" si="238"/>
        <v>0</v>
      </c>
      <c r="AD244">
        <f t="shared" si="239"/>
        <v>0</v>
      </c>
      <c r="AE244">
        <f t="shared" si="240"/>
        <v>0</v>
      </c>
      <c r="AF244">
        <f t="shared" si="241"/>
        <v>0</v>
      </c>
      <c r="AG244">
        <f t="shared" si="242"/>
        <v>0</v>
      </c>
      <c r="AH244">
        <f t="shared" si="243"/>
        <v>0</v>
      </c>
      <c r="AI244">
        <f t="shared" si="244"/>
        <v>0</v>
      </c>
      <c r="AJ244">
        <f t="shared" si="245"/>
        <v>0</v>
      </c>
      <c r="AK244">
        <f t="shared" si="246"/>
        <v>0</v>
      </c>
      <c r="AL244">
        <f t="shared" si="247"/>
        <v>0</v>
      </c>
      <c r="AM244">
        <f t="shared" si="248"/>
        <v>0</v>
      </c>
      <c r="AN244">
        <f t="shared" si="249"/>
        <v>0</v>
      </c>
      <c r="AO244">
        <f t="shared" si="250"/>
        <v>0</v>
      </c>
      <c r="AP244">
        <f t="shared" si="251"/>
        <v>0</v>
      </c>
      <c r="AQ244">
        <f t="shared" si="252"/>
        <v>0</v>
      </c>
      <c r="AR244">
        <f t="shared" si="253"/>
        <v>0</v>
      </c>
      <c r="AS244">
        <f t="shared" si="254"/>
        <v>0</v>
      </c>
      <c r="AT244">
        <f t="shared" si="255"/>
        <v>0</v>
      </c>
      <c r="AU244">
        <f t="shared" si="256"/>
        <v>0</v>
      </c>
      <c r="AV244">
        <f t="shared" si="257"/>
        <v>0</v>
      </c>
      <c r="AW244">
        <f t="shared" si="258"/>
        <v>0</v>
      </c>
      <c r="AX244">
        <f t="shared" si="259"/>
        <v>0</v>
      </c>
      <c r="AY244">
        <f t="shared" si="260"/>
        <v>0</v>
      </c>
      <c r="AZ244">
        <f t="shared" si="261"/>
        <v>0</v>
      </c>
    </row>
    <row r="245" spans="10:52" hidden="1" x14ac:dyDescent="0.25">
      <c r="J245">
        <f t="shared" si="262"/>
        <v>0</v>
      </c>
      <c r="L245">
        <f t="shared" si="263"/>
        <v>0</v>
      </c>
      <c r="M245">
        <f t="shared" si="222"/>
        <v>0</v>
      </c>
      <c r="N245">
        <f t="shared" si="223"/>
        <v>0</v>
      </c>
      <c r="O245">
        <f t="shared" si="224"/>
        <v>0</v>
      </c>
      <c r="P245">
        <f t="shared" si="225"/>
        <v>0</v>
      </c>
      <c r="Q245">
        <f t="shared" si="226"/>
        <v>0</v>
      </c>
      <c r="R245">
        <f t="shared" si="227"/>
        <v>0</v>
      </c>
      <c r="S245">
        <f t="shared" si="228"/>
        <v>0</v>
      </c>
      <c r="T245">
        <f t="shared" si="229"/>
        <v>0</v>
      </c>
      <c r="U245">
        <f t="shared" si="230"/>
        <v>0</v>
      </c>
      <c r="V245">
        <f t="shared" si="231"/>
        <v>0</v>
      </c>
      <c r="W245">
        <f t="shared" si="232"/>
        <v>0</v>
      </c>
      <c r="X245">
        <f t="shared" si="233"/>
        <v>0</v>
      </c>
      <c r="Y245">
        <f t="shared" si="234"/>
        <v>0</v>
      </c>
      <c r="Z245">
        <f t="shared" si="235"/>
        <v>0</v>
      </c>
      <c r="AA245">
        <f t="shared" si="236"/>
        <v>0</v>
      </c>
      <c r="AB245">
        <f t="shared" si="237"/>
        <v>0</v>
      </c>
      <c r="AC245">
        <f t="shared" si="238"/>
        <v>0</v>
      </c>
      <c r="AD245">
        <f t="shared" si="239"/>
        <v>0</v>
      </c>
      <c r="AE245">
        <f t="shared" si="240"/>
        <v>0</v>
      </c>
      <c r="AF245">
        <f t="shared" si="241"/>
        <v>0</v>
      </c>
      <c r="AG245">
        <f t="shared" si="242"/>
        <v>0</v>
      </c>
      <c r="AH245">
        <f t="shared" si="243"/>
        <v>0</v>
      </c>
      <c r="AI245">
        <f t="shared" si="244"/>
        <v>0</v>
      </c>
      <c r="AJ245">
        <f t="shared" si="245"/>
        <v>0</v>
      </c>
      <c r="AK245">
        <f t="shared" si="246"/>
        <v>0</v>
      </c>
      <c r="AL245">
        <f t="shared" si="247"/>
        <v>0</v>
      </c>
      <c r="AM245">
        <f t="shared" si="248"/>
        <v>0</v>
      </c>
      <c r="AN245">
        <f t="shared" si="249"/>
        <v>0</v>
      </c>
      <c r="AO245">
        <f t="shared" si="250"/>
        <v>0</v>
      </c>
      <c r="AP245">
        <f t="shared" si="251"/>
        <v>0</v>
      </c>
      <c r="AQ245">
        <f t="shared" si="252"/>
        <v>0</v>
      </c>
      <c r="AR245">
        <f t="shared" si="253"/>
        <v>0</v>
      </c>
      <c r="AS245">
        <f t="shared" si="254"/>
        <v>0</v>
      </c>
      <c r="AT245">
        <f t="shared" si="255"/>
        <v>0</v>
      </c>
      <c r="AU245">
        <f t="shared" si="256"/>
        <v>0</v>
      </c>
      <c r="AV245">
        <f t="shared" si="257"/>
        <v>0</v>
      </c>
      <c r="AW245">
        <f t="shared" si="258"/>
        <v>0</v>
      </c>
      <c r="AX245">
        <f t="shared" si="259"/>
        <v>0</v>
      </c>
      <c r="AY245">
        <f t="shared" si="260"/>
        <v>0</v>
      </c>
      <c r="AZ245">
        <f t="shared" si="261"/>
        <v>0</v>
      </c>
    </row>
    <row r="246" spans="10:52" hidden="1" x14ac:dyDescent="0.25">
      <c r="J246">
        <f t="shared" si="262"/>
        <v>0</v>
      </c>
      <c r="L246">
        <f t="shared" si="263"/>
        <v>0</v>
      </c>
      <c r="M246">
        <f t="shared" si="222"/>
        <v>0</v>
      </c>
      <c r="N246">
        <f t="shared" si="223"/>
        <v>0</v>
      </c>
      <c r="O246">
        <f t="shared" si="224"/>
        <v>0</v>
      </c>
      <c r="P246">
        <f t="shared" si="225"/>
        <v>0</v>
      </c>
      <c r="Q246">
        <f t="shared" si="226"/>
        <v>0</v>
      </c>
      <c r="R246">
        <f t="shared" si="227"/>
        <v>0</v>
      </c>
      <c r="S246">
        <f t="shared" si="228"/>
        <v>0</v>
      </c>
      <c r="T246">
        <f t="shared" si="229"/>
        <v>0</v>
      </c>
      <c r="U246">
        <f t="shared" si="230"/>
        <v>0</v>
      </c>
      <c r="V246">
        <f t="shared" si="231"/>
        <v>0</v>
      </c>
      <c r="W246">
        <f t="shared" si="232"/>
        <v>0</v>
      </c>
      <c r="X246">
        <f t="shared" si="233"/>
        <v>0</v>
      </c>
      <c r="Y246">
        <f t="shared" si="234"/>
        <v>0</v>
      </c>
      <c r="Z246">
        <f t="shared" si="235"/>
        <v>0</v>
      </c>
      <c r="AA246">
        <f t="shared" si="236"/>
        <v>0</v>
      </c>
      <c r="AB246">
        <f t="shared" si="237"/>
        <v>0</v>
      </c>
      <c r="AC246">
        <f t="shared" si="238"/>
        <v>0</v>
      </c>
      <c r="AD246">
        <f t="shared" si="239"/>
        <v>0</v>
      </c>
      <c r="AE246">
        <f t="shared" si="240"/>
        <v>0</v>
      </c>
      <c r="AF246">
        <f t="shared" si="241"/>
        <v>0</v>
      </c>
      <c r="AG246">
        <f t="shared" si="242"/>
        <v>0</v>
      </c>
      <c r="AH246">
        <f t="shared" si="243"/>
        <v>0</v>
      </c>
      <c r="AI246">
        <f t="shared" si="244"/>
        <v>0</v>
      </c>
      <c r="AJ246">
        <f t="shared" si="245"/>
        <v>0</v>
      </c>
      <c r="AK246">
        <f t="shared" si="246"/>
        <v>0</v>
      </c>
      <c r="AL246">
        <f t="shared" si="247"/>
        <v>0</v>
      </c>
      <c r="AM246">
        <f t="shared" si="248"/>
        <v>0</v>
      </c>
      <c r="AN246">
        <f t="shared" si="249"/>
        <v>0</v>
      </c>
      <c r="AO246">
        <f t="shared" si="250"/>
        <v>0</v>
      </c>
      <c r="AP246">
        <f t="shared" si="251"/>
        <v>0</v>
      </c>
      <c r="AQ246">
        <f t="shared" si="252"/>
        <v>0</v>
      </c>
      <c r="AR246">
        <f t="shared" si="253"/>
        <v>0</v>
      </c>
      <c r="AS246">
        <f t="shared" si="254"/>
        <v>0</v>
      </c>
      <c r="AT246">
        <f t="shared" si="255"/>
        <v>0</v>
      </c>
      <c r="AU246">
        <f t="shared" si="256"/>
        <v>0</v>
      </c>
      <c r="AV246">
        <f t="shared" si="257"/>
        <v>0</v>
      </c>
      <c r="AW246">
        <f t="shared" si="258"/>
        <v>0</v>
      </c>
      <c r="AX246">
        <f t="shared" si="259"/>
        <v>0</v>
      </c>
      <c r="AY246">
        <f t="shared" si="260"/>
        <v>0</v>
      </c>
      <c r="AZ246">
        <f t="shared" si="261"/>
        <v>0</v>
      </c>
    </row>
    <row r="247" spans="10:52" hidden="1" x14ac:dyDescent="0.25">
      <c r="J247">
        <f t="shared" si="262"/>
        <v>0</v>
      </c>
      <c r="L247">
        <f t="shared" si="263"/>
        <v>0</v>
      </c>
      <c r="M247">
        <f t="shared" si="222"/>
        <v>0</v>
      </c>
      <c r="N247">
        <f t="shared" si="223"/>
        <v>0</v>
      </c>
      <c r="O247">
        <f t="shared" si="224"/>
        <v>0</v>
      </c>
      <c r="P247">
        <f t="shared" si="225"/>
        <v>0</v>
      </c>
      <c r="Q247">
        <f t="shared" si="226"/>
        <v>0</v>
      </c>
      <c r="R247">
        <f t="shared" si="227"/>
        <v>0</v>
      </c>
      <c r="S247">
        <f t="shared" si="228"/>
        <v>0</v>
      </c>
      <c r="T247">
        <f t="shared" si="229"/>
        <v>0</v>
      </c>
      <c r="U247">
        <f t="shared" si="230"/>
        <v>0</v>
      </c>
      <c r="V247">
        <f t="shared" si="231"/>
        <v>0</v>
      </c>
      <c r="W247">
        <f t="shared" si="232"/>
        <v>0</v>
      </c>
      <c r="X247">
        <f t="shared" si="233"/>
        <v>0</v>
      </c>
      <c r="Y247">
        <f t="shared" si="234"/>
        <v>0</v>
      </c>
      <c r="Z247">
        <f t="shared" si="235"/>
        <v>0</v>
      </c>
      <c r="AA247">
        <f t="shared" si="236"/>
        <v>0</v>
      </c>
      <c r="AB247">
        <f t="shared" si="237"/>
        <v>0</v>
      </c>
      <c r="AC247">
        <f t="shared" si="238"/>
        <v>0</v>
      </c>
      <c r="AD247">
        <f t="shared" si="239"/>
        <v>0</v>
      </c>
      <c r="AE247">
        <f t="shared" si="240"/>
        <v>0</v>
      </c>
      <c r="AF247">
        <f t="shared" si="241"/>
        <v>0</v>
      </c>
      <c r="AG247">
        <f t="shared" si="242"/>
        <v>0</v>
      </c>
      <c r="AH247">
        <f t="shared" si="243"/>
        <v>0</v>
      </c>
      <c r="AI247">
        <f t="shared" si="244"/>
        <v>0</v>
      </c>
      <c r="AJ247">
        <f t="shared" si="245"/>
        <v>0</v>
      </c>
      <c r="AK247">
        <f t="shared" si="246"/>
        <v>0</v>
      </c>
      <c r="AL247">
        <f t="shared" si="247"/>
        <v>0</v>
      </c>
      <c r="AM247">
        <f t="shared" si="248"/>
        <v>0</v>
      </c>
      <c r="AN247">
        <f t="shared" si="249"/>
        <v>0</v>
      </c>
      <c r="AO247">
        <f t="shared" si="250"/>
        <v>0</v>
      </c>
      <c r="AP247">
        <f t="shared" si="251"/>
        <v>0</v>
      </c>
      <c r="AQ247">
        <f t="shared" si="252"/>
        <v>0</v>
      </c>
      <c r="AR247">
        <f t="shared" si="253"/>
        <v>0</v>
      </c>
      <c r="AS247">
        <f t="shared" si="254"/>
        <v>0</v>
      </c>
      <c r="AT247">
        <f t="shared" si="255"/>
        <v>0</v>
      </c>
      <c r="AU247">
        <f t="shared" si="256"/>
        <v>0</v>
      </c>
      <c r="AV247">
        <f t="shared" si="257"/>
        <v>0</v>
      </c>
      <c r="AW247">
        <f t="shared" si="258"/>
        <v>0</v>
      </c>
      <c r="AX247">
        <f t="shared" si="259"/>
        <v>0</v>
      </c>
      <c r="AY247">
        <f t="shared" si="260"/>
        <v>0</v>
      </c>
      <c r="AZ247">
        <f t="shared" si="261"/>
        <v>0</v>
      </c>
    </row>
    <row r="248" spans="10:52" hidden="1" x14ac:dyDescent="0.25">
      <c r="J248">
        <f t="shared" si="262"/>
        <v>0</v>
      </c>
      <c r="L248">
        <f t="shared" si="263"/>
        <v>0</v>
      </c>
      <c r="M248">
        <f t="shared" si="222"/>
        <v>0</v>
      </c>
      <c r="N248">
        <f t="shared" si="223"/>
        <v>0</v>
      </c>
      <c r="O248">
        <f t="shared" si="224"/>
        <v>0</v>
      </c>
      <c r="P248">
        <f t="shared" si="225"/>
        <v>0</v>
      </c>
      <c r="Q248">
        <f t="shared" si="226"/>
        <v>0</v>
      </c>
      <c r="R248">
        <f t="shared" si="227"/>
        <v>0</v>
      </c>
      <c r="S248">
        <f t="shared" si="228"/>
        <v>0</v>
      </c>
      <c r="T248">
        <f t="shared" si="229"/>
        <v>0</v>
      </c>
      <c r="U248">
        <f t="shared" si="230"/>
        <v>0</v>
      </c>
      <c r="V248">
        <f t="shared" si="231"/>
        <v>0</v>
      </c>
      <c r="W248">
        <f t="shared" si="232"/>
        <v>0</v>
      </c>
      <c r="X248">
        <f t="shared" si="233"/>
        <v>0</v>
      </c>
      <c r="Y248">
        <f t="shared" si="234"/>
        <v>0</v>
      </c>
      <c r="Z248">
        <f t="shared" si="235"/>
        <v>0</v>
      </c>
      <c r="AA248">
        <f t="shared" si="236"/>
        <v>0</v>
      </c>
      <c r="AB248">
        <f t="shared" si="237"/>
        <v>0</v>
      </c>
      <c r="AC248">
        <f t="shared" si="238"/>
        <v>0</v>
      </c>
      <c r="AD248">
        <f t="shared" si="239"/>
        <v>0</v>
      </c>
      <c r="AE248">
        <f t="shared" si="240"/>
        <v>0</v>
      </c>
      <c r="AF248">
        <f t="shared" si="241"/>
        <v>0</v>
      </c>
      <c r="AG248">
        <f t="shared" si="242"/>
        <v>0</v>
      </c>
      <c r="AH248">
        <f t="shared" si="243"/>
        <v>0</v>
      </c>
      <c r="AI248">
        <f t="shared" si="244"/>
        <v>0</v>
      </c>
      <c r="AJ248">
        <f t="shared" si="245"/>
        <v>0</v>
      </c>
      <c r="AK248">
        <f t="shared" si="246"/>
        <v>0</v>
      </c>
      <c r="AL248">
        <f t="shared" si="247"/>
        <v>0</v>
      </c>
      <c r="AM248">
        <f t="shared" si="248"/>
        <v>0</v>
      </c>
      <c r="AN248">
        <f t="shared" si="249"/>
        <v>0</v>
      </c>
      <c r="AO248">
        <f t="shared" si="250"/>
        <v>0</v>
      </c>
      <c r="AP248">
        <f t="shared" si="251"/>
        <v>0</v>
      </c>
      <c r="AQ248">
        <f t="shared" si="252"/>
        <v>0</v>
      </c>
      <c r="AR248">
        <f t="shared" si="253"/>
        <v>0</v>
      </c>
      <c r="AS248">
        <f t="shared" si="254"/>
        <v>0</v>
      </c>
      <c r="AT248">
        <f t="shared" si="255"/>
        <v>0</v>
      </c>
      <c r="AU248">
        <f t="shared" si="256"/>
        <v>0</v>
      </c>
      <c r="AV248">
        <f t="shared" si="257"/>
        <v>0</v>
      </c>
      <c r="AW248">
        <f t="shared" si="258"/>
        <v>0</v>
      </c>
      <c r="AX248">
        <f t="shared" si="259"/>
        <v>0</v>
      </c>
      <c r="AY248">
        <f t="shared" si="260"/>
        <v>0</v>
      </c>
      <c r="AZ248">
        <f t="shared" si="261"/>
        <v>0</v>
      </c>
    </row>
    <row r="249" spans="10:52" hidden="1" x14ac:dyDescent="0.25">
      <c r="J249">
        <f t="shared" si="262"/>
        <v>0</v>
      </c>
      <c r="L249">
        <f t="shared" si="263"/>
        <v>0</v>
      </c>
      <c r="M249">
        <f t="shared" si="222"/>
        <v>0</v>
      </c>
      <c r="N249">
        <f t="shared" si="223"/>
        <v>0</v>
      </c>
      <c r="O249">
        <f t="shared" si="224"/>
        <v>0</v>
      </c>
      <c r="P249">
        <f t="shared" si="225"/>
        <v>0</v>
      </c>
      <c r="Q249">
        <f t="shared" si="226"/>
        <v>0</v>
      </c>
      <c r="R249">
        <f t="shared" si="227"/>
        <v>0</v>
      </c>
      <c r="S249">
        <f t="shared" si="228"/>
        <v>0</v>
      </c>
      <c r="T249">
        <f t="shared" si="229"/>
        <v>0</v>
      </c>
      <c r="U249">
        <f t="shared" si="230"/>
        <v>0</v>
      </c>
      <c r="V249">
        <f t="shared" si="231"/>
        <v>0</v>
      </c>
      <c r="W249">
        <f t="shared" si="232"/>
        <v>0</v>
      </c>
      <c r="X249">
        <f t="shared" si="233"/>
        <v>0</v>
      </c>
      <c r="Y249">
        <f t="shared" si="234"/>
        <v>0</v>
      </c>
      <c r="Z249">
        <f t="shared" si="235"/>
        <v>0</v>
      </c>
      <c r="AA249">
        <f t="shared" si="236"/>
        <v>0</v>
      </c>
      <c r="AB249">
        <f t="shared" si="237"/>
        <v>0</v>
      </c>
      <c r="AC249">
        <f t="shared" si="238"/>
        <v>0</v>
      </c>
      <c r="AD249">
        <f t="shared" si="239"/>
        <v>0</v>
      </c>
      <c r="AE249">
        <f t="shared" si="240"/>
        <v>0</v>
      </c>
      <c r="AF249">
        <f t="shared" si="241"/>
        <v>0</v>
      </c>
      <c r="AG249">
        <f t="shared" si="242"/>
        <v>0</v>
      </c>
      <c r="AH249">
        <f t="shared" si="243"/>
        <v>0</v>
      </c>
      <c r="AI249">
        <f t="shared" si="244"/>
        <v>0</v>
      </c>
      <c r="AJ249">
        <f t="shared" si="245"/>
        <v>0</v>
      </c>
      <c r="AK249">
        <f t="shared" si="246"/>
        <v>0</v>
      </c>
      <c r="AL249">
        <f t="shared" si="247"/>
        <v>0</v>
      </c>
      <c r="AM249">
        <f t="shared" si="248"/>
        <v>0</v>
      </c>
      <c r="AN249">
        <f t="shared" si="249"/>
        <v>0</v>
      </c>
      <c r="AO249">
        <f t="shared" si="250"/>
        <v>0</v>
      </c>
      <c r="AP249">
        <f t="shared" si="251"/>
        <v>0</v>
      </c>
      <c r="AQ249">
        <f t="shared" si="252"/>
        <v>0</v>
      </c>
      <c r="AR249">
        <f t="shared" si="253"/>
        <v>0</v>
      </c>
      <c r="AS249">
        <f t="shared" si="254"/>
        <v>0</v>
      </c>
      <c r="AT249">
        <f t="shared" si="255"/>
        <v>0</v>
      </c>
      <c r="AU249">
        <f t="shared" si="256"/>
        <v>0</v>
      </c>
      <c r="AV249">
        <f t="shared" si="257"/>
        <v>0</v>
      </c>
      <c r="AW249">
        <f t="shared" si="258"/>
        <v>0</v>
      </c>
      <c r="AX249">
        <f t="shared" si="259"/>
        <v>0</v>
      </c>
      <c r="AY249">
        <f t="shared" si="260"/>
        <v>0</v>
      </c>
      <c r="AZ249">
        <f t="shared" si="261"/>
        <v>0</v>
      </c>
    </row>
    <row r="250" spans="10:52" hidden="1" x14ac:dyDescent="0.25">
      <c r="J250">
        <f t="shared" si="262"/>
        <v>0</v>
      </c>
      <c r="L250">
        <f t="shared" si="263"/>
        <v>0</v>
      </c>
      <c r="M250">
        <f t="shared" si="222"/>
        <v>0</v>
      </c>
      <c r="N250">
        <f t="shared" si="223"/>
        <v>0</v>
      </c>
      <c r="O250">
        <f t="shared" si="224"/>
        <v>0</v>
      </c>
      <c r="P250">
        <f t="shared" si="225"/>
        <v>0</v>
      </c>
      <c r="Q250">
        <f t="shared" si="226"/>
        <v>0</v>
      </c>
      <c r="R250">
        <f t="shared" si="227"/>
        <v>0</v>
      </c>
      <c r="S250">
        <f t="shared" si="228"/>
        <v>0</v>
      </c>
      <c r="T250">
        <f t="shared" si="229"/>
        <v>0</v>
      </c>
      <c r="U250">
        <f t="shared" si="230"/>
        <v>0</v>
      </c>
      <c r="V250">
        <f t="shared" si="231"/>
        <v>0</v>
      </c>
      <c r="W250">
        <f t="shared" si="232"/>
        <v>0</v>
      </c>
      <c r="X250">
        <f t="shared" si="233"/>
        <v>0</v>
      </c>
      <c r="Y250">
        <f t="shared" si="234"/>
        <v>0</v>
      </c>
      <c r="Z250">
        <f t="shared" si="235"/>
        <v>0</v>
      </c>
      <c r="AA250">
        <f t="shared" si="236"/>
        <v>0</v>
      </c>
      <c r="AB250">
        <f t="shared" si="237"/>
        <v>0</v>
      </c>
      <c r="AC250">
        <f t="shared" si="238"/>
        <v>0</v>
      </c>
      <c r="AD250">
        <f t="shared" si="239"/>
        <v>0</v>
      </c>
      <c r="AE250">
        <f t="shared" si="240"/>
        <v>0</v>
      </c>
      <c r="AF250">
        <f t="shared" si="241"/>
        <v>0</v>
      </c>
      <c r="AG250">
        <f t="shared" si="242"/>
        <v>0</v>
      </c>
      <c r="AH250">
        <f t="shared" si="243"/>
        <v>0</v>
      </c>
      <c r="AI250">
        <f t="shared" si="244"/>
        <v>0</v>
      </c>
      <c r="AJ250">
        <f t="shared" si="245"/>
        <v>0</v>
      </c>
      <c r="AK250">
        <f t="shared" si="246"/>
        <v>0</v>
      </c>
      <c r="AL250">
        <f t="shared" si="247"/>
        <v>0</v>
      </c>
      <c r="AM250">
        <f t="shared" si="248"/>
        <v>0</v>
      </c>
      <c r="AN250">
        <f t="shared" si="249"/>
        <v>0</v>
      </c>
      <c r="AO250">
        <f t="shared" si="250"/>
        <v>0</v>
      </c>
      <c r="AP250">
        <f t="shared" si="251"/>
        <v>0</v>
      </c>
      <c r="AQ250">
        <f t="shared" si="252"/>
        <v>0</v>
      </c>
      <c r="AR250">
        <f t="shared" si="253"/>
        <v>0</v>
      </c>
      <c r="AS250">
        <f t="shared" si="254"/>
        <v>0</v>
      </c>
      <c r="AT250">
        <f t="shared" si="255"/>
        <v>0</v>
      </c>
      <c r="AU250">
        <f t="shared" si="256"/>
        <v>0</v>
      </c>
      <c r="AV250">
        <f t="shared" si="257"/>
        <v>0</v>
      </c>
      <c r="AW250">
        <f t="shared" si="258"/>
        <v>0</v>
      </c>
      <c r="AX250">
        <f t="shared" si="259"/>
        <v>0</v>
      </c>
      <c r="AY250">
        <f t="shared" si="260"/>
        <v>0</v>
      </c>
      <c r="AZ250">
        <f t="shared" si="261"/>
        <v>0</v>
      </c>
    </row>
    <row r="251" spans="10:52" hidden="1" x14ac:dyDescent="0.25">
      <c r="J251">
        <f t="shared" si="262"/>
        <v>0</v>
      </c>
      <c r="L251">
        <f t="shared" si="263"/>
        <v>0</v>
      </c>
      <c r="M251">
        <f t="shared" si="222"/>
        <v>0</v>
      </c>
      <c r="N251">
        <f t="shared" si="223"/>
        <v>0</v>
      </c>
      <c r="O251">
        <f t="shared" si="224"/>
        <v>0</v>
      </c>
      <c r="P251">
        <f t="shared" si="225"/>
        <v>0</v>
      </c>
      <c r="Q251">
        <f t="shared" si="226"/>
        <v>0</v>
      </c>
      <c r="R251">
        <f t="shared" si="227"/>
        <v>0</v>
      </c>
      <c r="S251">
        <f t="shared" si="228"/>
        <v>0</v>
      </c>
      <c r="T251">
        <f t="shared" si="229"/>
        <v>0</v>
      </c>
      <c r="U251">
        <f t="shared" si="230"/>
        <v>0</v>
      </c>
      <c r="V251">
        <f t="shared" si="231"/>
        <v>0</v>
      </c>
      <c r="W251">
        <f t="shared" si="232"/>
        <v>0</v>
      </c>
      <c r="X251">
        <f t="shared" si="233"/>
        <v>0</v>
      </c>
      <c r="Y251">
        <f t="shared" si="234"/>
        <v>0</v>
      </c>
      <c r="Z251">
        <f t="shared" si="235"/>
        <v>0</v>
      </c>
      <c r="AA251">
        <f t="shared" si="236"/>
        <v>0</v>
      </c>
      <c r="AB251">
        <f t="shared" si="237"/>
        <v>0</v>
      </c>
      <c r="AC251">
        <f t="shared" si="238"/>
        <v>0</v>
      </c>
      <c r="AD251">
        <f t="shared" si="239"/>
        <v>0</v>
      </c>
      <c r="AE251">
        <f t="shared" si="240"/>
        <v>0</v>
      </c>
      <c r="AF251">
        <f t="shared" si="241"/>
        <v>0</v>
      </c>
      <c r="AG251">
        <f t="shared" si="242"/>
        <v>0</v>
      </c>
      <c r="AH251">
        <f t="shared" si="243"/>
        <v>0</v>
      </c>
      <c r="AI251">
        <f t="shared" si="244"/>
        <v>0</v>
      </c>
      <c r="AJ251">
        <f t="shared" si="245"/>
        <v>0</v>
      </c>
      <c r="AK251">
        <f t="shared" si="246"/>
        <v>0</v>
      </c>
      <c r="AL251">
        <f t="shared" si="247"/>
        <v>0</v>
      </c>
      <c r="AM251">
        <f t="shared" si="248"/>
        <v>0</v>
      </c>
      <c r="AN251">
        <f t="shared" si="249"/>
        <v>0</v>
      </c>
      <c r="AO251">
        <f t="shared" si="250"/>
        <v>0</v>
      </c>
      <c r="AP251">
        <f t="shared" si="251"/>
        <v>0</v>
      </c>
      <c r="AQ251">
        <f t="shared" si="252"/>
        <v>0</v>
      </c>
      <c r="AR251">
        <f t="shared" si="253"/>
        <v>0</v>
      </c>
      <c r="AS251">
        <f t="shared" si="254"/>
        <v>0</v>
      </c>
      <c r="AT251">
        <f t="shared" si="255"/>
        <v>0</v>
      </c>
      <c r="AU251">
        <f t="shared" si="256"/>
        <v>0</v>
      </c>
      <c r="AV251">
        <f t="shared" si="257"/>
        <v>0</v>
      </c>
      <c r="AW251">
        <f t="shared" si="258"/>
        <v>0</v>
      </c>
      <c r="AX251">
        <f t="shared" si="259"/>
        <v>0</v>
      </c>
      <c r="AY251">
        <f t="shared" si="260"/>
        <v>0</v>
      </c>
      <c r="AZ251">
        <f t="shared" si="261"/>
        <v>0</v>
      </c>
    </row>
    <row r="252" spans="10:52" hidden="1" x14ac:dyDescent="0.25">
      <c r="J252">
        <f t="shared" si="262"/>
        <v>0</v>
      </c>
      <c r="L252">
        <f t="shared" si="263"/>
        <v>0</v>
      </c>
      <c r="M252">
        <f t="shared" si="222"/>
        <v>0</v>
      </c>
      <c r="N252">
        <f t="shared" si="223"/>
        <v>0</v>
      </c>
      <c r="O252">
        <f t="shared" si="224"/>
        <v>0</v>
      </c>
      <c r="P252">
        <f t="shared" si="225"/>
        <v>0</v>
      </c>
      <c r="Q252">
        <f t="shared" si="226"/>
        <v>0</v>
      </c>
      <c r="R252">
        <f t="shared" si="227"/>
        <v>0</v>
      </c>
      <c r="S252">
        <f t="shared" si="228"/>
        <v>0</v>
      </c>
      <c r="T252">
        <f t="shared" si="229"/>
        <v>0</v>
      </c>
      <c r="U252">
        <f t="shared" si="230"/>
        <v>0</v>
      </c>
      <c r="V252">
        <f t="shared" si="231"/>
        <v>0</v>
      </c>
      <c r="W252">
        <f t="shared" si="232"/>
        <v>0</v>
      </c>
      <c r="X252">
        <f t="shared" si="233"/>
        <v>0</v>
      </c>
      <c r="Y252">
        <f t="shared" si="234"/>
        <v>0</v>
      </c>
      <c r="Z252">
        <f t="shared" si="235"/>
        <v>0</v>
      </c>
      <c r="AA252">
        <f t="shared" si="236"/>
        <v>0</v>
      </c>
      <c r="AB252">
        <f t="shared" si="237"/>
        <v>0</v>
      </c>
      <c r="AC252">
        <f t="shared" si="238"/>
        <v>0</v>
      </c>
      <c r="AD252">
        <f t="shared" si="239"/>
        <v>0</v>
      </c>
      <c r="AE252">
        <f t="shared" si="240"/>
        <v>0</v>
      </c>
      <c r="AF252">
        <f t="shared" si="241"/>
        <v>0</v>
      </c>
      <c r="AG252">
        <f t="shared" si="242"/>
        <v>0</v>
      </c>
      <c r="AH252">
        <f t="shared" si="243"/>
        <v>0</v>
      </c>
      <c r="AI252">
        <f t="shared" si="244"/>
        <v>0</v>
      </c>
      <c r="AJ252">
        <f t="shared" si="245"/>
        <v>0</v>
      </c>
      <c r="AK252">
        <f t="shared" si="246"/>
        <v>0</v>
      </c>
      <c r="AL252">
        <f t="shared" si="247"/>
        <v>0</v>
      </c>
      <c r="AM252">
        <f t="shared" si="248"/>
        <v>0</v>
      </c>
      <c r="AN252">
        <f t="shared" si="249"/>
        <v>0</v>
      </c>
      <c r="AO252">
        <f t="shared" si="250"/>
        <v>0</v>
      </c>
      <c r="AP252">
        <f t="shared" si="251"/>
        <v>0</v>
      </c>
      <c r="AQ252">
        <f t="shared" si="252"/>
        <v>0</v>
      </c>
      <c r="AR252">
        <f t="shared" si="253"/>
        <v>0</v>
      </c>
      <c r="AS252">
        <f t="shared" si="254"/>
        <v>0</v>
      </c>
      <c r="AT252">
        <f t="shared" si="255"/>
        <v>0</v>
      </c>
      <c r="AU252">
        <f t="shared" si="256"/>
        <v>0</v>
      </c>
      <c r="AV252">
        <f t="shared" si="257"/>
        <v>0</v>
      </c>
      <c r="AW252">
        <f t="shared" si="258"/>
        <v>0</v>
      </c>
      <c r="AX252">
        <f t="shared" si="259"/>
        <v>0</v>
      </c>
      <c r="AY252">
        <f t="shared" si="260"/>
        <v>0</v>
      </c>
      <c r="AZ252">
        <f t="shared" si="261"/>
        <v>0</v>
      </c>
    </row>
    <row r="253" spans="10:52" hidden="1" x14ac:dyDescent="0.25"/>
    <row r="254" spans="10:52" hidden="1" x14ac:dyDescent="0.25"/>
    <row r="255" spans="10:52" hidden="1" x14ac:dyDescent="0.25">
      <c r="L255" s="6" t="str">
        <f>instellingen!A14</f>
        <v>bepaal</v>
      </c>
      <c r="M255" s="6">
        <v>1</v>
      </c>
      <c r="N255" s="6">
        <v>2</v>
      </c>
      <c r="O255" s="6">
        <v>3</v>
      </c>
      <c r="P255" s="6">
        <v>4</v>
      </c>
      <c r="Q255" s="6">
        <v>5</v>
      </c>
      <c r="R255" s="6">
        <v>6</v>
      </c>
      <c r="S255" s="6">
        <v>7</v>
      </c>
      <c r="T255" s="6">
        <v>8</v>
      </c>
      <c r="U255" s="6">
        <v>9</v>
      </c>
      <c r="V255" s="6">
        <v>10</v>
      </c>
      <c r="W255" s="6">
        <v>11</v>
      </c>
      <c r="X255" s="6">
        <v>12</v>
      </c>
      <c r="Y255" s="6">
        <v>13</v>
      </c>
      <c r="Z255" s="6">
        <v>14</v>
      </c>
      <c r="AA255" s="6">
        <v>15</v>
      </c>
      <c r="AB255" s="6">
        <v>16</v>
      </c>
      <c r="AC255" s="6">
        <v>17</v>
      </c>
      <c r="AD255" s="6">
        <v>18</v>
      </c>
      <c r="AE255" s="6">
        <v>19</v>
      </c>
      <c r="AF255" s="6">
        <v>20</v>
      </c>
      <c r="AG255" s="6">
        <v>21</v>
      </c>
      <c r="AH255" s="6">
        <v>22</v>
      </c>
      <c r="AI255" s="6">
        <v>23</v>
      </c>
      <c r="AJ255" s="6">
        <v>24</v>
      </c>
      <c r="AK255" s="6">
        <v>25</v>
      </c>
      <c r="AL255" s="6">
        <v>26</v>
      </c>
      <c r="AM255" s="6">
        <v>27</v>
      </c>
      <c r="AN255" s="6">
        <v>28</v>
      </c>
      <c r="AO255" s="6">
        <v>29</v>
      </c>
      <c r="AP255" s="6">
        <v>30</v>
      </c>
      <c r="AQ255" s="6">
        <v>31</v>
      </c>
      <c r="AR255" s="6">
        <v>32</v>
      </c>
      <c r="AS255" s="6">
        <v>33</v>
      </c>
      <c r="AT255" s="6">
        <v>34</v>
      </c>
      <c r="AU255" s="6">
        <v>35</v>
      </c>
      <c r="AV255" s="6">
        <v>36</v>
      </c>
      <c r="AW255" s="6">
        <v>37</v>
      </c>
      <c r="AX255" s="6">
        <v>38</v>
      </c>
      <c r="AY255" s="6">
        <v>39</v>
      </c>
      <c r="AZ255" s="6">
        <v>40</v>
      </c>
    </row>
    <row r="256" spans="10:52" hidden="1" x14ac:dyDescent="0.25">
      <c r="J256">
        <f>J219</f>
        <v>0</v>
      </c>
      <c r="L256">
        <f>SUM(M256:AZ256)</f>
        <v>0</v>
      </c>
      <c r="M256">
        <f t="shared" ref="M256:M289" si="264">$M$66*$M7</f>
        <v>0</v>
      </c>
      <c r="N256">
        <f t="shared" ref="N256:N289" si="265">$N$66*$N7</f>
        <v>0</v>
      </c>
      <c r="O256">
        <f t="shared" ref="O256:O289" si="266">$O$66*$O7</f>
        <v>0</v>
      </c>
      <c r="P256">
        <f t="shared" ref="P256:P289" si="267">$P$66*$P7</f>
        <v>0</v>
      </c>
      <c r="Q256">
        <f t="shared" ref="Q256:Q289" si="268">$Q$66*$Q7</f>
        <v>0</v>
      </c>
      <c r="R256">
        <f t="shared" ref="R256:R289" si="269">$R$66*$R7</f>
        <v>0</v>
      </c>
      <c r="S256">
        <f t="shared" ref="S256:S289" si="270">$S$66*$S7</f>
        <v>0</v>
      </c>
      <c r="T256">
        <f t="shared" ref="T256:T289" si="271">$T$66*$T7</f>
        <v>0</v>
      </c>
      <c r="U256">
        <f t="shared" ref="U256:U289" si="272">$U$66*$U7</f>
        <v>0</v>
      </c>
      <c r="V256">
        <f t="shared" ref="V256:V289" si="273">$V$66*$V7</f>
        <v>0</v>
      </c>
      <c r="W256">
        <f t="shared" ref="W256:W289" si="274">$W$66*$W7</f>
        <v>0</v>
      </c>
      <c r="X256">
        <f t="shared" ref="X256:X289" si="275">$X$66*$X7</f>
        <v>0</v>
      </c>
      <c r="Y256">
        <f t="shared" ref="Y256:Y289" si="276">$Y$66*$Y7</f>
        <v>0</v>
      </c>
      <c r="Z256">
        <f t="shared" ref="Z256:Z289" si="277">$Z$66*$Z7</f>
        <v>0</v>
      </c>
      <c r="AA256">
        <f t="shared" ref="AA256:AA289" si="278">$AA$66*$AA7</f>
        <v>0</v>
      </c>
      <c r="AB256">
        <f t="shared" ref="AB256:AB289" si="279">$AB$66*$AB7</f>
        <v>0</v>
      </c>
      <c r="AC256">
        <f t="shared" ref="AC256:AC289" si="280">$AC$66*$AC7</f>
        <v>0</v>
      </c>
      <c r="AD256">
        <f t="shared" ref="AD256:AD289" si="281">$AD$66*$AD7</f>
        <v>0</v>
      </c>
      <c r="AE256">
        <f t="shared" ref="AE256:AE289" si="282">$AE$66*$AE7</f>
        <v>0</v>
      </c>
      <c r="AF256">
        <f t="shared" ref="AF256:AF289" si="283">$AF$66*$AF7</f>
        <v>0</v>
      </c>
      <c r="AG256">
        <f t="shared" ref="AG256:AG289" si="284">$AG$66*$AG7</f>
        <v>0</v>
      </c>
      <c r="AH256">
        <f t="shared" ref="AH256:AH289" si="285">$AH$66*$AH7</f>
        <v>0</v>
      </c>
      <c r="AI256">
        <f t="shared" ref="AI256:AI289" si="286">$AI$66*$AI7</f>
        <v>0</v>
      </c>
      <c r="AJ256">
        <f t="shared" ref="AJ256:AJ289" si="287">$AJ$66*$AJ7</f>
        <v>0</v>
      </c>
      <c r="AK256">
        <f t="shared" ref="AK256:AK289" si="288">$AK$66*$AK7</f>
        <v>0</v>
      </c>
      <c r="AL256">
        <f t="shared" ref="AL256:AL289" si="289">$AL$66*$AL7</f>
        <v>0</v>
      </c>
      <c r="AM256">
        <f t="shared" ref="AM256:AM289" si="290">$AM$66*$AM7</f>
        <v>0</v>
      </c>
      <c r="AN256">
        <f t="shared" ref="AN256:AN289" si="291">$AN$66*$AN7</f>
        <v>0</v>
      </c>
      <c r="AO256">
        <f t="shared" ref="AO256:AO289" si="292">$AO$66*$AO7</f>
        <v>0</v>
      </c>
      <c r="AP256">
        <f t="shared" ref="AP256:AP289" si="293">$AP$66*$AP7</f>
        <v>0</v>
      </c>
      <c r="AQ256">
        <f t="shared" ref="AQ256:AQ289" si="294">$AQ$66*$AQ7</f>
        <v>0</v>
      </c>
      <c r="AR256">
        <f t="shared" ref="AR256:AR289" si="295">$AR$66*$AR7</f>
        <v>0</v>
      </c>
      <c r="AS256">
        <f t="shared" ref="AS256:AS289" si="296">$AS$66*$AS7</f>
        <v>0</v>
      </c>
      <c r="AT256">
        <f t="shared" ref="AT256:AT289" si="297">$AT$66*$AT7</f>
        <v>0</v>
      </c>
      <c r="AU256">
        <f t="shared" ref="AU256:AU289" si="298">$AU$66*$AU7</f>
        <v>0</v>
      </c>
      <c r="AV256">
        <f t="shared" ref="AV256:AV289" si="299">$AV$66*$AV7</f>
        <v>0</v>
      </c>
      <c r="AW256">
        <f t="shared" ref="AW256:AW289" si="300">$AW$66*$AW7</f>
        <v>0</v>
      </c>
      <c r="AX256">
        <f t="shared" ref="AX256:AX289" si="301">$AX$66*$AX7</f>
        <v>0</v>
      </c>
      <c r="AY256">
        <f t="shared" ref="AY256:AY289" si="302">$AY$66*$AY7</f>
        <v>0</v>
      </c>
      <c r="AZ256">
        <f t="shared" ref="AZ256:AZ289" si="303">$AZ$66*$AZ7</f>
        <v>0</v>
      </c>
    </row>
    <row r="257" spans="10:52" hidden="1" x14ac:dyDescent="0.25">
      <c r="J257">
        <f t="shared" ref="J257:J289" si="304">J220</f>
        <v>0</v>
      </c>
      <c r="L257">
        <f t="shared" ref="L257:L289" si="305">SUM(M257:AZ257)</f>
        <v>0</v>
      </c>
      <c r="M257">
        <f t="shared" si="264"/>
        <v>0</v>
      </c>
      <c r="N257">
        <f t="shared" si="265"/>
        <v>0</v>
      </c>
      <c r="O257">
        <f t="shared" si="266"/>
        <v>0</v>
      </c>
      <c r="P257">
        <f t="shared" si="267"/>
        <v>0</v>
      </c>
      <c r="Q257">
        <f t="shared" si="268"/>
        <v>0</v>
      </c>
      <c r="R257">
        <f t="shared" si="269"/>
        <v>0</v>
      </c>
      <c r="S257">
        <f t="shared" si="270"/>
        <v>0</v>
      </c>
      <c r="T257">
        <f t="shared" si="271"/>
        <v>0</v>
      </c>
      <c r="U257">
        <f t="shared" si="272"/>
        <v>0</v>
      </c>
      <c r="V257">
        <f t="shared" si="273"/>
        <v>0</v>
      </c>
      <c r="W257">
        <f t="shared" si="274"/>
        <v>0</v>
      </c>
      <c r="X257">
        <f t="shared" si="275"/>
        <v>0</v>
      </c>
      <c r="Y257">
        <f t="shared" si="276"/>
        <v>0</v>
      </c>
      <c r="Z257">
        <f t="shared" si="277"/>
        <v>0</v>
      </c>
      <c r="AA257">
        <f t="shared" si="278"/>
        <v>0</v>
      </c>
      <c r="AB257">
        <f t="shared" si="279"/>
        <v>0</v>
      </c>
      <c r="AC257">
        <f t="shared" si="280"/>
        <v>0</v>
      </c>
      <c r="AD257">
        <f t="shared" si="281"/>
        <v>0</v>
      </c>
      <c r="AE257">
        <f t="shared" si="282"/>
        <v>0</v>
      </c>
      <c r="AF257">
        <f t="shared" si="283"/>
        <v>0</v>
      </c>
      <c r="AG257">
        <f t="shared" si="284"/>
        <v>0</v>
      </c>
      <c r="AH257">
        <f t="shared" si="285"/>
        <v>0</v>
      </c>
      <c r="AI257">
        <f t="shared" si="286"/>
        <v>0</v>
      </c>
      <c r="AJ257">
        <f t="shared" si="287"/>
        <v>0</v>
      </c>
      <c r="AK257">
        <f t="shared" si="288"/>
        <v>0</v>
      </c>
      <c r="AL257">
        <f t="shared" si="289"/>
        <v>0</v>
      </c>
      <c r="AM257">
        <f t="shared" si="290"/>
        <v>0</v>
      </c>
      <c r="AN257">
        <f t="shared" si="291"/>
        <v>0</v>
      </c>
      <c r="AO257">
        <f t="shared" si="292"/>
        <v>0</v>
      </c>
      <c r="AP257">
        <f t="shared" si="293"/>
        <v>0</v>
      </c>
      <c r="AQ257">
        <f t="shared" si="294"/>
        <v>0</v>
      </c>
      <c r="AR257">
        <f t="shared" si="295"/>
        <v>0</v>
      </c>
      <c r="AS257">
        <f t="shared" si="296"/>
        <v>0</v>
      </c>
      <c r="AT257">
        <f t="shared" si="297"/>
        <v>0</v>
      </c>
      <c r="AU257">
        <f t="shared" si="298"/>
        <v>0</v>
      </c>
      <c r="AV257">
        <f t="shared" si="299"/>
        <v>0</v>
      </c>
      <c r="AW257">
        <f t="shared" si="300"/>
        <v>0</v>
      </c>
      <c r="AX257">
        <f t="shared" si="301"/>
        <v>0</v>
      </c>
      <c r="AY257">
        <f t="shared" si="302"/>
        <v>0</v>
      </c>
      <c r="AZ257">
        <f t="shared" si="303"/>
        <v>0</v>
      </c>
    </row>
    <row r="258" spans="10:52" hidden="1" x14ac:dyDescent="0.25">
      <c r="J258">
        <f t="shared" si="304"/>
        <v>0</v>
      </c>
      <c r="L258">
        <f t="shared" si="305"/>
        <v>0</v>
      </c>
      <c r="M258">
        <f t="shared" si="264"/>
        <v>0</v>
      </c>
      <c r="N258">
        <f t="shared" si="265"/>
        <v>0</v>
      </c>
      <c r="O258">
        <f t="shared" si="266"/>
        <v>0</v>
      </c>
      <c r="P258">
        <f t="shared" si="267"/>
        <v>0</v>
      </c>
      <c r="Q258">
        <f t="shared" si="268"/>
        <v>0</v>
      </c>
      <c r="R258">
        <f t="shared" si="269"/>
        <v>0</v>
      </c>
      <c r="S258">
        <f t="shared" si="270"/>
        <v>0</v>
      </c>
      <c r="T258">
        <f t="shared" si="271"/>
        <v>0</v>
      </c>
      <c r="U258">
        <f t="shared" si="272"/>
        <v>0</v>
      </c>
      <c r="V258">
        <f t="shared" si="273"/>
        <v>0</v>
      </c>
      <c r="W258">
        <f t="shared" si="274"/>
        <v>0</v>
      </c>
      <c r="X258">
        <f t="shared" si="275"/>
        <v>0</v>
      </c>
      <c r="Y258">
        <f t="shared" si="276"/>
        <v>0</v>
      </c>
      <c r="Z258">
        <f t="shared" si="277"/>
        <v>0</v>
      </c>
      <c r="AA258">
        <f t="shared" si="278"/>
        <v>0</v>
      </c>
      <c r="AB258">
        <f t="shared" si="279"/>
        <v>0</v>
      </c>
      <c r="AC258">
        <f t="shared" si="280"/>
        <v>0</v>
      </c>
      <c r="AD258">
        <f t="shared" si="281"/>
        <v>0</v>
      </c>
      <c r="AE258">
        <f t="shared" si="282"/>
        <v>0</v>
      </c>
      <c r="AF258">
        <f t="shared" si="283"/>
        <v>0</v>
      </c>
      <c r="AG258">
        <f t="shared" si="284"/>
        <v>0</v>
      </c>
      <c r="AH258">
        <f t="shared" si="285"/>
        <v>0</v>
      </c>
      <c r="AI258">
        <f t="shared" si="286"/>
        <v>0</v>
      </c>
      <c r="AJ258">
        <f t="shared" si="287"/>
        <v>0</v>
      </c>
      <c r="AK258">
        <f t="shared" si="288"/>
        <v>0</v>
      </c>
      <c r="AL258">
        <f t="shared" si="289"/>
        <v>0</v>
      </c>
      <c r="AM258">
        <f t="shared" si="290"/>
        <v>0</v>
      </c>
      <c r="AN258">
        <f t="shared" si="291"/>
        <v>0</v>
      </c>
      <c r="AO258">
        <f t="shared" si="292"/>
        <v>0</v>
      </c>
      <c r="AP258">
        <f t="shared" si="293"/>
        <v>0</v>
      </c>
      <c r="AQ258">
        <f t="shared" si="294"/>
        <v>0</v>
      </c>
      <c r="AR258">
        <f t="shared" si="295"/>
        <v>0</v>
      </c>
      <c r="AS258">
        <f t="shared" si="296"/>
        <v>0</v>
      </c>
      <c r="AT258">
        <f t="shared" si="297"/>
        <v>0</v>
      </c>
      <c r="AU258">
        <f t="shared" si="298"/>
        <v>0</v>
      </c>
      <c r="AV258">
        <f t="shared" si="299"/>
        <v>0</v>
      </c>
      <c r="AW258">
        <f t="shared" si="300"/>
        <v>0</v>
      </c>
      <c r="AX258">
        <f t="shared" si="301"/>
        <v>0</v>
      </c>
      <c r="AY258">
        <f t="shared" si="302"/>
        <v>0</v>
      </c>
      <c r="AZ258">
        <f t="shared" si="303"/>
        <v>0</v>
      </c>
    </row>
    <row r="259" spans="10:52" hidden="1" x14ac:dyDescent="0.25">
      <c r="J259">
        <f t="shared" si="304"/>
        <v>0</v>
      </c>
      <c r="L259">
        <f t="shared" si="305"/>
        <v>0</v>
      </c>
      <c r="M259">
        <f t="shared" si="264"/>
        <v>0</v>
      </c>
      <c r="N259">
        <f t="shared" si="265"/>
        <v>0</v>
      </c>
      <c r="O259">
        <f t="shared" si="266"/>
        <v>0</v>
      </c>
      <c r="P259">
        <f t="shared" si="267"/>
        <v>0</v>
      </c>
      <c r="Q259">
        <f t="shared" si="268"/>
        <v>0</v>
      </c>
      <c r="R259">
        <f t="shared" si="269"/>
        <v>0</v>
      </c>
      <c r="S259">
        <f t="shared" si="270"/>
        <v>0</v>
      </c>
      <c r="T259">
        <f t="shared" si="271"/>
        <v>0</v>
      </c>
      <c r="U259">
        <f t="shared" si="272"/>
        <v>0</v>
      </c>
      <c r="V259">
        <f t="shared" si="273"/>
        <v>0</v>
      </c>
      <c r="W259">
        <f t="shared" si="274"/>
        <v>0</v>
      </c>
      <c r="X259">
        <f t="shared" si="275"/>
        <v>0</v>
      </c>
      <c r="Y259">
        <f t="shared" si="276"/>
        <v>0</v>
      </c>
      <c r="Z259">
        <f t="shared" si="277"/>
        <v>0</v>
      </c>
      <c r="AA259">
        <f t="shared" si="278"/>
        <v>0</v>
      </c>
      <c r="AB259">
        <f t="shared" si="279"/>
        <v>0</v>
      </c>
      <c r="AC259">
        <f t="shared" si="280"/>
        <v>0</v>
      </c>
      <c r="AD259">
        <f t="shared" si="281"/>
        <v>0</v>
      </c>
      <c r="AE259">
        <f t="shared" si="282"/>
        <v>0</v>
      </c>
      <c r="AF259">
        <f t="shared" si="283"/>
        <v>0</v>
      </c>
      <c r="AG259">
        <f t="shared" si="284"/>
        <v>0</v>
      </c>
      <c r="AH259">
        <f t="shared" si="285"/>
        <v>0</v>
      </c>
      <c r="AI259">
        <f t="shared" si="286"/>
        <v>0</v>
      </c>
      <c r="AJ259">
        <f t="shared" si="287"/>
        <v>0</v>
      </c>
      <c r="AK259">
        <f t="shared" si="288"/>
        <v>0</v>
      </c>
      <c r="AL259">
        <f t="shared" si="289"/>
        <v>0</v>
      </c>
      <c r="AM259">
        <f t="shared" si="290"/>
        <v>0</v>
      </c>
      <c r="AN259">
        <f t="shared" si="291"/>
        <v>0</v>
      </c>
      <c r="AO259">
        <f t="shared" si="292"/>
        <v>0</v>
      </c>
      <c r="AP259">
        <f t="shared" si="293"/>
        <v>0</v>
      </c>
      <c r="AQ259">
        <f t="shared" si="294"/>
        <v>0</v>
      </c>
      <c r="AR259">
        <f t="shared" si="295"/>
        <v>0</v>
      </c>
      <c r="AS259">
        <f t="shared" si="296"/>
        <v>0</v>
      </c>
      <c r="AT259">
        <f t="shared" si="297"/>
        <v>0</v>
      </c>
      <c r="AU259">
        <f t="shared" si="298"/>
        <v>0</v>
      </c>
      <c r="AV259">
        <f t="shared" si="299"/>
        <v>0</v>
      </c>
      <c r="AW259">
        <f t="shared" si="300"/>
        <v>0</v>
      </c>
      <c r="AX259">
        <f t="shared" si="301"/>
        <v>0</v>
      </c>
      <c r="AY259">
        <f t="shared" si="302"/>
        <v>0</v>
      </c>
      <c r="AZ259">
        <f t="shared" si="303"/>
        <v>0</v>
      </c>
    </row>
    <row r="260" spans="10:52" hidden="1" x14ac:dyDescent="0.25">
      <c r="J260">
        <f t="shared" si="304"/>
        <v>0</v>
      </c>
      <c r="L260">
        <f t="shared" si="305"/>
        <v>0</v>
      </c>
      <c r="M260">
        <f t="shared" si="264"/>
        <v>0</v>
      </c>
      <c r="N260">
        <f t="shared" si="265"/>
        <v>0</v>
      </c>
      <c r="O260">
        <f t="shared" si="266"/>
        <v>0</v>
      </c>
      <c r="P260">
        <f t="shared" si="267"/>
        <v>0</v>
      </c>
      <c r="Q260">
        <f t="shared" si="268"/>
        <v>0</v>
      </c>
      <c r="R260">
        <f t="shared" si="269"/>
        <v>0</v>
      </c>
      <c r="S260">
        <f t="shared" si="270"/>
        <v>0</v>
      </c>
      <c r="T260">
        <f t="shared" si="271"/>
        <v>0</v>
      </c>
      <c r="U260">
        <f t="shared" si="272"/>
        <v>0</v>
      </c>
      <c r="V260">
        <f t="shared" si="273"/>
        <v>0</v>
      </c>
      <c r="W260">
        <f t="shared" si="274"/>
        <v>0</v>
      </c>
      <c r="X260">
        <f t="shared" si="275"/>
        <v>0</v>
      </c>
      <c r="Y260">
        <f t="shared" si="276"/>
        <v>0</v>
      </c>
      <c r="Z260">
        <f t="shared" si="277"/>
        <v>0</v>
      </c>
      <c r="AA260">
        <f t="shared" si="278"/>
        <v>0</v>
      </c>
      <c r="AB260">
        <f t="shared" si="279"/>
        <v>0</v>
      </c>
      <c r="AC260">
        <f t="shared" si="280"/>
        <v>0</v>
      </c>
      <c r="AD260">
        <f t="shared" si="281"/>
        <v>0</v>
      </c>
      <c r="AE260">
        <f t="shared" si="282"/>
        <v>0</v>
      </c>
      <c r="AF260">
        <f t="shared" si="283"/>
        <v>0</v>
      </c>
      <c r="AG260">
        <f t="shared" si="284"/>
        <v>0</v>
      </c>
      <c r="AH260">
        <f t="shared" si="285"/>
        <v>0</v>
      </c>
      <c r="AI260">
        <f t="shared" si="286"/>
        <v>0</v>
      </c>
      <c r="AJ260">
        <f t="shared" si="287"/>
        <v>0</v>
      </c>
      <c r="AK260">
        <f t="shared" si="288"/>
        <v>0</v>
      </c>
      <c r="AL260">
        <f t="shared" si="289"/>
        <v>0</v>
      </c>
      <c r="AM260">
        <f t="shared" si="290"/>
        <v>0</v>
      </c>
      <c r="AN260">
        <f t="shared" si="291"/>
        <v>0</v>
      </c>
      <c r="AO260">
        <f t="shared" si="292"/>
        <v>0</v>
      </c>
      <c r="AP260">
        <f t="shared" si="293"/>
        <v>0</v>
      </c>
      <c r="AQ260">
        <f t="shared" si="294"/>
        <v>0</v>
      </c>
      <c r="AR260">
        <f t="shared" si="295"/>
        <v>0</v>
      </c>
      <c r="AS260">
        <f t="shared" si="296"/>
        <v>0</v>
      </c>
      <c r="AT260">
        <f t="shared" si="297"/>
        <v>0</v>
      </c>
      <c r="AU260">
        <f t="shared" si="298"/>
        <v>0</v>
      </c>
      <c r="AV260">
        <f t="shared" si="299"/>
        <v>0</v>
      </c>
      <c r="AW260">
        <f t="shared" si="300"/>
        <v>0</v>
      </c>
      <c r="AX260">
        <f t="shared" si="301"/>
        <v>0</v>
      </c>
      <c r="AY260">
        <f t="shared" si="302"/>
        <v>0</v>
      </c>
      <c r="AZ260">
        <f t="shared" si="303"/>
        <v>0</v>
      </c>
    </row>
    <row r="261" spans="10:52" hidden="1" x14ac:dyDescent="0.25">
      <c r="J261">
        <f t="shared" si="304"/>
        <v>0</v>
      </c>
      <c r="L261">
        <f t="shared" si="305"/>
        <v>0</v>
      </c>
      <c r="M261">
        <f t="shared" si="264"/>
        <v>0</v>
      </c>
      <c r="N261">
        <f t="shared" si="265"/>
        <v>0</v>
      </c>
      <c r="O261">
        <f t="shared" si="266"/>
        <v>0</v>
      </c>
      <c r="P261">
        <f t="shared" si="267"/>
        <v>0</v>
      </c>
      <c r="Q261">
        <f t="shared" si="268"/>
        <v>0</v>
      </c>
      <c r="R261">
        <f t="shared" si="269"/>
        <v>0</v>
      </c>
      <c r="S261">
        <f t="shared" si="270"/>
        <v>0</v>
      </c>
      <c r="T261">
        <f t="shared" si="271"/>
        <v>0</v>
      </c>
      <c r="U261">
        <f t="shared" si="272"/>
        <v>0</v>
      </c>
      <c r="V261">
        <f t="shared" si="273"/>
        <v>0</v>
      </c>
      <c r="W261">
        <f t="shared" si="274"/>
        <v>0</v>
      </c>
      <c r="X261">
        <f t="shared" si="275"/>
        <v>0</v>
      </c>
      <c r="Y261">
        <f t="shared" si="276"/>
        <v>0</v>
      </c>
      <c r="Z261">
        <f t="shared" si="277"/>
        <v>0</v>
      </c>
      <c r="AA261">
        <f t="shared" si="278"/>
        <v>0</v>
      </c>
      <c r="AB261">
        <f t="shared" si="279"/>
        <v>0</v>
      </c>
      <c r="AC261">
        <f t="shared" si="280"/>
        <v>0</v>
      </c>
      <c r="AD261">
        <f t="shared" si="281"/>
        <v>0</v>
      </c>
      <c r="AE261">
        <f t="shared" si="282"/>
        <v>0</v>
      </c>
      <c r="AF261">
        <f t="shared" si="283"/>
        <v>0</v>
      </c>
      <c r="AG261">
        <f t="shared" si="284"/>
        <v>0</v>
      </c>
      <c r="AH261">
        <f t="shared" si="285"/>
        <v>0</v>
      </c>
      <c r="AI261">
        <f t="shared" si="286"/>
        <v>0</v>
      </c>
      <c r="AJ261">
        <f t="shared" si="287"/>
        <v>0</v>
      </c>
      <c r="AK261">
        <f t="shared" si="288"/>
        <v>0</v>
      </c>
      <c r="AL261">
        <f t="shared" si="289"/>
        <v>0</v>
      </c>
      <c r="AM261">
        <f t="shared" si="290"/>
        <v>0</v>
      </c>
      <c r="AN261">
        <f t="shared" si="291"/>
        <v>0</v>
      </c>
      <c r="AO261">
        <f t="shared" si="292"/>
        <v>0</v>
      </c>
      <c r="AP261">
        <f t="shared" si="293"/>
        <v>0</v>
      </c>
      <c r="AQ261">
        <f t="shared" si="294"/>
        <v>0</v>
      </c>
      <c r="AR261">
        <f t="shared" si="295"/>
        <v>0</v>
      </c>
      <c r="AS261">
        <f t="shared" si="296"/>
        <v>0</v>
      </c>
      <c r="AT261">
        <f t="shared" si="297"/>
        <v>0</v>
      </c>
      <c r="AU261">
        <f t="shared" si="298"/>
        <v>0</v>
      </c>
      <c r="AV261">
        <f t="shared" si="299"/>
        <v>0</v>
      </c>
      <c r="AW261">
        <f t="shared" si="300"/>
        <v>0</v>
      </c>
      <c r="AX261">
        <f t="shared" si="301"/>
        <v>0</v>
      </c>
      <c r="AY261">
        <f t="shared" si="302"/>
        <v>0</v>
      </c>
      <c r="AZ261">
        <f t="shared" si="303"/>
        <v>0</v>
      </c>
    </row>
    <row r="262" spans="10:52" hidden="1" x14ac:dyDescent="0.25">
      <c r="J262">
        <f t="shared" si="304"/>
        <v>0</v>
      </c>
      <c r="L262">
        <f t="shared" si="305"/>
        <v>0</v>
      </c>
      <c r="M262">
        <f t="shared" si="264"/>
        <v>0</v>
      </c>
      <c r="N262">
        <f t="shared" si="265"/>
        <v>0</v>
      </c>
      <c r="O262">
        <f t="shared" si="266"/>
        <v>0</v>
      </c>
      <c r="P262">
        <f t="shared" si="267"/>
        <v>0</v>
      </c>
      <c r="Q262">
        <f t="shared" si="268"/>
        <v>0</v>
      </c>
      <c r="R262">
        <f t="shared" si="269"/>
        <v>0</v>
      </c>
      <c r="S262">
        <f t="shared" si="270"/>
        <v>0</v>
      </c>
      <c r="T262">
        <f t="shared" si="271"/>
        <v>0</v>
      </c>
      <c r="U262">
        <f t="shared" si="272"/>
        <v>0</v>
      </c>
      <c r="V262">
        <f t="shared" si="273"/>
        <v>0</v>
      </c>
      <c r="W262">
        <f t="shared" si="274"/>
        <v>0</v>
      </c>
      <c r="X262">
        <f t="shared" si="275"/>
        <v>0</v>
      </c>
      <c r="Y262">
        <f t="shared" si="276"/>
        <v>0</v>
      </c>
      <c r="Z262">
        <f t="shared" si="277"/>
        <v>0</v>
      </c>
      <c r="AA262">
        <f t="shared" si="278"/>
        <v>0</v>
      </c>
      <c r="AB262">
        <f t="shared" si="279"/>
        <v>0</v>
      </c>
      <c r="AC262">
        <f t="shared" si="280"/>
        <v>0</v>
      </c>
      <c r="AD262">
        <f t="shared" si="281"/>
        <v>0</v>
      </c>
      <c r="AE262">
        <f t="shared" si="282"/>
        <v>0</v>
      </c>
      <c r="AF262">
        <f t="shared" si="283"/>
        <v>0</v>
      </c>
      <c r="AG262">
        <f t="shared" si="284"/>
        <v>0</v>
      </c>
      <c r="AH262">
        <f t="shared" si="285"/>
        <v>0</v>
      </c>
      <c r="AI262">
        <f t="shared" si="286"/>
        <v>0</v>
      </c>
      <c r="AJ262">
        <f t="shared" si="287"/>
        <v>0</v>
      </c>
      <c r="AK262">
        <f t="shared" si="288"/>
        <v>0</v>
      </c>
      <c r="AL262">
        <f t="shared" si="289"/>
        <v>0</v>
      </c>
      <c r="AM262">
        <f t="shared" si="290"/>
        <v>0</v>
      </c>
      <c r="AN262">
        <f t="shared" si="291"/>
        <v>0</v>
      </c>
      <c r="AO262">
        <f t="shared" si="292"/>
        <v>0</v>
      </c>
      <c r="AP262">
        <f t="shared" si="293"/>
        <v>0</v>
      </c>
      <c r="AQ262">
        <f t="shared" si="294"/>
        <v>0</v>
      </c>
      <c r="AR262">
        <f t="shared" si="295"/>
        <v>0</v>
      </c>
      <c r="AS262">
        <f t="shared" si="296"/>
        <v>0</v>
      </c>
      <c r="AT262">
        <f t="shared" si="297"/>
        <v>0</v>
      </c>
      <c r="AU262">
        <f t="shared" si="298"/>
        <v>0</v>
      </c>
      <c r="AV262">
        <f t="shared" si="299"/>
        <v>0</v>
      </c>
      <c r="AW262">
        <f t="shared" si="300"/>
        <v>0</v>
      </c>
      <c r="AX262">
        <f t="shared" si="301"/>
        <v>0</v>
      </c>
      <c r="AY262">
        <f t="shared" si="302"/>
        <v>0</v>
      </c>
      <c r="AZ262">
        <f t="shared" si="303"/>
        <v>0</v>
      </c>
    </row>
    <row r="263" spans="10:52" hidden="1" x14ac:dyDescent="0.25">
      <c r="J263">
        <f t="shared" si="304"/>
        <v>0</v>
      </c>
      <c r="L263">
        <f t="shared" si="305"/>
        <v>0</v>
      </c>
      <c r="M263">
        <f t="shared" si="264"/>
        <v>0</v>
      </c>
      <c r="N263">
        <f t="shared" si="265"/>
        <v>0</v>
      </c>
      <c r="O263">
        <f t="shared" si="266"/>
        <v>0</v>
      </c>
      <c r="P263">
        <f t="shared" si="267"/>
        <v>0</v>
      </c>
      <c r="Q263">
        <f t="shared" si="268"/>
        <v>0</v>
      </c>
      <c r="R263">
        <f t="shared" si="269"/>
        <v>0</v>
      </c>
      <c r="S263">
        <f t="shared" si="270"/>
        <v>0</v>
      </c>
      <c r="T263">
        <f t="shared" si="271"/>
        <v>0</v>
      </c>
      <c r="U263">
        <f t="shared" si="272"/>
        <v>0</v>
      </c>
      <c r="V263">
        <f t="shared" si="273"/>
        <v>0</v>
      </c>
      <c r="W263">
        <f t="shared" si="274"/>
        <v>0</v>
      </c>
      <c r="X263">
        <f t="shared" si="275"/>
        <v>0</v>
      </c>
      <c r="Y263">
        <f t="shared" si="276"/>
        <v>0</v>
      </c>
      <c r="Z263">
        <f t="shared" si="277"/>
        <v>0</v>
      </c>
      <c r="AA263">
        <f t="shared" si="278"/>
        <v>0</v>
      </c>
      <c r="AB263">
        <f t="shared" si="279"/>
        <v>0</v>
      </c>
      <c r="AC263">
        <f t="shared" si="280"/>
        <v>0</v>
      </c>
      <c r="AD263">
        <f t="shared" si="281"/>
        <v>0</v>
      </c>
      <c r="AE263">
        <f t="shared" si="282"/>
        <v>0</v>
      </c>
      <c r="AF263">
        <f t="shared" si="283"/>
        <v>0</v>
      </c>
      <c r="AG263">
        <f t="shared" si="284"/>
        <v>0</v>
      </c>
      <c r="AH263">
        <f t="shared" si="285"/>
        <v>0</v>
      </c>
      <c r="AI263">
        <f t="shared" si="286"/>
        <v>0</v>
      </c>
      <c r="AJ263">
        <f t="shared" si="287"/>
        <v>0</v>
      </c>
      <c r="AK263">
        <f t="shared" si="288"/>
        <v>0</v>
      </c>
      <c r="AL263">
        <f t="shared" si="289"/>
        <v>0</v>
      </c>
      <c r="AM263">
        <f t="shared" si="290"/>
        <v>0</v>
      </c>
      <c r="AN263">
        <f t="shared" si="291"/>
        <v>0</v>
      </c>
      <c r="AO263">
        <f t="shared" si="292"/>
        <v>0</v>
      </c>
      <c r="AP263">
        <f t="shared" si="293"/>
        <v>0</v>
      </c>
      <c r="AQ263">
        <f t="shared" si="294"/>
        <v>0</v>
      </c>
      <c r="AR263">
        <f t="shared" si="295"/>
        <v>0</v>
      </c>
      <c r="AS263">
        <f t="shared" si="296"/>
        <v>0</v>
      </c>
      <c r="AT263">
        <f t="shared" si="297"/>
        <v>0</v>
      </c>
      <c r="AU263">
        <f t="shared" si="298"/>
        <v>0</v>
      </c>
      <c r="AV263">
        <f t="shared" si="299"/>
        <v>0</v>
      </c>
      <c r="AW263">
        <f t="shared" si="300"/>
        <v>0</v>
      </c>
      <c r="AX263">
        <f t="shared" si="301"/>
        <v>0</v>
      </c>
      <c r="AY263">
        <f t="shared" si="302"/>
        <v>0</v>
      </c>
      <c r="AZ263">
        <f t="shared" si="303"/>
        <v>0</v>
      </c>
    </row>
    <row r="264" spans="10:52" hidden="1" x14ac:dyDescent="0.25">
      <c r="J264">
        <f t="shared" si="304"/>
        <v>0</v>
      </c>
      <c r="L264">
        <f t="shared" si="305"/>
        <v>0</v>
      </c>
      <c r="M264">
        <f t="shared" si="264"/>
        <v>0</v>
      </c>
      <c r="N264">
        <f t="shared" si="265"/>
        <v>0</v>
      </c>
      <c r="O264">
        <f t="shared" si="266"/>
        <v>0</v>
      </c>
      <c r="P264">
        <f t="shared" si="267"/>
        <v>0</v>
      </c>
      <c r="Q264">
        <f t="shared" si="268"/>
        <v>0</v>
      </c>
      <c r="R264">
        <f t="shared" si="269"/>
        <v>0</v>
      </c>
      <c r="S264">
        <f t="shared" si="270"/>
        <v>0</v>
      </c>
      <c r="T264">
        <f t="shared" si="271"/>
        <v>0</v>
      </c>
      <c r="U264">
        <f t="shared" si="272"/>
        <v>0</v>
      </c>
      <c r="V264">
        <f t="shared" si="273"/>
        <v>0</v>
      </c>
      <c r="W264">
        <f t="shared" si="274"/>
        <v>0</v>
      </c>
      <c r="X264">
        <f t="shared" si="275"/>
        <v>0</v>
      </c>
      <c r="Y264">
        <f t="shared" si="276"/>
        <v>0</v>
      </c>
      <c r="Z264">
        <f t="shared" si="277"/>
        <v>0</v>
      </c>
      <c r="AA264">
        <f t="shared" si="278"/>
        <v>0</v>
      </c>
      <c r="AB264">
        <f t="shared" si="279"/>
        <v>0</v>
      </c>
      <c r="AC264">
        <f t="shared" si="280"/>
        <v>0</v>
      </c>
      <c r="AD264">
        <f t="shared" si="281"/>
        <v>0</v>
      </c>
      <c r="AE264">
        <f t="shared" si="282"/>
        <v>0</v>
      </c>
      <c r="AF264">
        <f t="shared" si="283"/>
        <v>0</v>
      </c>
      <c r="AG264">
        <f t="shared" si="284"/>
        <v>0</v>
      </c>
      <c r="AH264">
        <f t="shared" si="285"/>
        <v>0</v>
      </c>
      <c r="AI264">
        <f t="shared" si="286"/>
        <v>0</v>
      </c>
      <c r="AJ264">
        <f t="shared" si="287"/>
        <v>0</v>
      </c>
      <c r="AK264">
        <f t="shared" si="288"/>
        <v>0</v>
      </c>
      <c r="AL264">
        <f t="shared" si="289"/>
        <v>0</v>
      </c>
      <c r="AM264">
        <f t="shared" si="290"/>
        <v>0</v>
      </c>
      <c r="AN264">
        <f t="shared" si="291"/>
        <v>0</v>
      </c>
      <c r="AO264">
        <f t="shared" si="292"/>
        <v>0</v>
      </c>
      <c r="AP264">
        <f t="shared" si="293"/>
        <v>0</v>
      </c>
      <c r="AQ264">
        <f t="shared" si="294"/>
        <v>0</v>
      </c>
      <c r="AR264">
        <f t="shared" si="295"/>
        <v>0</v>
      </c>
      <c r="AS264">
        <f t="shared" si="296"/>
        <v>0</v>
      </c>
      <c r="AT264">
        <f t="shared" si="297"/>
        <v>0</v>
      </c>
      <c r="AU264">
        <f t="shared" si="298"/>
        <v>0</v>
      </c>
      <c r="AV264">
        <f t="shared" si="299"/>
        <v>0</v>
      </c>
      <c r="AW264">
        <f t="shared" si="300"/>
        <v>0</v>
      </c>
      <c r="AX264">
        <f t="shared" si="301"/>
        <v>0</v>
      </c>
      <c r="AY264">
        <f t="shared" si="302"/>
        <v>0</v>
      </c>
      <c r="AZ264">
        <f t="shared" si="303"/>
        <v>0</v>
      </c>
    </row>
    <row r="265" spans="10:52" hidden="1" x14ac:dyDescent="0.25">
      <c r="J265">
        <f t="shared" si="304"/>
        <v>0</v>
      </c>
      <c r="L265">
        <f t="shared" si="305"/>
        <v>0</v>
      </c>
      <c r="M265">
        <f t="shared" si="264"/>
        <v>0</v>
      </c>
      <c r="N265">
        <f t="shared" si="265"/>
        <v>0</v>
      </c>
      <c r="O265">
        <f t="shared" si="266"/>
        <v>0</v>
      </c>
      <c r="P265">
        <f t="shared" si="267"/>
        <v>0</v>
      </c>
      <c r="Q265">
        <f t="shared" si="268"/>
        <v>0</v>
      </c>
      <c r="R265">
        <f t="shared" si="269"/>
        <v>0</v>
      </c>
      <c r="S265">
        <f t="shared" si="270"/>
        <v>0</v>
      </c>
      <c r="T265">
        <f t="shared" si="271"/>
        <v>0</v>
      </c>
      <c r="U265">
        <f t="shared" si="272"/>
        <v>0</v>
      </c>
      <c r="V265">
        <f t="shared" si="273"/>
        <v>0</v>
      </c>
      <c r="W265">
        <f t="shared" si="274"/>
        <v>0</v>
      </c>
      <c r="X265">
        <f t="shared" si="275"/>
        <v>0</v>
      </c>
      <c r="Y265">
        <f t="shared" si="276"/>
        <v>0</v>
      </c>
      <c r="Z265">
        <f t="shared" si="277"/>
        <v>0</v>
      </c>
      <c r="AA265">
        <f t="shared" si="278"/>
        <v>0</v>
      </c>
      <c r="AB265">
        <f t="shared" si="279"/>
        <v>0</v>
      </c>
      <c r="AC265">
        <f t="shared" si="280"/>
        <v>0</v>
      </c>
      <c r="AD265">
        <f t="shared" si="281"/>
        <v>0</v>
      </c>
      <c r="AE265">
        <f t="shared" si="282"/>
        <v>0</v>
      </c>
      <c r="AF265">
        <f t="shared" si="283"/>
        <v>0</v>
      </c>
      <c r="AG265">
        <f t="shared" si="284"/>
        <v>0</v>
      </c>
      <c r="AH265">
        <f t="shared" si="285"/>
        <v>0</v>
      </c>
      <c r="AI265">
        <f t="shared" si="286"/>
        <v>0</v>
      </c>
      <c r="AJ265">
        <f t="shared" si="287"/>
        <v>0</v>
      </c>
      <c r="AK265">
        <f t="shared" si="288"/>
        <v>0</v>
      </c>
      <c r="AL265">
        <f t="shared" si="289"/>
        <v>0</v>
      </c>
      <c r="AM265">
        <f t="shared" si="290"/>
        <v>0</v>
      </c>
      <c r="AN265">
        <f t="shared" si="291"/>
        <v>0</v>
      </c>
      <c r="AO265">
        <f t="shared" si="292"/>
        <v>0</v>
      </c>
      <c r="AP265">
        <f t="shared" si="293"/>
        <v>0</v>
      </c>
      <c r="AQ265">
        <f t="shared" si="294"/>
        <v>0</v>
      </c>
      <c r="AR265">
        <f t="shared" si="295"/>
        <v>0</v>
      </c>
      <c r="AS265">
        <f t="shared" si="296"/>
        <v>0</v>
      </c>
      <c r="AT265">
        <f t="shared" si="297"/>
        <v>0</v>
      </c>
      <c r="AU265">
        <f t="shared" si="298"/>
        <v>0</v>
      </c>
      <c r="AV265">
        <f t="shared" si="299"/>
        <v>0</v>
      </c>
      <c r="AW265">
        <f t="shared" si="300"/>
        <v>0</v>
      </c>
      <c r="AX265">
        <f t="shared" si="301"/>
        <v>0</v>
      </c>
      <c r="AY265">
        <f t="shared" si="302"/>
        <v>0</v>
      </c>
      <c r="AZ265">
        <f t="shared" si="303"/>
        <v>0</v>
      </c>
    </row>
    <row r="266" spans="10:52" hidden="1" x14ac:dyDescent="0.25">
      <c r="J266">
        <f t="shared" si="304"/>
        <v>0</v>
      </c>
      <c r="L266">
        <f t="shared" si="305"/>
        <v>0</v>
      </c>
      <c r="M266">
        <f t="shared" si="264"/>
        <v>0</v>
      </c>
      <c r="N266">
        <f t="shared" si="265"/>
        <v>0</v>
      </c>
      <c r="O266">
        <f t="shared" si="266"/>
        <v>0</v>
      </c>
      <c r="P266">
        <f t="shared" si="267"/>
        <v>0</v>
      </c>
      <c r="Q266">
        <f t="shared" si="268"/>
        <v>0</v>
      </c>
      <c r="R266">
        <f t="shared" si="269"/>
        <v>0</v>
      </c>
      <c r="S266">
        <f t="shared" si="270"/>
        <v>0</v>
      </c>
      <c r="T266">
        <f t="shared" si="271"/>
        <v>0</v>
      </c>
      <c r="U266">
        <f t="shared" si="272"/>
        <v>0</v>
      </c>
      <c r="V266">
        <f t="shared" si="273"/>
        <v>0</v>
      </c>
      <c r="W266">
        <f t="shared" si="274"/>
        <v>0</v>
      </c>
      <c r="X266">
        <f t="shared" si="275"/>
        <v>0</v>
      </c>
      <c r="Y266">
        <f t="shared" si="276"/>
        <v>0</v>
      </c>
      <c r="Z266">
        <f t="shared" si="277"/>
        <v>0</v>
      </c>
      <c r="AA266">
        <f t="shared" si="278"/>
        <v>0</v>
      </c>
      <c r="AB266">
        <f t="shared" si="279"/>
        <v>0</v>
      </c>
      <c r="AC266">
        <f t="shared" si="280"/>
        <v>0</v>
      </c>
      <c r="AD266">
        <f t="shared" si="281"/>
        <v>0</v>
      </c>
      <c r="AE266">
        <f t="shared" si="282"/>
        <v>0</v>
      </c>
      <c r="AF266">
        <f t="shared" si="283"/>
        <v>0</v>
      </c>
      <c r="AG266">
        <f t="shared" si="284"/>
        <v>0</v>
      </c>
      <c r="AH266">
        <f t="shared" si="285"/>
        <v>0</v>
      </c>
      <c r="AI266">
        <f t="shared" si="286"/>
        <v>0</v>
      </c>
      <c r="AJ266">
        <f t="shared" si="287"/>
        <v>0</v>
      </c>
      <c r="AK266">
        <f t="shared" si="288"/>
        <v>0</v>
      </c>
      <c r="AL266">
        <f t="shared" si="289"/>
        <v>0</v>
      </c>
      <c r="AM266">
        <f t="shared" si="290"/>
        <v>0</v>
      </c>
      <c r="AN266">
        <f t="shared" si="291"/>
        <v>0</v>
      </c>
      <c r="AO266">
        <f t="shared" si="292"/>
        <v>0</v>
      </c>
      <c r="AP266">
        <f t="shared" si="293"/>
        <v>0</v>
      </c>
      <c r="AQ266">
        <f t="shared" si="294"/>
        <v>0</v>
      </c>
      <c r="AR266">
        <f t="shared" si="295"/>
        <v>0</v>
      </c>
      <c r="AS266">
        <f t="shared" si="296"/>
        <v>0</v>
      </c>
      <c r="AT266">
        <f t="shared" si="297"/>
        <v>0</v>
      </c>
      <c r="AU266">
        <f t="shared" si="298"/>
        <v>0</v>
      </c>
      <c r="AV266">
        <f t="shared" si="299"/>
        <v>0</v>
      </c>
      <c r="AW266">
        <f t="shared" si="300"/>
        <v>0</v>
      </c>
      <c r="AX266">
        <f t="shared" si="301"/>
        <v>0</v>
      </c>
      <c r="AY266">
        <f t="shared" si="302"/>
        <v>0</v>
      </c>
      <c r="AZ266">
        <f t="shared" si="303"/>
        <v>0</v>
      </c>
    </row>
    <row r="267" spans="10:52" hidden="1" x14ac:dyDescent="0.25">
      <c r="J267">
        <f t="shared" si="304"/>
        <v>0</v>
      </c>
      <c r="L267">
        <f t="shared" si="305"/>
        <v>0</v>
      </c>
      <c r="M267">
        <f t="shared" si="264"/>
        <v>0</v>
      </c>
      <c r="N267">
        <f t="shared" si="265"/>
        <v>0</v>
      </c>
      <c r="O267">
        <f t="shared" si="266"/>
        <v>0</v>
      </c>
      <c r="P267">
        <f t="shared" si="267"/>
        <v>0</v>
      </c>
      <c r="Q267">
        <f t="shared" si="268"/>
        <v>0</v>
      </c>
      <c r="R267">
        <f t="shared" si="269"/>
        <v>0</v>
      </c>
      <c r="S267">
        <f t="shared" si="270"/>
        <v>0</v>
      </c>
      <c r="T267">
        <f t="shared" si="271"/>
        <v>0</v>
      </c>
      <c r="U267">
        <f t="shared" si="272"/>
        <v>0</v>
      </c>
      <c r="V267">
        <f t="shared" si="273"/>
        <v>0</v>
      </c>
      <c r="W267">
        <f t="shared" si="274"/>
        <v>0</v>
      </c>
      <c r="X267">
        <f t="shared" si="275"/>
        <v>0</v>
      </c>
      <c r="Y267">
        <f t="shared" si="276"/>
        <v>0</v>
      </c>
      <c r="Z267">
        <f t="shared" si="277"/>
        <v>0</v>
      </c>
      <c r="AA267">
        <f t="shared" si="278"/>
        <v>0</v>
      </c>
      <c r="AB267">
        <f t="shared" si="279"/>
        <v>0</v>
      </c>
      <c r="AC267">
        <f t="shared" si="280"/>
        <v>0</v>
      </c>
      <c r="AD267">
        <f t="shared" si="281"/>
        <v>0</v>
      </c>
      <c r="AE267">
        <f t="shared" si="282"/>
        <v>0</v>
      </c>
      <c r="AF267">
        <f t="shared" si="283"/>
        <v>0</v>
      </c>
      <c r="AG267">
        <f t="shared" si="284"/>
        <v>0</v>
      </c>
      <c r="AH267">
        <f t="shared" si="285"/>
        <v>0</v>
      </c>
      <c r="AI267">
        <f t="shared" si="286"/>
        <v>0</v>
      </c>
      <c r="AJ267">
        <f t="shared" si="287"/>
        <v>0</v>
      </c>
      <c r="AK267">
        <f t="shared" si="288"/>
        <v>0</v>
      </c>
      <c r="AL267">
        <f t="shared" si="289"/>
        <v>0</v>
      </c>
      <c r="AM267">
        <f t="shared" si="290"/>
        <v>0</v>
      </c>
      <c r="AN267">
        <f t="shared" si="291"/>
        <v>0</v>
      </c>
      <c r="AO267">
        <f t="shared" si="292"/>
        <v>0</v>
      </c>
      <c r="AP267">
        <f t="shared" si="293"/>
        <v>0</v>
      </c>
      <c r="AQ267">
        <f t="shared" si="294"/>
        <v>0</v>
      </c>
      <c r="AR267">
        <f t="shared" si="295"/>
        <v>0</v>
      </c>
      <c r="AS267">
        <f t="shared" si="296"/>
        <v>0</v>
      </c>
      <c r="AT267">
        <f t="shared" si="297"/>
        <v>0</v>
      </c>
      <c r="AU267">
        <f t="shared" si="298"/>
        <v>0</v>
      </c>
      <c r="AV267">
        <f t="shared" si="299"/>
        <v>0</v>
      </c>
      <c r="AW267">
        <f t="shared" si="300"/>
        <v>0</v>
      </c>
      <c r="AX267">
        <f t="shared" si="301"/>
        <v>0</v>
      </c>
      <c r="AY267">
        <f t="shared" si="302"/>
        <v>0</v>
      </c>
      <c r="AZ267">
        <f t="shared" si="303"/>
        <v>0</v>
      </c>
    </row>
    <row r="268" spans="10:52" hidden="1" x14ac:dyDescent="0.25">
      <c r="J268">
        <f t="shared" si="304"/>
        <v>0</v>
      </c>
      <c r="L268">
        <f t="shared" si="305"/>
        <v>0</v>
      </c>
      <c r="M268">
        <f t="shared" si="264"/>
        <v>0</v>
      </c>
      <c r="N268">
        <f t="shared" si="265"/>
        <v>0</v>
      </c>
      <c r="O268">
        <f t="shared" si="266"/>
        <v>0</v>
      </c>
      <c r="P268">
        <f t="shared" si="267"/>
        <v>0</v>
      </c>
      <c r="Q268">
        <f t="shared" si="268"/>
        <v>0</v>
      </c>
      <c r="R268">
        <f t="shared" si="269"/>
        <v>0</v>
      </c>
      <c r="S268">
        <f t="shared" si="270"/>
        <v>0</v>
      </c>
      <c r="T268">
        <f t="shared" si="271"/>
        <v>0</v>
      </c>
      <c r="U268">
        <f t="shared" si="272"/>
        <v>0</v>
      </c>
      <c r="V268">
        <f t="shared" si="273"/>
        <v>0</v>
      </c>
      <c r="W268">
        <f t="shared" si="274"/>
        <v>0</v>
      </c>
      <c r="X268">
        <f t="shared" si="275"/>
        <v>0</v>
      </c>
      <c r="Y268">
        <f t="shared" si="276"/>
        <v>0</v>
      </c>
      <c r="Z268">
        <f t="shared" si="277"/>
        <v>0</v>
      </c>
      <c r="AA268">
        <f t="shared" si="278"/>
        <v>0</v>
      </c>
      <c r="AB268">
        <f t="shared" si="279"/>
        <v>0</v>
      </c>
      <c r="AC268">
        <f t="shared" si="280"/>
        <v>0</v>
      </c>
      <c r="AD268">
        <f t="shared" si="281"/>
        <v>0</v>
      </c>
      <c r="AE268">
        <f t="shared" si="282"/>
        <v>0</v>
      </c>
      <c r="AF268">
        <f t="shared" si="283"/>
        <v>0</v>
      </c>
      <c r="AG268">
        <f t="shared" si="284"/>
        <v>0</v>
      </c>
      <c r="AH268">
        <f t="shared" si="285"/>
        <v>0</v>
      </c>
      <c r="AI268">
        <f t="shared" si="286"/>
        <v>0</v>
      </c>
      <c r="AJ268">
        <f t="shared" si="287"/>
        <v>0</v>
      </c>
      <c r="AK268">
        <f t="shared" si="288"/>
        <v>0</v>
      </c>
      <c r="AL268">
        <f t="shared" si="289"/>
        <v>0</v>
      </c>
      <c r="AM268">
        <f t="shared" si="290"/>
        <v>0</v>
      </c>
      <c r="AN268">
        <f t="shared" si="291"/>
        <v>0</v>
      </c>
      <c r="AO268">
        <f t="shared" si="292"/>
        <v>0</v>
      </c>
      <c r="AP268">
        <f t="shared" si="293"/>
        <v>0</v>
      </c>
      <c r="AQ268">
        <f t="shared" si="294"/>
        <v>0</v>
      </c>
      <c r="AR268">
        <f t="shared" si="295"/>
        <v>0</v>
      </c>
      <c r="AS268">
        <f t="shared" si="296"/>
        <v>0</v>
      </c>
      <c r="AT268">
        <f t="shared" si="297"/>
        <v>0</v>
      </c>
      <c r="AU268">
        <f t="shared" si="298"/>
        <v>0</v>
      </c>
      <c r="AV268">
        <f t="shared" si="299"/>
        <v>0</v>
      </c>
      <c r="AW268">
        <f t="shared" si="300"/>
        <v>0</v>
      </c>
      <c r="AX268">
        <f t="shared" si="301"/>
        <v>0</v>
      </c>
      <c r="AY268">
        <f t="shared" si="302"/>
        <v>0</v>
      </c>
      <c r="AZ268">
        <f t="shared" si="303"/>
        <v>0</v>
      </c>
    </row>
    <row r="269" spans="10:52" hidden="1" x14ac:dyDescent="0.25">
      <c r="J269">
        <f t="shared" si="304"/>
        <v>0</v>
      </c>
      <c r="L269">
        <f t="shared" si="305"/>
        <v>0</v>
      </c>
      <c r="M269">
        <f t="shared" si="264"/>
        <v>0</v>
      </c>
      <c r="N269">
        <f t="shared" si="265"/>
        <v>0</v>
      </c>
      <c r="O269">
        <f t="shared" si="266"/>
        <v>0</v>
      </c>
      <c r="P269">
        <f t="shared" si="267"/>
        <v>0</v>
      </c>
      <c r="Q269">
        <f t="shared" si="268"/>
        <v>0</v>
      </c>
      <c r="R269">
        <f t="shared" si="269"/>
        <v>0</v>
      </c>
      <c r="S269">
        <f t="shared" si="270"/>
        <v>0</v>
      </c>
      <c r="T269">
        <f t="shared" si="271"/>
        <v>0</v>
      </c>
      <c r="U269">
        <f t="shared" si="272"/>
        <v>0</v>
      </c>
      <c r="V269">
        <f t="shared" si="273"/>
        <v>0</v>
      </c>
      <c r="W269">
        <f t="shared" si="274"/>
        <v>0</v>
      </c>
      <c r="X269">
        <f t="shared" si="275"/>
        <v>0</v>
      </c>
      <c r="Y269">
        <f t="shared" si="276"/>
        <v>0</v>
      </c>
      <c r="Z269">
        <f t="shared" si="277"/>
        <v>0</v>
      </c>
      <c r="AA269">
        <f t="shared" si="278"/>
        <v>0</v>
      </c>
      <c r="AB269">
        <f t="shared" si="279"/>
        <v>0</v>
      </c>
      <c r="AC269">
        <f t="shared" si="280"/>
        <v>0</v>
      </c>
      <c r="AD269">
        <f t="shared" si="281"/>
        <v>0</v>
      </c>
      <c r="AE269">
        <f t="shared" si="282"/>
        <v>0</v>
      </c>
      <c r="AF269">
        <f t="shared" si="283"/>
        <v>0</v>
      </c>
      <c r="AG269">
        <f t="shared" si="284"/>
        <v>0</v>
      </c>
      <c r="AH269">
        <f t="shared" si="285"/>
        <v>0</v>
      </c>
      <c r="AI269">
        <f t="shared" si="286"/>
        <v>0</v>
      </c>
      <c r="AJ269">
        <f t="shared" si="287"/>
        <v>0</v>
      </c>
      <c r="AK269">
        <f t="shared" si="288"/>
        <v>0</v>
      </c>
      <c r="AL269">
        <f t="shared" si="289"/>
        <v>0</v>
      </c>
      <c r="AM269">
        <f t="shared" si="290"/>
        <v>0</v>
      </c>
      <c r="AN269">
        <f t="shared" si="291"/>
        <v>0</v>
      </c>
      <c r="AO269">
        <f t="shared" si="292"/>
        <v>0</v>
      </c>
      <c r="AP269">
        <f t="shared" si="293"/>
        <v>0</v>
      </c>
      <c r="AQ269">
        <f t="shared" si="294"/>
        <v>0</v>
      </c>
      <c r="AR269">
        <f t="shared" si="295"/>
        <v>0</v>
      </c>
      <c r="AS269">
        <f t="shared" si="296"/>
        <v>0</v>
      </c>
      <c r="AT269">
        <f t="shared" si="297"/>
        <v>0</v>
      </c>
      <c r="AU269">
        <f t="shared" si="298"/>
        <v>0</v>
      </c>
      <c r="AV269">
        <f t="shared" si="299"/>
        <v>0</v>
      </c>
      <c r="AW269">
        <f t="shared" si="300"/>
        <v>0</v>
      </c>
      <c r="AX269">
        <f t="shared" si="301"/>
        <v>0</v>
      </c>
      <c r="AY269">
        <f t="shared" si="302"/>
        <v>0</v>
      </c>
      <c r="AZ269">
        <f t="shared" si="303"/>
        <v>0</v>
      </c>
    </row>
    <row r="270" spans="10:52" hidden="1" x14ac:dyDescent="0.25">
      <c r="J270">
        <f t="shared" si="304"/>
        <v>0</v>
      </c>
      <c r="L270">
        <f t="shared" si="305"/>
        <v>0</v>
      </c>
      <c r="M270">
        <f t="shared" si="264"/>
        <v>0</v>
      </c>
      <c r="N270">
        <f t="shared" si="265"/>
        <v>0</v>
      </c>
      <c r="O270">
        <f t="shared" si="266"/>
        <v>0</v>
      </c>
      <c r="P270">
        <f t="shared" si="267"/>
        <v>0</v>
      </c>
      <c r="Q270">
        <f t="shared" si="268"/>
        <v>0</v>
      </c>
      <c r="R270">
        <f t="shared" si="269"/>
        <v>0</v>
      </c>
      <c r="S270">
        <f t="shared" si="270"/>
        <v>0</v>
      </c>
      <c r="T270">
        <f t="shared" si="271"/>
        <v>0</v>
      </c>
      <c r="U270">
        <f t="shared" si="272"/>
        <v>0</v>
      </c>
      <c r="V270">
        <f t="shared" si="273"/>
        <v>0</v>
      </c>
      <c r="W270">
        <f t="shared" si="274"/>
        <v>0</v>
      </c>
      <c r="X270">
        <f t="shared" si="275"/>
        <v>0</v>
      </c>
      <c r="Y270">
        <f t="shared" si="276"/>
        <v>0</v>
      </c>
      <c r="Z270">
        <f t="shared" si="277"/>
        <v>0</v>
      </c>
      <c r="AA270">
        <f t="shared" si="278"/>
        <v>0</v>
      </c>
      <c r="AB270">
        <f t="shared" si="279"/>
        <v>0</v>
      </c>
      <c r="AC270">
        <f t="shared" si="280"/>
        <v>0</v>
      </c>
      <c r="AD270">
        <f t="shared" si="281"/>
        <v>0</v>
      </c>
      <c r="AE270">
        <f t="shared" si="282"/>
        <v>0</v>
      </c>
      <c r="AF270">
        <f t="shared" si="283"/>
        <v>0</v>
      </c>
      <c r="AG270">
        <f t="shared" si="284"/>
        <v>0</v>
      </c>
      <c r="AH270">
        <f t="shared" si="285"/>
        <v>0</v>
      </c>
      <c r="AI270">
        <f t="shared" si="286"/>
        <v>0</v>
      </c>
      <c r="AJ270">
        <f t="shared" si="287"/>
        <v>0</v>
      </c>
      <c r="AK270">
        <f t="shared" si="288"/>
        <v>0</v>
      </c>
      <c r="AL270">
        <f t="shared" si="289"/>
        <v>0</v>
      </c>
      <c r="AM270">
        <f t="shared" si="290"/>
        <v>0</v>
      </c>
      <c r="AN270">
        <f t="shared" si="291"/>
        <v>0</v>
      </c>
      <c r="AO270">
        <f t="shared" si="292"/>
        <v>0</v>
      </c>
      <c r="AP270">
        <f t="shared" si="293"/>
        <v>0</v>
      </c>
      <c r="AQ270">
        <f t="shared" si="294"/>
        <v>0</v>
      </c>
      <c r="AR270">
        <f t="shared" si="295"/>
        <v>0</v>
      </c>
      <c r="AS270">
        <f t="shared" si="296"/>
        <v>0</v>
      </c>
      <c r="AT270">
        <f t="shared" si="297"/>
        <v>0</v>
      </c>
      <c r="AU270">
        <f t="shared" si="298"/>
        <v>0</v>
      </c>
      <c r="AV270">
        <f t="shared" si="299"/>
        <v>0</v>
      </c>
      <c r="AW270">
        <f t="shared" si="300"/>
        <v>0</v>
      </c>
      <c r="AX270">
        <f t="shared" si="301"/>
        <v>0</v>
      </c>
      <c r="AY270">
        <f t="shared" si="302"/>
        <v>0</v>
      </c>
      <c r="AZ270">
        <f t="shared" si="303"/>
        <v>0</v>
      </c>
    </row>
    <row r="271" spans="10:52" hidden="1" x14ac:dyDescent="0.25">
      <c r="J271">
        <f t="shared" si="304"/>
        <v>0</v>
      </c>
      <c r="L271">
        <f t="shared" si="305"/>
        <v>0</v>
      </c>
      <c r="M271">
        <f t="shared" si="264"/>
        <v>0</v>
      </c>
      <c r="N271">
        <f t="shared" si="265"/>
        <v>0</v>
      </c>
      <c r="O271">
        <f t="shared" si="266"/>
        <v>0</v>
      </c>
      <c r="P271">
        <f t="shared" si="267"/>
        <v>0</v>
      </c>
      <c r="Q271">
        <f t="shared" si="268"/>
        <v>0</v>
      </c>
      <c r="R271">
        <f t="shared" si="269"/>
        <v>0</v>
      </c>
      <c r="S271">
        <f t="shared" si="270"/>
        <v>0</v>
      </c>
      <c r="T271">
        <f t="shared" si="271"/>
        <v>0</v>
      </c>
      <c r="U271">
        <f t="shared" si="272"/>
        <v>0</v>
      </c>
      <c r="V271">
        <f t="shared" si="273"/>
        <v>0</v>
      </c>
      <c r="W271">
        <f t="shared" si="274"/>
        <v>0</v>
      </c>
      <c r="X271">
        <f t="shared" si="275"/>
        <v>0</v>
      </c>
      <c r="Y271">
        <f t="shared" si="276"/>
        <v>0</v>
      </c>
      <c r="Z271">
        <f t="shared" si="277"/>
        <v>0</v>
      </c>
      <c r="AA271">
        <f t="shared" si="278"/>
        <v>0</v>
      </c>
      <c r="AB271">
        <f t="shared" si="279"/>
        <v>0</v>
      </c>
      <c r="AC271">
        <f t="shared" si="280"/>
        <v>0</v>
      </c>
      <c r="AD271">
        <f t="shared" si="281"/>
        <v>0</v>
      </c>
      <c r="AE271">
        <f t="shared" si="282"/>
        <v>0</v>
      </c>
      <c r="AF271">
        <f t="shared" si="283"/>
        <v>0</v>
      </c>
      <c r="AG271">
        <f t="shared" si="284"/>
        <v>0</v>
      </c>
      <c r="AH271">
        <f t="shared" si="285"/>
        <v>0</v>
      </c>
      <c r="AI271">
        <f t="shared" si="286"/>
        <v>0</v>
      </c>
      <c r="AJ271">
        <f t="shared" si="287"/>
        <v>0</v>
      </c>
      <c r="AK271">
        <f t="shared" si="288"/>
        <v>0</v>
      </c>
      <c r="AL271">
        <f t="shared" si="289"/>
        <v>0</v>
      </c>
      <c r="AM271">
        <f t="shared" si="290"/>
        <v>0</v>
      </c>
      <c r="AN271">
        <f t="shared" si="291"/>
        <v>0</v>
      </c>
      <c r="AO271">
        <f t="shared" si="292"/>
        <v>0</v>
      </c>
      <c r="AP271">
        <f t="shared" si="293"/>
        <v>0</v>
      </c>
      <c r="AQ271">
        <f t="shared" si="294"/>
        <v>0</v>
      </c>
      <c r="AR271">
        <f t="shared" si="295"/>
        <v>0</v>
      </c>
      <c r="AS271">
        <f t="shared" si="296"/>
        <v>0</v>
      </c>
      <c r="AT271">
        <f t="shared" si="297"/>
        <v>0</v>
      </c>
      <c r="AU271">
        <f t="shared" si="298"/>
        <v>0</v>
      </c>
      <c r="AV271">
        <f t="shared" si="299"/>
        <v>0</v>
      </c>
      <c r="AW271">
        <f t="shared" si="300"/>
        <v>0</v>
      </c>
      <c r="AX271">
        <f t="shared" si="301"/>
        <v>0</v>
      </c>
      <c r="AY271">
        <f t="shared" si="302"/>
        <v>0</v>
      </c>
      <c r="AZ271">
        <f t="shared" si="303"/>
        <v>0</v>
      </c>
    </row>
    <row r="272" spans="10:52" hidden="1" x14ac:dyDescent="0.25">
      <c r="J272">
        <f t="shared" si="304"/>
        <v>0</v>
      </c>
      <c r="L272">
        <f t="shared" si="305"/>
        <v>0</v>
      </c>
      <c r="M272">
        <f t="shared" si="264"/>
        <v>0</v>
      </c>
      <c r="N272">
        <f t="shared" si="265"/>
        <v>0</v>
      </c>
      <c r="O272">
        <f t="shared" si="266"/>
        <v>0</v>
      </c>
      <c r="P272">
        <f t="shared" si="267"/>
        <v>0</v>
      </c>
      <c r="Q272">
        <f t="shared" si="268"/>
        <v>0</v>
      </c>
      <c r="R272">
        <f t="shared" si="269"/>
        <v>0</v>
      </c>
      <c r="S272">
        <f t="shared" si="270"/>
        <v>0</v>
      </c>
      <c r="T272">
        <f t="shared" si="271"/>
        <v>0</v>
      </c>
      <c r="U272">
        <f t="shared" si="272"/>
        <v>0</v>
      </c>
      <c r="V272">
        <f t="shared" si="273"/>
        <v>0</v>
      </c>
      <c r="W272">
        <f t="shared" si="274"/>
        <v>0</v>
      </c>
      <c r="X272">
        <f t="shared" si="275"/>
        <v>0</v>
      </c>
      <c r="Y272">
        <f t="shared" si="276"/>
        <v>0</v>
      </c>
      <c r="Z272">
        <f t="shared" si="277"/>
        <v>0</v>
      </c>
      <c r="AA272">
        <f t="shared" si="278"/>
        <v>0</v>
      </c>
      <c r="AB272">
        <f t="shared" si="279"/>
        <v>0</v>
      </c>
      <c r="AC272">
        <f t="shared" si="280"/>
        <v>0</v>
      </c>
      <c r="AD272">
        <f t="shared" si="281"/>
        <v>0</v>
      </c>
      <c r="AE272">
        <f t="shared" si="282"/>
        <v>0</v>
      </c>
      <c r="AF272">
        <f t="shared" si="283"/>
        <v>0</v>
      </c>
      <c r="AG272">
        <f t="shared" si="284"/>
        <v>0</v>
      </c>
      <c r="AH272">
        <f t="shared" si="285"/>
        <v>0</v>
      </c>
      <c r="AI272">
        <f t="shared" si="286"/>
        <v>0</v>
      </c>
      <c r="AJ272">
        <f t="shared" si="287"/>
        <v>0</v>
      </c>
      <c r="AK272">
        <f t="shared" si="288"/>
        <v>0</v>
      </c>
      <c r="AL272">
        <f t="shared" si="289"/>
        <v>0</v>
      </c>
      <c r="AM272">
        <f t="shared" si="290"/>
        <v>0</v>
      </c>
      <c r="AN272">
        <f t="shared" si="291"/>
        <v>0</v>
      </c>
      <c r="AO272">
        <f t="shared" si="292"/>
        <v>0</v>
      </c>
      <c r="AP272">
        <f t="shared" si="293"/>
        <v>0</v>
      </c>
      <c r="AQ272">
        <f t="shared" si="294"/>
        <v>0</v>
      </c>
      <c r="AR272">
        <f t="shared" si="295"/>
        <v>0</v>
      </c>
      <c r="AS272">
        <f t="shared" si="296"/>
        <v>0</v>
      </c>
      <c r="AT272">
        <f t="shared" si="297"/>
        <v>0</v>
      </c>
      <c r="AU272">
        <f t="shared" si="298"/>
        <v>0</v>
      </c>
      <c r="AV272">
        <f t="shared" si="299"/>
        <v>0</v>
      </c>
      <c r="AW272">
        <f t="shared" si="300"/>
        <v>0</v>
      </c>
      <c r="AX272">
        <f t="shared" si="301"/>
        <v>0</v>
      </c>
      <c r="AY272">
        <f t="shared" si="302"/>
        <v>0</v>
      </c>
      <c r="AZ272">
        <f t="shared" si="303"/>
        <v>0</v>
      </c>
    </row>
    <row r="273" spans="10:52" hidden="1" x14ac:dyDescent="0.25">
      <c r="J273">
        <f t="shared" si="304"/>
        <v>0</v>
      </c>
      <c r="L273">
        <f t="shared" si="305"/>
        <v>0</v>
      </c>
      <c r="M273">
        <f t="shared" si="264"/>
        <v>0</v>
      </c>
      <c r="N273">
        <f t="shared" si="265"/>
        <v>0</v>
      </c>
      <c r="O273">
        <f t="shared" si="266"/>
        <v>0</v>
      </c>
      <c r="P273">
        <f t="shared" si="267"/>
        <v>0</v>
      </c>
      <c r="Q273">
        <f t="shared" si="268"/>
        <v>0</v>
      </c>
      <c r="R273">
        <f t="shared" si="269"/>
        <v>0</v>
      </c>
      <c r="S273">
        <f t="shared" si="270"/>
        <v>0</v>
      </c>
      <c r="T273">
        <f t="shared" si="271"/>
        <v>0</v>
      </c>
      <c r="U273">
        <f t="shared" si="272"/>
        <v>0</v>
      </c>
      <c r="V273">
        <f t="shared" si="273"/>
        <v>0</v>
      </c>
      <c r="W273">
        <f t="shared" si="274"/>
        <v>0</v>
      </c>
      <c r="X273">
        <f t="shared" si="275"/>
        <v>0</v>
      </c>
      <c r="Y273">
        <f t="shared" si="276"/>
        <v>0</v>
      </c>
      <c r="Z273">
        <f t="shared" si="277"/>
        <v>0</v>
      </c>
      <c r="AA273">
        <f t="shared" si="278"/>
        <v>0</v>
      </c>
      <c r="AB273">
        <f t="shared" si="279"/>
        <v>0</v>
      </c>
      <c r="AC273">
        <f t="shared" si="280"/>
        <v>0</v>
      </c>
      <c r="AD273">
        <f t="shared" si="281"/>
        <v>0</v>
      </c>
      <c r="AE273">
        <f t="shared" si="282"/>
        <v>0</v>
      </c>
      <c r="AF273">
        <f t="shared" si="283"/>
        <v>0</v>
      </c>
      <c r="AG273">
        <f t="shared" si="284"/>
        <v>0</v>
      </c>
      <c r="AH273">
        <f t="shared" si="285"/>
        <v>0</v>
      </c>
      <c r="AI273">
        <f t="shared" si="286"/>
        <v>0</v>
      </c>
      <c r="AJ273">
        <f t="shared" si="287"/>
        <v>0</v>
      </c>
      <c r="AK273">
        <f t="shared" si="288"/>
        <v>0</v>
      </c>
      <c r="AL273">
        <f t="shared" si="289"/>
        <v>0</v>
      </c>
      <c r="AM273">
        <f t="shared" si="290"/>
        <v>0</v>
      </c>
      <c r="AN273">
        <f t="shared" si="291"/>
        <v>0</v>
      </c>
      <c r="AO273">
        <f t="shared" si="292"/>
        <v>0</v>
      </c>
      <c r="AP273">
        <f t="shared" si="293"/>
        <v>0</v>
      </c>
      <c r="AQ273">
        <f t="shared" si="294"/>
        <v>0</v>
      </c>
      <c r="AR273">
        <f t="shared" si="295"/>
        <v>0</v>
      </c>
      <c r="AS273">
        <f t="shared" si="296"/>
        <v>0</v>
      </c>
      <c r="AT273">
        <f t="shared" si="297"/>
        <v>0</v>
      </c>
      <c r="AU273">
        <f t="shared" si="298"/>
        <v>0</v>
      </c>
      <c r="AV273">
        <f t="shared" si="299"/>
        <v>0</v>
      </c>
      <c r="AW273">
        <f t="shared" si="300"/>
        <v>0</v>
      </c>
      <c r="AX273">
        <f t="shared" si="301"/>
        <v>0</v>
      </c>
      <c r="AY273">
        <f t="shared" si="302"/>
        <v>0</v>
      </c>
      <c r="AZ273">
        <f t="shared" si="303"/>
        <v>0</v>
      </c>
    </row>
    <row r="274" spans="10:52" hidden="1" x14ac:dyDescent="0.25">
      <c r="J274">
        <f t="shared" si="304"/>
        <v>0</v>
      </c>
      <c r="L274">
        <f t="shared" si="305"/>
        <v>0</v>
      </c>
      <c r="M274">
        <f t="shared" si="264"/>
        <v>0</v>
      </c>
      <c r="N274">
        <f t="shared" si="265"/>
        <v>0</v>
      </c>
      <c r="O274">
        <f t="shared" si="266"/>
        <v>0</v>
      </c>
      <c r="P274">
        <f t="shared" si="267"/>
        <v>0</v>
      </c>
      <c r="Q274">
        <f t="shared" si="268"/>
        <v>0</v>
      </c>
      <c r="R274">
        <f t="shared" si="269"/>
        <v>0</v>
      </c>
      <c r="S274">
        <f t="shared" si="270"/>
        <v>0</v>
      </c>
      <c r="T274">
        <f t="shared" si="271"/>
        <v>0</v>
      </c>
      <c r="U274">
        <f t="shared" si="272"/>
        <v>0</v>
      </c>
      <c r="V274">
        <f t="shared" si="273"/>
        <v>0</v>
      </c>
      <c r="W274">
        <f t="shared" si="274"/>
        <v>0</v>
      </c>
      <c r="X274">
        <f t="shared" si="275"/>
        <v>0</v>
      </c>
      <c r="Y274">
        <f t="shared" si="276"/>
        <v>0</v>
      </c>
      <c r="Z274">
        <f t="shared" si="277"/>
        <v>0</v>
      </c>
      <c r="AA274">
        <f t="shared" si="278"/>
        <v>0</v>
      </c>
      <c r="AB274">
        <f t="shared" si="279"/>
        <v>0</v>
      </c>
      <c r="AC274">
        <f t="shared" si="280"/>
        <v>0</v>
      </c>
      <c r="AD274">
        <f t="shared" si="281"/>
        <v>0</v>
      </c>
      <c r="AE274">
        <f t="shared" si="282"/>
        <v>0</v>
      </c>
      <c r="AF274">
        <f t="shared" si="283"/>
        <v>0</v>
      </c>
      <c r="AG274">
        <f t="shared" si="284"/>
        <v>0</v>
      </c>
      <c r="AH274">
        <f t="shared" si="285"/>
        <v>0</v>
      </c>
      <c r="AI274">
        <f t="shared" si="286"/>
        <v>0</v>
      </c>
      <c r="AJ274">
        <f t="shared" si="287"/>
        <v>0</v>
      </c>
      <c r="AK274">
        <f t="shared" si="288"/>
        <v>0</v>
      </c>
      <c r="AL274">
        <f t="shared" si="289"/>
        <v>0</v>
      </c>
      <c r="AM274">
        <f t="shared" si="290"/>
        <v>0</v>
      </c>
      <c r="AN274">
        <f t="shared" si="291"/>
        <v>0</v>
      </c>
      <c r="AO274">
        <f t="shared" si="292"/>
        <v>0</v>
      </c>
      <c r="AP274">
        <f t="shared" si="293"/>
        <v>0</v>
      </c>
      <c r="AQ274">
        <f t="shared" si="294"/>
        <v>0</v>
      </c>
      <c r="AR274">
        <f t="shared" si="295"/>
        <v>0</v>
      </c>
      <c r="AS274">
        <f t="shared" si="296"/>
        <v>0</v>
      </c>
      <c r="AT274">
        <f t="shared" si="297"/>
        <v>0</v>
      </c>
      <c r="AU274">
        <f t="shared" si="298"/>
        <v>0</v>
      </c>
      <c r="AV274">
        <f t="shared" si="299"/>
        <v>0</v>
      </c>
      <c r="AW274">
        <f t="shared" si="300"/>
        <v>0</v>
      </c>
      <c r="AX274">
        <f t="shared" si="301"/>
        <v>0</v>
      </c>
      <c r="AY274">
        <f t="shared" si="302"/>
        <v>0</v>
      </c>
      <c r="AZ274">
        <f t="shared" si="303"/>
        <v>0</v>
      </c>
    </row>
    <row r="275" spans="10:52" hidden="1" x14ac:dyDescent="0.25">
      <c r="J275">
        <f t="shared" si="304"/>
        <v>0</v>
      </c>
      <c r="L275">
        <f t="shared" si="305"/>
        <v>0</v>
      </c>
      <c r="M275">
        <f t="shared" si="264"/>
        <v>0</v>
      </c>
      <c r="N275">
        <f t="shared" si="265"/>
        <v>0</v>
      </c>
      <c r="O275">
        <f t="shared" si="266"/>
        <v>0</v>
      </c>
      <c r="P275">
        <f t="shared" si="267"/>
        <v>0</v>
      </c>
      <c r="Q275">
        <f t="shared" si="268"/>
        <v>0</v>
      </c>
      <c r="R275">
        <f t="shared" si="269"/>
        <v>0</v>
      </c>
      <c r="S275">
        <f t="shared" si="270"/>
        <v>0</v>
      </c>
      <c r="T275">
        <f t="shared" si="271"/>
        <v>0</v>
      </c>
      <c r="U275">
        <f t="shared" si="272"/>
        <v>0</v>
      </c>
      <c r="V275">
        <f t="shared" si="273"/>
        <v>0</v>
      </c>
      <c r="W275">
        <f t="shared" si="274"/>
        <v>0</v>
      </c>
      <c r="X275">
        <f t="shared" si="275"/>
        <v>0</v>
      </c>
      <c r="Y275">
        <f t="shared" si="276"/>
        <v>0</v>
      </c>
      <c r="Z275">
        <f t="shared" si="277"/>
        <v>0</v>
      </c>
      <c r="AA275">
        <f t="shared" si="278"/>
        <v>0</v>
      </c>
      <c r="AB275">
        <f t="shared" si="279"/>
        <v>0</v>
      </c>
      <c r="AC275">
        <f t="shared" si="280"/>
        <v>0</v>
      </c>
      <c r="AD275">
        <f t="shared" si="281"/>
        <v>0</v>
      </c>
      <c r="AE275">
        <f t="shared" si="282"/>
        <v>0</v>
      </c>
      <c r="AF275">
        <f t="shared" si="283"/>
        <v>0</v>
      </c>
      <c r="AG275">
        <f t="shared" si="284"/>
        <v>0</v>
      </c>
      <c r="AH275">
        <f t="shared" si="285"/>
        <v>0</v>
      </c>
      <c r="AI275">
        <f t="shared" si="286"/>
        <v>0</v>
      </c>
      <c r="AJ275">
        <f t="shared" si="287"/>
        <v>0</v>
      </c>
      <c r="AK275">
        <f t="shared" si="288"/>
        <v>0</v>
      </c>
      <c r="AL275">
        <f t="shared" si="289"/>
        <v>0</v>
      </c>
      <c r="AM275">
        <f t="shared" si="290"/>
        <v>0</v>
      </c>
      <c r="AN275">
        <f t="shared" si="291"/>
        <v>0</v>
      </c>
      <c r="AO275">
        <f t="shared" si="292"/>
        <v>0</v>
      </c>
      <c r="AP275">
        <f t="shared" si="293"/>
        <v>0</v>
      </c>
      <c r="AQ275">
        <f t="shared" si="294"/>
        <v>0</v>
      </c>
      <c r="AR275">
        <f t="shared" si="295"/>
        <v>0</v>
      </c>
      <c r="AS275">
        <f t="shared" si="296"/>
        <v>0</v>
      </c>
      <c r="AT275">
        <f t="shared" si="297"/>
        <v>0</v>
      </c>
      <c r="AU275">
        <f t="shared" si="298"/>
        <v>0</v>
      </c>
      <c r="AV275">
        <f t="shared" si="299"/>
        <v>0</v>
      </c>
      <c r="AW275">
        <f t="shared" si="300"/>
        <v>0</v>
      </c>
      <c r="AX275">
        <f t="shared" si="301"/>
        <v>0</v>
      </c>
      <c r="AY275">
        <f t="shared" si="302"/>
        <v>0</v>
      </c>
      <c r="AZ275">
        <f t="shared" si="303"/>
        <v>0</v>
      </c>
    </row>
    <row r="276" spans="10:52" hidden="1" x14ac:dyDescent="0.25">
      <c r="J276">
        <f t="shared" si="304"/>
        <v>0</v>
      </c>
      <c r="L276">
        <f t="shared" si="305"/>
        <v>0</v>
      </c>
      <c r="M276">
        <f t="shared" si="264"/>
        <v>0</v>
      </c>
      <c r="N276">
        <f t="shared" si="265"/>
        <v>0</v>
      </c>
      <c r="O276">
        <f t="shared" si="266"/>
        <v>0</v>
      </c>
      <c r="P276">
        <f t="shared" si="267"/>
        <v>0</v>
      </c>
      <c r="Q276">
        <f t="shared" si="268"/>
        <v>0</v>
      </c>
      <c r="R276">
        <f t="shared" si="269"/>
        <v>0</v>
      </c>
      <c r="S276">
        <f t="shared" si="270"/>
        <v>0</v>
      </c>
      <c r="T276">
        <f t="shared" si="271"/>
        <v>0</v>
      </c>
      <c r="U276">
        <f t="shared" si="272"/>
        <v>0</v>
      </c>
      <c r="V276">
        <f t="shared" si="273"/>
        <v>0</v>
      </c>
      <c r="W276">
        <f t="shared" si="274"/>
        <v>0</v>
      </c>
      <c r="X276">
        <f t="shared" si="275"/>
        <v>0</v>
      </c>
      <c r="Y276">
        <f t="shared" si="276"/>
        <v>0</v>
      </c>
      <c r="Z276">
        <f t="shared" si="277"/>
        <v>0</v>
      </c>
      <c r="AA276">
        <f t="shared" si="278"/>
        <v>0</v>
      </c>
      <c r="AB276">
        <f t="shared" si="279"/>
        <v>0</v>
      </c>
      <c r="AC276">
        <f t="shared" si="280"/>
        <v>0</v>
      </c>
      <c r="AD276">
        <f t="shared" si="281"/>
        <v>0</v>
      </c>
      <c r="AE276">
        <f t="shared" si="282"/>
        <v>0</v>
      </c>
      <c r="AF276">
        <f t="shared" si="283"/>
        <v>0</v>
      </c>
      <c r="AG276">
        <f t="shared" si="284"/>
        <v>0</v>
      </c>
      <c r="AH276">
        <f t="shared" si="285"/>
        <v>0</v>
      </c>
      <c r="AI276">
        <f t="shared" si="286"/>
        <v>0</v>
      </c>
      <c r="AJ276">
        <f t="shared" si="287"/>
        <v>0</v>
      </c>
      <c r="AK276">
        <f t="shared" si="288"/>
        <v>0</v>
      </c>
      <c r="AL276">
        <f t="shared" si="289"/>
        <v>0</v>
      </c>
      <c r="AM276">
        <f t="shared" si="290"/>
        <v>0</v>
      </c>
      <c r="AN276">
        <f t="shared" si="291"/>
        <v>0</v>
      </c>
      <c r="AO276">
        <f t="shared" si="292"/>
        <v>0</v>
      </c>
      <c r="AP276">
        <f t="shared" si="293"/>
        <v>0</v>
      </c>
      <c r="AQ276">
        <f t="shared" si="294"/>
        <v>0</v>
      </c>
      <c r="AR276">
        <f t="shared" si="295"/>
        <v>0</v>
      </c>
      <c r="AS276">
        <f t="shared" si="296"/>
        <v>0</v>
      </c>
      <c r="AT276">
        <f t="shared" si="297"/>
        <v>0</v>
      </c>
      <c r="AU276">
        <f t="shared" si="298"/>
        <v>0</v>
      </c>
      <c r="AV276">
        <f t="shared" si="299"/>
        <v>0</v>
      </c>
      <c r="AW276">
        <f t="shared" si="300"/>
        <v>0</v>
      </c>
      <c r="AX276">
        <f t="shared" si="301"/>
        <v>0</v>
      </c>
      <c r="AY276">
        <f t="shared" si="302"/>
        <v>0</v>
      </c>
      <c r="AZ276">
        <f t="shared" si="303"/>
        <v>0</v>
      </c>
    </row>
    <row r="277" spans="10:52" hidden="1" x14ac:dyDescent="0.25">
      <c r="J277">
        <f t="shared" si="304"/>
        <v>0</v>
      </c>
      <c r="L277">
        <f t="shared" si="305"/>
        <v>0</v>
      </c>
      <c r="M277">
        <f t="shared" si="264"/>
        <v>0</v>
      </c>
      <c r="N277">
        <f t="shared" si="265"/>
        <v>0</v>
      </c>
      <c r="O277">
        <f t="shared" si="266"/>
        <v>0</v>
      </c>
      <c r="P277">
        <f t="shared" si="267"/>
        <v>0</v>
      </c>
      <c r="Q277">
        <f t="shared" si="268"/>
        <v>0</v>
      </c>
      <c r="R277">
        <f t="shared" si="269"/>
        <v>0</v>
      </c>
      <c r="S277">
        <f t="shared" si="270"/>
        <v>0</v>
      </c>
      <c r="T277">
        <f t="shared" si="271"/>
        <v>0</v>
      </c>
      <c r="U277">
        <f t="shared" si="272"/>
        <v>0</v>
      </c>
      <c r="V277">
        <f t="shared" si="273"/>
        <v>0</v>
      </c>
      <c r="W277">
        <f t="shared" si="274"/>
        <v>0</v>
      </c>
      <c r="X277">
        <f t="shared" si="275"/>
        <v>0</v>
      </c>
      <c r="Y277">
        <f t="shared" si="276"/>
        <v>0</v>
      </c>
      <c r="Z277">
        <f t="shared" si="277"/>
        <v>0</v>
      </c>
      <c r="AA277">
        <f t="shared" si="278"/>
        <v>0</v>
      </c>
      <c r="AB277">
        <f t="shared" si="279"/>
        <v>0</v>
      </c>
      <c r="AC277">
        <f t="shared" si="280"/>
        <v>0</v>
      </c>
      <c r="AD277">
        <f t="shared" si="281"/>
        <v>0</v>
      </c>
      <c r="AE277">
        <f t="shared" si="282"/>
        <v>0</v>
      </c>
      <c r="AF277">
        <f t="shared" si="283"/>
        <v>0</v>
      </c>
      <c r="AG277">
        <f t="shared" si="284"/>
        <v>0</v>
      </c>
      <c r="AH277">
        <f t="shared" si="285"/>
        <v>0</v>
      </c>
      <c r="AI277">
        <f t="shared" si="286"/>
        <v>0</v>
      </c>
      <c r="AJ277">
        <f t="shared" si="287"/>
        <v>0</v>
      </c>
      <c r="AK277">
        <f t="shared" si="288"/>
        <v>0</v>
      </c>
      <c r="AL277">
        <f t="shared" si="289"/>
        <v>0</v>
      </c>
      <c r="AM277">
        <f t="shared" si="290"/>
        <v>0</v>
      </c>
      <c r="AN277">
        <f t="shared" si="291"/>
        <v>0</v>
      </c>
      <c r="AO277">
        <f t="shared" si="292"/>
        <v>0</v>
      </c>
      <c r="AP277">
        <f t="shared" si="293"/>
        <v>0</v>
      </c>
      <c r="AQ277">
        <f t="shared" si="294"/>
        <v>0</v>
      </c>
      <c r="AR277">
        <f t="shared" si="295"/>
        <v>0</v>
      </c>
      <c r="AS277">
        <f t="shared" si="296"/>
        <v>0</v>
      </c>
      <c r="AT277">
        <f t="shared" si="297"/>
        <v>0</v>
      </c>
      <c r="AU277">
        <f t="shared" si="298"/>
        <v>0</v>
      </c>
      <c r="AV277">
        <f t="shared" si="299"/>
        <v>0</v>
      </c>
      <c r="AW277">
        <f t="shared" si="300"/>
        <v>0</v>
      </c>
      <c r="AX277">
        <f t="shared" si="301"/>
        <v>0</v>
      </c>
      <c r="AY277">
        <f t="shared" si="302"/>
        <v>0</v>
      </c>
      <c r="AZ277">
        <f t="shared" si="303"/>
        <v>0</v>
      </c>
    </row>
    <row r="278" spans="10:52" hidden="1" x14ac:dyDescent="0.25">
      <c r="J278">
        <f t="shared" si="304"/>
        <v>0</v>
      </c>
      <c r="L278">
        <f t="shared" si="305"/>
        <v>0</v>
      </c>
      <c r="M278">
        <f t="shared" si="264"/>
        <v>0</v>
      </c>
      <c r="N278">
        <f t="shared" si="265"/>
        <v>0</v>
      </c>
      <c r="O278">
        <f t="shared" si="266"/>
        <v>0</v>
      </c>
      <c r="P278">
        <f t="shared" si="267"/>
        <v>0</v>
      </c>
      <c r="Q278">
        <f t="shared" si="268"/>
        <v>0</v>
      </c>
      <c r="R278">
        <f t="shared" si="269"/>
        <v>0</v>
      </c>
      <c r="S278">
        <f t="shared" si="270"/>
        <v>0</v>
      </c>
      <c r="T278">
        <f t="shared" si="271"/>
        <v>0</v>
      </c>
      <c r="U278">
        <f t="shared" si="272"/>
        <v>0</v>
      </c>
      <c r="V278">
        <f t="shared" si="273"/>
        <v>0</v>
      </c>
      <c r="W278">
        <f t="shared" si="274"/>
        <v>0</v>
      </c>
      <c r="X278">
        <f t="shared" si="275"/>
        <v>0</v>
      </c>
      <c r="Y278">
        <f t="shared" si="276"/>
        <v>0</v>
      </c>
      <c r="Z278">
        <f t="shared" si="277"/>
        <v>0</v>
      </c>
      <c r="AA278">
        <f t="shared" si="278"/>
        <v>0</v>
      </c>
      <c r="AB278">
        <f t="shared" si="279"/>
        <v>0</v>
      </c>
      <c r="AC278">
        <f t="shared" si="280"/>
        <v>0</v>
      </c>
      <c r="AD278">
        <f t="shared" si="281"/>
        <v>0</v>
      </c>
      <c r="AE278">
        <f t="shared" si="282"/>
        <v>0</v>
      </c>
      <c r="AF278">
        <f t="shared" si="283"/>
        <v>0</v>
      </c>
      <c r="AG278">
        <f t="shared" si="284"/>
        <v>0</v>
      </c>
      <c r="AH278">
        <f t="shared" si="285"/>
        <v>0</v>
      </c>
      <c r="AI278">
        <f t="shared" si="286"/>
        <v>0</v>
      </c>
      <c r="AJ278">
        <f t="shared" si="287"/>
        <v>0</v>
      </c>
      <c r="AK278">
        <f t="shared" si="288"/>
        <v>0</v>
      </c>
      <c r="AL278">
        <f t="shared" si="289"/>
        <v>0</v>
      </c>
      <c r="AM278">
        <f t="shared" si="290"/>
        <v>0</v>
      </c>
      <c r="AN278">
        <f t="shared" si="291"/>
        <v>0</v>
      </c>
      <c r="AO278">
        <f t="shared" si="292"/>
        <v>0</v>
      </c>
      <c r="AP278">
        <f t="shared" si="293"/>
        <v>0</v>
      </c>
      <c r="AQ278">
        <f t="shared" si="294"/>
        <v>0</v>
      </c>
      <c r="AR278">
        <f t="shared" si="295"/>
        <v>0</v>
      </c>
      <c r="AS278">
        <f t="shared" si="296"/>
        <v>0</v>
      </c>
      <c r="AT278">
        <f t="shared" si="297"/>
        <v>0</v>
      </c>
      <c r="AU278">
        <f t="shared" si="298"/>
        <v>0</v>
      </c>
      <c r="AV278">
        <f t="shared" si="299"/>
        <v>0</v>
      </c>
      <c r="AW278">
        <f t="shared" si="300"/>
        <v>0</v>
      </c>
      <c r="AX278">
        <f t="shared" si="301"/>
        <v>0</v>
      </c>
      <c r="AY278">
        <f t="shared" si="302"/>
        <v>0</v>
      </c>
      <c r="AZ278">
        <f t="shared" si="303"/>
        <v>0</v>
      </c>
    </row>
    <row r="279" spans="10:52" hidden="1" x14ac:dyDescent="0.25">
      <c r="J279">
        <f t="shared" si="304"/>
        <v>0</v>
      </c>
      <c r="L279">
        <f t="shared" si="305"/>
        <v>0</v>
      </c>
      <c r="M279">
        <f t="shared" si="264"/>
        <v>0</v>
      </c>
      <c r="N279">
        <f t="shared" si="265"/>
        <v>0</v>
      </c>
      <c r="O279">
        <f t="shared" si="266"/>
        <v>0</v>
      </c>
      <c r="P279">
        <f t="shared" si="267"/>
        <v>0</v>
      </c>
      <c r="Q279">
        <f t="shared" si="268"/>
        <v>0</v>
      </c>
      <c r="R279">
        <f t="shared" si="269"/>
        <v>0</v>
      </c>
      <c r="S279">
        <f t="shared" si="270"/>
        <v>0</v>
      </c>
      <c r="T279">
        <f t="shared" si="271"/>
        <v>0</v>
      </c>
      <c r="U279">
        <f t="shared" si="272"/>
        <v>0</v>
      </c>
      <c r="V279">
        <f t="shared" si="273"/>
        <v>0</v>
      </c>
      <c r="W279">
        <f t="shared" si="274"/>
        <v>0</v>
      </c>
      <c r="X279">
        <f t="shared" si="275"/>
        <v>0</v>
      </c>
      <c r="Y279">
        <f t="shared" si="276"/>
        <v>0</v>
      </c>
      <c r="Z279">
        <f t="shared" si="277"/>
        <v>0</v>
      </c>
      <c r="AA279">
        <f t="shared" si="278"/>
        <v>0</v>
      </c>
      <c r="AB279">
        <f t="shared" si="279"/>
        <v>0</v>
      </c>
      <c r="AC279">
        <f t="shared" si="280"/>
        <v>0</v>
      </c>
      <c r="AD279">
        <f t="shared" si="281"/>
        <v>0</v>
      </c>
      <c r="AE279">
        <f t="shared" si="282"/>
        <v>0</v>
      </c>
      <c r="AF279">
        <f t="shared" si="283"/>
        <v>0</v>
      </c>
      <c r="AG279">
        <f t="shared" si="284"/>
        <v>0</v>
      </c>
      <c r="AH279">
        <f t="shared" si="285"/>
        <v>0</v>
      </c>
      <c r="AI279">
        <f t="shared" si="286"/>
        <v>0</v>
      </c>
      <c r="AJ279">
        <f t="shared" si="287"/>
        <v>0</v>
      </c>
      <c r="AK279">
        <f t="shared" si="288"/>
        <v>0</v>
      </c>
      <c r="AL279">
        <f t="shared" si="289"/>
        <v>0</v>
      </c>
      <c r="AM279">
        <f t="shared" si="290"/>
        <v>0</v>
      </c>
      <c r="AN279">
        <f t="shared" si="291"/>
        <v>0</v>
      </c>
      <c r="AO279">
        <f t="shared" si="292"/>
        <v>0</v>
      </c>
      <c r="AP279">
        <f t="shared" si="293"/>
        <v>0</v>
      </c>
      <c r="AQ279">
        <f t="shared" si="294"/>
        <v>0</v>
      </c>
      <c r="AR279">
        <f t="shared" si="295"/>
        <v>0</v>
      </c>
      <c r="AS279">
        <f t="shared" si="296"/>
        <v>0</v>
      </c>
      <c r="AT279">
        <f t="shared" si="297"/>
        <v>0</v>
      </c>
      <c r="AU279">
        <f t="shared" si="298"/>
        <v>0</v>
      </c>
      <c r="AV279">
        <f t="shared" si="299"/>
        <v>0</v>
      </c>
      <c r="AW279">
        <f t="shared" si="300"/>
        <v>0</v>
      </c>
      <c r="AX279">
        <f t="shared" si="301"/>
        <v>0</v>
      </c>
      <c r="AY279">
        <f t="shared" si="302"/>
        <v>0</v>
      </c>
      <c r="AZ279">
        <f t="shared" si="303"/>
        <v>0</v>
      </c>
    </row>
    <row r="280" spans="10:52" hidden="1" x14ac:dyDescent="0.25">
      <c r="J280">
        <f t="shared" si="304"/>
        <v>0</v>
      </c>
      <c r="L280">
        <f t="shared" si="305"/>
        <v>0</v>
      </c>
      <c r="M280">
        <f t="shared" si="264"/>
        <v>0</v>
      </c>
      <c r="N280">
        <f t="shared" si="265"/>
        <v>0</v>
      </c>
      <c r="O280">
        <f t="shared" si="266"/>
        <v>0</v>
      </c>
      <c r="P280">
        <f t="shared" si="267"/>
        <v>0</v>
      </c>
      <c r="Q280">
        <f t="shared" si="268"/>
        <v>0</v>
      </c>
      <c r="R280">
        <f t="shared" si="269"/>
        <v>0</v>
      </c>
      <c r="S280">
        <f t="shared" si="270"/>
        <v>0</v>
      </c>
      <c r="T280">
        <f t="shared" si="271"/>
        <v>0</v>
      </c>
      <c r="U280">
        <f t="shared" si="272"/>
        <v>0</v>
      </c>
      <c r="V280">
        <f t="shared" si="273"/>
        <v>0</v>
      </c>
      <c r="W280">
        <f t="shared" si="274"/>
        <v>0</v>
      </c>
      <c r="X280">
        <f t="shared" si="275"/>
        <v>0</v>
      </c>
      <c r="Y280">
        <f t="shared" si="276"/>
        <v>0</v>
      </c>
      <c r="Z280">
        <f t="shared" si="277"/>
        <v>0</v>
      </c>
      <c r="AA280">
        <f t="shared" si="278"/>
        <v>0</v>
      </c>
      <c r="AB280">
        <f t="shared" si="279"/>
        <v>0</v>
      </c>
      <c r="AC280">
        <f t="shared" si="280"/>
        <v>0</v>
      </c>
      <c r="AD280">
        <f t="shared" si="281"/>
        <v>0</v>
      </c>
      <c r="AE280">
        <f t="shared" si="282"/>
        <v>0</v>
      </c>
      <c r="AF280">
        <f t="shared" si="283"/>
        <v>0</v>
      </c>
      <c r="AG280">
        <f t="shared" si="284"/>
        <v>0</v>
      </c>
      <c r="AH280">
        <f t="shared" si="285"/>
        <v>0</v>
      </c>
      <c r="AI280">
        <f t="shared" si="286"/>
        <v>0</v>
      </c>
      <c r="AJ280">
        <f t="shared" si="287"/>
        <v>0</v>
      </c>
      <c r="AK280">
        <f t="shared" si="288"/>
        <v>0</v>
      </c>
      <c r="AL280">
        <f t="shared" si="289"/>
        <v>0</v>
      </c>
      <c r="AM280">
        <f t="shared" si="290"/>
        <v>0</v>
      </c>
      <c r="AN280">
        <f t="shared" si="291"/>
        <v>0</v>
      </c>
      <c r="AO280">
        <f t="shared" si="292"/>
        <v>0</v>
      </c>
      <c r="AP280">
        <f t="shared" si="293"/>
        <v>0</v>
      </c>
      <c r="AQ280">
        <f t="shared" si="294"/>
        <v>0</v>
      </c>
      <c r="AR280">
        <f t="shared" si="295"/>
        <v>0</v>
      </c>
      <c r="AS280">
        <f t="shared" si="296"/>
        <v>0</v>
      </c>
      <c r="AT280">
        <f t="shared" si="297"/>
        <v>0</v>
      </c>
      <c r="AU280">
        <f t="shared" si="298"/>
        <v>0</v>
      </c>
      <c r="AV280">
        <f t="shared" si="299"/>
        <v>0</v>
      </c>
      <c r="AW280">
        <f t="shared" si="300"/>
        <v>0</v>
      </c>
      <c r="AX280">
        <f t="shared" si="301"/>
        <v>0</v>
      </c>
      <c r="AY280">
        <f t="shared" si="302"/>
        <v>0</v>
      </c>
      <c r="AZ280">
        <f t="shared" si="303"/>
        <v>0</v>
      </c>
    </row>
    <row r="281" spans="10:52" hidden="1" x14ac:dyDescent="0.25">
      <c r="J281">
        <f t="shared" si="304"/>
        <v>0</v>
      </c>
      <c r="L281">
        <f t="shared" si="305"/>
        <v>0</v>
      </c>
      <c r="M281">
        <f t="shared" si="264"/>
        <v>0</v>
      </c>
      <c r="N281">
        <f t="shared" si="265"/>
        <v>0</v>
      </c>
      <c r="O281">
        <f t="shared" si="266"/>
        <v>0</v>
      </c>
      <c r="P281">
        <f t="shared" si="267"/>
        <v>0</v>
      </c>
      <c r="Q281">
        <f t="shared" si="268"/>
        <v>0</v>
      </c>
      <c r="R281">
        <f t="shared" si="269"/>
        <v>0</v>
      </c>
      <c r="S281">
        <f t="shared" si="270"/>
        <v>0</v>
      </c>
      <c r="T281">
        <f t="shared" si="271"/>
        <v>0</v>
      </c>
      <c r="U281">
        <f t="shared" si="272"/>
        <v>0</v>
      </c>
      <c r="V281">
        <f t="shared" si="273"/>
        <v>0</v>
      </c>
      <c r="W281">
        <f t="shared" si="274"/>
        <v>0</v>
      </c>
      <c r="X281">
        <f t="shared" si="275"/>
        <v>0</v>
      </c>
      <c r="Y281">
        <f t="shared" si="276"/>
        <v>0</v>
      </c>
      <c r="Z281">
        <f t="shared" si="277"/>
        <v>0</v>
      </c>
      <c r="AA281">
        <f t="shared" si="278"/>
        <v>0</v>
      </c>
      <c r="AB281">
        <f t="shared" si="279"/>
        <v>0</v>
      </c>
      <c r="AC281">
        <f t="shared" si="280"/>
        <v>0</v>
      </c>
      <c r="AD281">
        <f t="shared" si="281"/>
        <v>0</v>
      </c>
      <c r="AE281">
        <f t="shared" si="282"/>
        <v>0</v>
      </c>
      <c r="AF281">
        <f t="shared" si="283"/>
        <v>0</v>
      </c>
      <c r="AG281">
        <f t="shared" si="284"/>
        <v>0</v>
      </c>
      <c r="AH281">
        <f t="shared" si="285"/>
        <v>0</v>
      </c>
      <c r="AI281">
        <f t="shared" si="286"/>
        <v>0</v>
      </c>
      <c r="AJ281">
        <f t="shared" si="287"/>
        <v>0</v>
      </c>
      <c r="AK281">
        <f t="shared" si="288"/>
        <v>0</v>
      </c>
      <c r="AL281">
        <f t="shared" si="289"/>
        <v>0</v>
      </c>
      <c r="AM281">
        <f t="shared" si="290"/>
        <v>0</v>
      </c>
      <c r="AN281">
        <f t="shared" si="291"/>
        <v>0</v>
      </c>
      <c r="AO281">
        <f t="shared" si="292"/>
        <v>0</v>
      </c>
      <c r="AP281">
        <f t="shared" si="293"/>
        <v>0</v>
      </c>
      <c r="AQ281">
        <f t="shared" si="294"/>
        <v>0</v>
      </c>
      <c r="AR281">
        <f t="shared" si="295"/>
        <v>0</v>
      </c>
      <c r="AS281">
        <f t="shared" si="296"/>
        <v>0</v>
      </c>
      <c r="AT281">
        <f t="shared" si="297"/>
        <v>0</v>
      </c>
      <c r="AU281">
        <f t="shared" si="298"/>
        <v>0</v>
      </c>
      <c r="AV281">
        <f t="shared" si="299"/>
        <v>0</v>
      </c>
      <c r="AW281">
        <f t="shared" si="300"/>
        <v>0</v>
      </c>
      <c r="AX281">
        <f t="shared" si="301"/>
        <v>0</v>
      </c>
      <c r="AY281">
        <f t="shared" si="302"/>
        <v>0</v>
      </c>
      <c r="AZ281">
        <f t="shared" si="303"/>
        <v>0</v>
      </c>
    </row>
    <row r="282" spans="10:52" hidden="1" x14ac:dyDescent="0.25">
      <c r="J282">
        <f t="shared" si="304"/>
        <v>0</v>
      </c>
      <c r="L282">
        <f t="shared" si="305"/>
        <v>0</v>
      </c>
      <c r="M282">
        <f t="shared" si="264"/>
        <v>0</v>
      </c>
      <c r="N282">
        <f t="shared" si="265"/>
        <v>0</v>
      </c>
      <c r="O282">
        <f t="shared" si="266"/>
        <v>0</v>
      </c>
      <c r="P282">
        <f t="shared" si="267"/>
        <v>0</v>
      </c>
      <c r="Q282">
        <f t="shared" si="268"/>
        <v>0</v>
      </c>
      <c r="R282">
        <f t="shared" si="269"/>
        <v>0</v>
      </c>
      <c r="S282">
        <f t="shared" si="270"/>
        <v>0</v>
      </c>
      <c r="T282">
        <f t="shared" si="271"/>
        <v>0</v>
      </c>
      <c r="U282">
        <f t="shared" si="272"/>
        <v>0</v>
      </c>
      <c r="V282">
        <f t="shared" si="273"/>
        <v>0</v>
      </c>
      <c r="W282">
        <f t="shared" si="274"/>
        <v>0</v>
      </c>
      <c r="X282">
        <f t="shared" si="275"/>
        <v>0</v>
      </c>
      <c r="Y282">
        <f t="shared" si="276"/>
        <v>0</v>
      </c>
      <c r="Z282">
        <f t="shared" si="277"/>
        <v>0</v>
      </c>
      <c r="AA282">
        <f t="shared" si="278"/>
        <v>0</v>
      </c>
      <c r="AB282">
        <f t="shared" si="279"/>
        <v>0</v>
      </c>
      <c r="AC282">
        <f t="shared" si="280"/>
        <v>0</v>
      </c>
      <c r="AD282">
        <f t="shared" si="281"/>
        <v>0</v>
      </c>
      <c r="AE282">
        <f t="shared" si="282"/>
        <v>0</v>
      </c>
      <c r="AF282">
        <f t="shared" si="283"/>
        <v>0</v>
      </c>
      <c r="AG282">
        <f t="shared" si="284"/>
        <v>0</v>
      </c>
      <c r="AH282">
        <f t="shared" si="285"/>
        <v>0</v>
      </c>
      <c r="AI282">
        <f t="shared" si="286"/>
        <v>0</v>
      </c>
      <c r="AJ282">
        <f t="shared" si="287"/>
        <v>0</v>
      </c>
      <c r="AK282">
        <f t="shared" si="288"/>
        <v>0</v>
      </c>
      <c r="AL282">
        <f t="shared" si="289"/>
        <v>0</v>
      </c>
      <c r="AM282">
        <f t="shared" si="290"/>
        <v>0</v>
      </c>
      <c r="AN282">
        <f t="shared" si="291"/>
        <v>0</v>
      </c>
      <c r="AO282">
        <f t="shared" si="292"/>
        <v>0</v>
      </c>
      <c r="AP282">
        <f t="shared" si="293"/>
        <v>0</v>
      </c>
      <c r="AQ282">
        <f t="shared" si="294"/>
        <v>0</v>
      </c>
      <c r="AR282">
        <f t="shared" si="295"/>
        <v>0</v>
      </c>
      <c r="AS282">
        <f t="shared" si="296"/>
        <v>0</v>
      </c>
      <c r="AT282">
        <f t="shared" si="297"/>
        <v>0</v>
      </c>
      <c r="AU282">
        <f t="shared" si="298"/>
        <v>0</v>
      </c>
      <c r="AV282">
        <f t="shared" si="299"/>
        <v>0</v>
      </c>
      <c r="AW282">
        <f t="shared" si="300"/>
        <v>0</v>
      </c>
      <c r="AX282">
        <f t="shared" si="301"/>
        <v>0</v>
      </c>
      <c r="AY282">
        <f t="shared" si="302"/>
        <v>0</v>
      </c>
      <c r="AZ282">
        <f t="shared" si="303"/>
        <v>0</v>
      </c>
    </row>
    <row r="283" spans="10:52" hidden="1" x14ac:dyDescent="0.25">
      <c r="J283">
        <f t="shared" si="304"/>
        <v>0</v>
      </c>
      <c r="L283">
        <f t="shared" si="305"/>
        <v>0</v>
      </c>
      <c r="M283">
        <f t="shared" si="264"/>
        <v>0</v>
      </c>
      <c r="N283">
        <f t="shared" si="265"/>
        <v>0</v>
      </c>
      <c r="O283">
        <f t="shared" si="266"/>
        <v>0</v>
      </c>
      <c r="P283">
        <f t="shared" si="267"/>
        <v>0</v>
      </c>
      <c r="Q283">
        <f t="shared" si="268"/>
        <v>0</v>
      </c>
      <c r="R283">
        <f t="shared" si="269"/>
        <v>0</v>
      </c>
      <c r="S283">
        <f t="shared" si="270"/>
        <v>0</v>
      </c>
      <c r="T283">
        <f t="shared" si="271"/>
        <v>0</v>
      </c>
      <c r="U283">
        <f t="shared" si="272"/>
        <v>0</v>
      </c>
      <c r="V283">
        <f t="shared" si="273"/>
        <v>0</v>
      </c>
      <c r="W283">
        <f t="shared" si="274"/>
        <v>0</v>
      </c>
      <c r="X283">
        <f t="shared" si="275"/>
        <v>0</v>
      </c>
      <c r="Y283">
        <f t="shared" si="276"/>
        <v>0</v>
      </c>
      <c r="Z283">
        <f t="shared" si="277"/>
        <v>0</v>
      </c>
      <c r="AA283">
        <f t="shared" si="278"/>
        <v>0</v>
      </c>
      <c r="AB283">
        <f t="shared" si="279"/>
        <v>0</v>
      </c>
      <c r="AC283">
        <f t="shared" si="280"/>
        <v>0</v>
      </c>
      <c r="AD283">
        <f t="shared" si="281"/>
        <v>0</v>
      </c>
      <c r="AE283">
        <f t="shared" si="282"/>
        <v>0</v>
      </c>
      <c r="AF283">
        <f t="shared" si="283"/>
        <v>0</v>
      </c>
      <c r="AG283">
        <f t="shared" si="284"/>
        <v>0</v>
      </c>
      <c r="AH283">
        <f t="shared" si="285"/>
        <v>0</v>
      </c>
      <c r="AI283">
        <f t="shared" si="286"/>
        <v>0</v>
      </c>
      <c r="AJ283">
        <f t="shared" si="287"/>
        <v>0</v>
      </c>
      <c r="AK283">
        <f t="shared" si="288"/>
        <v>0</v>
      </c>
      <c r="AL283">
        <f t="shared" si="289"/>
        <v>0</v>
      </c>
      <c r="AM283">
        <f t="shared" si="290"/>
        <v>0</v>
      </c>
      <c r="AN283">
        <f t="shared" si="291"/>
        <v>0</v>
      </c>
      <c r="AO283">
        <f t="shared" si="292"/>
        <v>0</v>
      </c>
      <c r="AP283">
        <f t="shared" si="293"/>
        <v>0</v>
      </c>
      <c r="AQ283">
        <f t="shared" si="294"/>
        <v>0</v>
      </c>
      <c r="AR283">
        <f t="shared" si="295"/>
        <v>0</v>
      </c>
      <c r="AS283">
        <f t="shared" si="296"/>
        <v>0</v>
      </c>
      <c r="AT283">
        <f t="shared" si="297"/>
        <v>0</v>
      </c>
      <c r="AU283">
        <f t="shared" si="298"/>
        <v>0</v>
      </c>
      <c r="AV283">
        <f t="shared" si="299"/>
        <v>0</v>
      </c>
      <c r="AW283">
        <f t="shared" si="300"/>
        <v>0</v>
      </c>
      <c r="AX283">
        <f t="shared" si="301"/>
        <v>0</v>
      </c>
      <c r="AY283">
        <f t="shared" si="302"/>
        <v>0</v>
      </c>
      <c r="AZ283">
        <f t="shared" si="303"/>
        <v>0</v>
      </c>
    </row>
    <row r="284" spans="10:52" hidden="1" x14ac:dyDescent="0.25">
      <c r="J284">
        <f t="shared" si="304"/>
        <v>0</v>
      </c>
      <c r="L284">
        <f t="shared" si="305"/>
        <v>0</v>
      </c>
      <c r="M284">
        <f t="shared" si="264"/>
        <v>0</v>
      </c>
      <c r="N284">
        <f t="shared" si="265"/>
        <v>0</v>
      </c>
      <c r="O284">
        <f t="shared" si="266"/>
        <v>0</v>
      </c>
      <c r="P284">
        <f t="shared" si="267"/>
        <v>0</v>
      </c>
      <c r="Q284">
        <f t="shared" si="268"/>
        <v>0</v>
      </c>
      <c r="R284">
        <f t="shared" si="269"/>
        <v>0</v>
      </c>
      <c r="S284">
        <f t="shared" si="270"/>
        <v>0</v>
      </c>
      <c r="T284">
        <f t="shared" si="271"/>
        <v>0</v>
      </c>
      <c r="U284">
        <f t="shared" si="272"/>
        <v>0</v>
      </c>
      <c r="V284">
        <f t="shared" si="273"/>
        <v>0</v>
      </c>
      <c r="W284">
        <f t="shared" si="274"/>
        <v>0</v>
      </c>
      <c r="X284">
        <f t="shared" si="275"/>
        <v>0</v>
      </c>
      <c r="Y284">
        <f t="shared" si="276"/>
        <v>0</v>
      </c>
      <c r="Z284">
        <f t="shared" si="277"/>
        <v>0</v>
      </c>
      <c r="AA284">
        <f t="shared" si="278"/>
        <v>0</v>
      </c>
      <c r="AB284">
        <f t="shared" si="279"/>
        <v>0</v>
      </c>
      <c r="AC284">
        <f t="shared" si="280"/>
        <v>0</v>
      </c>
      <c r="AD284">
        <f t="shared" si="281"/>
        <v>0</v>
      </c>
      <c r="AE284">
        <f t="shared" si="282"/>
        <v>0</v>
      </c>
      <c r="AF284">
        <f t="shared" si="283"/>
        <v>0</v>
      </c>
      <c r="AG284">
        <f t="shared" si="284"/>
        <v>0</v>
      </c>
      <c r="AH284">
        <f t="shared" si="285"/>
        <v>0</v>
      </c>
      <c r="AI284">
        <f t="shared" si="286"/>
        <v>0</v>
      </c>
      <c r="AJ284">
        <f t="shared" si="287"/>
        <v>0</v>
      </c>
      <c r="AK284">
        <f t="shared" si="288"/>
        <v>0</v>
      </c>
      <c r="AL284">
        <f t="shared" si="289"/>
        <v>0</v>
      </c>
      <c r="AM284">
        <f t="shared" si="290"/>
        <v>0</v>
      </c>
      <c r="AN284">
        <f t="shared" si="291"/>
        <v>0</v>
      </c>
      <c r="AO284">
        <f t="shared" si="292"/>
        <v>0</v>
      </c>
      <c r="AP284">
        <f t="shared" si="293"/>
        <v>0</v>
      </c>
      <c r="AQ284">
        <f t="shared" si="294"/>
        <v>0</v>
      </c>
      <c r="AR284">
        <f t="shared" si="295"/>
        <v>0</v>
      </c>
      <c r="AS284">
        <f t="shared" si="296"/>
        <v>0</v>
      </c>
      <c r="AT284">
        <f t="shared" si="297"/>
        <v>0</v>
      </c>
      <c r="AU284">
        <f t="shared" si="298"/>
        <v>0</v>
      </c>
      <c r="AV284">
        <f t="shared" si="299"/>
        <v>0</v>
      </c>
      <c r="AW284">
        <f t="shared" si="300"/>
        <v>0</v>
      </c>
      <c r="AX284">
        <f t="shared" si="301"/>
        <v>0</v>
      </c>
      <c r="AY284">
        <f t="shared" si="302"/>
        <v>0</v>
      </c>
      <c r="AZ284">
        <f t="shared" si="303"/>
        <v>0</v>
      </c>
    </row>
    <row r="285" spans="10:52" hidden="1" x14ac:dyDescent="0.25">
      <c r="J285">
        <f t="shared" si="304"/>
        <v>0</v>
      </c>
      <c r="L285">
        <f t="shared" si="305"/>
        <v>0</v>
      </c>
      <c r="M285">
        <f t="shared" si="264"/>
        <v>0</v>
      </c>
      <c r="N285">
        <f t="shared" si="265"/>
        <v>0</v>
      </c>
      <c r="O285">
        <f t="shared" si="266"/>
        <v>0</v>
      </c>
      <c r="P285">
        <f t="shared" si="267"/>
        <v>0</v>
      </c>
      <c r="Q285">
        <f t="shared" si="268"/>
        <v>0</v>
      </c>
      <c r="R285">
        <f t="shared" si="269"/>
        <v>0</v>
      </c>
      <c r="S285">
        <f t="shared" si="270"/>
        <v>0</v>
      </c>
      <c r="T285">
        <f t="shared" si="271"/>
        <v>0</v>
      </c>
      <c r="U285">
        <f t="shared" si="272"/>
        <v>0</v>
      </c>
      <c r="V285">
        <f t="shared" si="273"/>
        <v>0</v>
      </c>
      <c r="W285">
        <f t="shared" si="274"/>
        <v>0</v>
      </c>
      <c r="X285">
        <f t="shared" si="275"/>
        <v>0</v>
      </c>
      <c r="Y285">
        <f t="shared" si="276"/>
        <v>0</v>
      </c>
      <c r="Z285">
        <f t="shared" si="277"/>
        <v>0</v>
      </c>
      <c r="AA285">
        <f t="shared" si="278"/>
        <v>0</v>
      </c>
      <c r="AB285">
        <f t="shared" si="279"/>
        <v>0</v>
      </c>
      <c r="AC285">
        <f t="shared" si="280"/>
        <v>0</v>
      </c>
      <c r="AD285">
        <f t="shared" si="281"/>
        <v>0</v>
      </c>
      <c r="AE285">
        <f t="shared" si="282"/>
        <v>0</v>
      </c>
      <c r="AF285">
        <f t="shared" si="283"/>
        <v>0</v>
      </c>
      <c r="AG285">
        <f t="shared" si="284"/>
        <v>0</v>
      </c>
      <c r="AH285">
        <f t="shared" si="285"/>
        <v>0</v>
      </c>
      <c r="AI285">
        <f t="shared" si="286"/>
        <v>0</v>
      </c>
      <c r="AJ285">
        <f t="shared" si="287"/>
        <v>0</v>
      </c>
      <c r="AK285">
        <f t="shared" si="288"/>
        <v>0</v>
      </c>
      <c r="AL285">
        <f t="shared" si="289"/>
        <v>0</v>
      </c>
      <c r="AM285">
        <f t="shared" si="290"/>
        <v>0</v>
      </c>
      <c r="AN285">
        <f t="shared" si="291"/>
        <v>0</v>
      </c>
      <c r="AO285">
        <f t="shared" si="292"/>
        <v>0</v>
      </c>
      <c r="AP285">
        <f t="shared" si="293"/>
        <v>0</v>
      </c>
      <c r="AQ285">
        <f t="shared" si="294"/>
        <v>0</v>
      </c>
      <c r="AR285">
        <f t="shared" si="295"/>
        <v>0</v>
      </c>
      <c r="AS285">
        <f t="shared" si="296"/>
        <v>0</v>
      </c>
      <c r="AT285">
        <f t="shared" si="297"/>
        <v>0</v>
      </c>
      <c r="AU285">
        <f t="shared" si="298"/>
        <v>0</v>
      </c>
      <c r="AV285">
        <f t="shared" si="299"/>
        <v>0</v>
      </c>
      <c r="AW285">
        <f t="shared" si="300"/>
        <v>0</v>
      </c>
      <c r="AX285">
        <f t="shared" si="301"/>
        <v>0</v>
      </c>
      <c r="AY285">
        <f t="shared" si="302"/>
        <v>0</v>
      </c>
      <c r="AZ285">
        <f t="shared" si="303"/>
        <v>0</v>
      </c>
    </row>
    <row r="286" spans="10:52" hidden="1" x14ac:dyDescent="0.25">
      <c r="J286">
        <f t="shared" si="304"/>
        <v>0</v>
      </c>
      <c r="L286">
        <f t="shared" si="305"/>
        <v>0</v>
      </c>
      <c r="M286">
        <f t="shared" si="264"/>
        <v>0</v>
      </c>
      <c r="N286">
        <f t="shared" si="265"/>
        <v>0</v>
      </c>
      <c r="O286">
        <f t="shared" si="266"/>
        <v>0</v>
      </c>
      <c r="P286">
        <f t="shared" si="267"/>
        <v>0</v>
      </c>
      <c r="Q286">
        <f t="shared" si="268"/>
        <v>0</v>
      </c>
      <c r="R286">
        <f t="shared" si="269"/>
        <v>0</v>
      </c>
      <c r="S286">
        <f t="shared" si="270"/>
        <v>0</v>
      </c>
      <c r="T286">
        <f t="shared" si="271"/>
        <v>0</v>
      </c>
      <c r="U286">
        <f t="shared" si="272"/>
        <v>0</v>
      </c>
      <c r="V286">
        <f t="shared" si="273"/>
        <v>0</v>
      </c>
      <c r="W286">
        <f t="shared" si="274"/>
        <v>0</v>
      </c>
      <c r="X286">
        <f t="shared" si="275"/>
        <v>0</v>
      </c>
      <c r="Y286">
        <f t="shared" si="276"/>
        <v>0</v>
      </c>
      <c r="Z286">
        <f t="shared" si="277"/>
        <v>0</v>
      </c>
      <c r="AA286">
        <f t="shared" si="278"/>
        <v>0</v>
      </c>
      <c r="AB286">
        <f t="shared" si="279"/>
        <v>0</v>
      </c>
      <c r="AC286">
        <f t="shared" si="280"/>
        <v>0</v>
      </c>
      <c r="AD286">
        <f t="shared" si="281"/>
        <v>0</v>
      </c>
      <c r="AE286">
        <f t="shared" si="282"/>
        <v>0</v>
      </c>
      <c r="AF286">
        <f t="shared" si="283"/>
        <v>0</v>
      </c>
      <c r="AG286">
        <f t="shared" si="284"/>
        <v>0</v>
      </c>
      <c r="AH286">
        <f t="shared" si="285"/>
        <v>0</v>
      </c>
      <c r="AI286">
        <f t="shared" si="286"/>
        <v>0</v>
      </c>
      <c r="AJ286">
        <f t="shared" si="287"/>
        <v>0</v>
      </c>
      <c r="AK286">
        <f t="shared" si="288"/>
        <v>0</v>
      </c>
      <c r="AL286">
        <f t="shared" si="289"/>
        <v>0</v>
      </c>
      <c r="AM286">
        <f t="shared" si="290"/>
        <v>0</v>
      </c>
      <c r="AN286">
        <f t="shared" si="291"/>
        <v>0</v>
      </c>
      <c r="AO286">
        <f t="shared" si="292"/>
        <v>0</v>
      </c>
      <c r="AP286">
        <f t="shared" si="293"/>
        <v>0</v>
      </c>
      <c r="AQ286">
        <f t="shared" si="294"/>
        <v>0</v>
      </c>
      <c r="AR286">
        <f t="shared" si="295"/>
        <v>0</v>
      </c>
      <c r="AS286">
        <f t="shared" si="296"/>
        <v>0</v>
      </c>
      <c r="AT286">
        <f t="shared" si="297"/>
        <v>0</v>
      </c>
      <c r="AU286">
        <f t="shared" si="298"/>
        <v>0</v>
      </c>
      <c r="AV286">
        <f t="shared" si="299"/>
        <v>0</v>
      </c>
      <c r="AW286">
        <f t="shared" si="300"/>
        <v>0</v>
      </c>
      <c r="AX286">
        <f t="shared" si="301"/>
        <v>0</v>
      </c>
      <c r="AY286">
        <f t="shared" si="302"/>
        <v>0</v>
      </c>
      <c r="AZ286">
        <f t="shared" si="303"/>
        <v>0</v>
      </c>
    </row>
    <row r="287" spans="10:52" hidden="1" x14ac:dyDescent="0.25">
      <c r="J287">
        <f t="shared" si="304"/>
        <v>0</v>
      </c>
      <c r="L287">
        <f t="shared" si="305"/>
        <v>0</v>
      </c>
      <c r="M287">
        <f t="shared" si="264"/>
        <v>0</v>
      </c>
      <c r="N287">
        <f t="shared" si="265"/>
        <v>0</v>
      </c>
      <c r="O287">
        <f t="shared" si="266"/>
        <v>0</v>
      </c>
      <c r="P287">
        <f t="shared" si="267"/>
        <v>0</v>
      </c>
      <c r="Q287">
        <f t="shared" si="268"/>
        <v>0</v>
      </c>
      <c r="R287">
        <f t="shared" si="269"/>
        <v>0</v>
      </c>
      <c r="S287">
        <f t="shared" si="270"/>
        <v>0</v>
      </c>
      <c r="T287">
        <f t="shared" si="271"/>
        <v>0</v>
      </c>
      <c r="U287">
        <f t="shared" si="272"/>
        <v>0</v>
      </c>
      <c r="V287">
        <f t="shared" si="273"/>
        <v>0</v>
      </c>
      <c r="W287">
        <f t="shared" si="274"/>
        <v>0</v>
      </c>
      <c r="X287">
        <f t="shared" si="275"/>
        <v>0</v>
      </c>
      <c r="Y287">
        <f t="shared" si="276"/>
        <v>0</v>
      </c>
      <c r="Z287">
        <f t="shared" si="277"/>
        <v>0</v>
      </c>
      <c r="AA287">
        <f t="shared" si="278"/>
        <v>0</v>
      </c>
      <c r="AB287">
        <f t="shared" si="279"/>
        <v>0</v>
      </c>
      <c r="AC287">
        <f t="shared" si="280"/>
        <v>0</v>
      </c>
      <c r="AD287">
        <f t="shared" si="281"/>
        <v>0</v>
      </c>
      <c r="AE287">
        <f t="shared" si="282"/>
        <v>0</v>
      </c>
      <c r="AF287">
        <f t="shared" si="283"/>
        <v>0</v>
      </c>
      <c r="AG287">
        <f t="shared" si="284"/>
        <v>0</v>
      </c>
      <c r="AH287">
        <f t="shared" si="285"/>
        <v>0</v>
      </c>
      <c r="AI287">
        <f t="shared" si="286"/>
        <v>0</v>
      </c>
      <c r="AJ287">
        <f t="shared" si="287"/>
        <v>0</v>
      </c>
      <c r="AK287">
        <f t="shared" si="288"/>
        <v>0</v>
      </c>
      <c r="AL287">
        <f t="shared" si="289"/>
        <v>0</v>
      </c>
      <c r="AM287">
        <f t="shared" si="290"/>
        <v>0</v>
      </c>
      <c r="AN287">
        <f t="shared" si="291"/>
        <v>0</v>
      </c>
      <c r="AO287">
        <f t="shared" si="292"/>
        <v>0</v>
      </c>
      <c r="AP287">
        <f t="shared" si="293"/>
        <v>0</v>
      </c>
      <c r="AQ287">
        <f t="shared" si="294"/>
        <v>0</v>
      </c>
      <c r="AR287">
        <f t="shared" si="295"/>
        <v>0</v>
      </c>
      <c r="AS287">
        <f t="shared" si="296"/>
        <v>0</v>
      </c>
      <c r="AT287">
        <f t="shared" si="297"/>
        <v>0</v>
      </c>
      <c r="AU287">
        <f t="shared" si="298"/>
        <v>0</v>
      </c>
      <c r="AV287">
        <f t="shared" si="299"/>
        <v>0</v>
      </c>
      <c r="AW287">
        <f t="shared" si="300"/>
        <v>0</v>
      </c>
      <c r="AX287">
        <f t="shared" si="301"/>
        <v>0</v>
      </c>
      <c r="AY287">
        <f t="shared" si="302"/>
        <v>0</v>
      </c>
      <c r="AZ287">
        <f t="shared" si="303"/>
        <v>0</v>
      </c>
    </row>
    <row r="288" spans="10:52" hidden="1" x14ac:dyDescent="0.25">
      <c r="J288">
        <f t="shared" si="304"/>
        <v>0</v>
      </c>
      <c r="L288">
        <f t="shared" si="305"/>
        <v>0</v>
      </c>
      <c r="M288">
        <f t="shared" si="264"/>
        <v>0</v>
      </c>
      <c r="N288">
        <f t="shared" si="265"/>
        <v>0</v>
      </c>
      <c r="O288">
        <f t="shared" si="266"/>
        <v>0</v>
      </c>
      <c r="P288">
        <f t="shared" si="267"/>
        <v>0</v>
      </c>
      <c r="Q288">
        <f t="shared" si="268"/>
        <v>0</v>
      </c>
      <c r="R288">
        <f t="shared" si="269"/>
        <v>0</v>
      </c>
      <c r="S288">
        <f t="shared" si="270"/>
        <v>0</v>
      </c>
      <c r="T288">
        <f t="shared" si="271"/>
        <v>0</v>
      </c>
      <c r="U288">
        <f t="shared" si="272"/>
        <v>0</v>
      </c>
      <c r="V288">
        <f t="shared" si="273"/>
        <v>0</v>
      </c>
      <c r="W288">
        <f t="shared" si="274"/>
        <v>0</v>
      </c>
      <c r="X288">
        <f t="shared" si="275"/>
        <v>0</v>
      </c>
      <c r="Y288">
        <f t="shared" si="276"/>
        <v>0</v>
      </c>
      <c r="Z288">
        <f t="shared" si="277"/>
        <v>0</v>
      </c>
      <c r="AA288">
        <f t="shared" si="278"/>
        <v>0</v>
      </c>
      <c r="AB288">
        <f t="shared" si="279"/>
        <v>0</v>
      </c>
      <c r="AC288">
        <f t="shared" si="280"/>
        <v>0</v>
      </c>
      <c r="AD288">
        <f t="shared" si="281"/>
        <v>0</v>
      </c>
      <c r="AE288">
        <f t="shared" si="282"/>
        <v>0</v>
      </c>
      <c r="AF288">
        <f t="shared" si="283"/>
        <v>0</v>
      </c>
      <c r="AG288">
        <f t="shared" si="284"/>
        <v>0</v>
      </c>
      <c r="AH288">
        <f t="shared" si="285"/>
        <v>0</v>
      </c>
      <c r="AI288">
        <f t="shared" si="286"/>
        <v>0</v>
      </c>
      <c r="AJ288">
        <f t="shared" si="287"/>
        <v>0</v>
      </c>
      <c r="AK288">
        <f t="shared" si="288"/>
        <v>0</v>
      </c>
      <c r="AL288">
        <f t="shared" si="289"/>
        <v>0</v>
      </c>
      <c r="AM288">
        <f t="shared" si="290"/>
        <v>0</v>
      </c>
      <c r="AN288">
        <f t="shared" si="291"/>
        <v>0</v>
      </c>
      <c r="AO288">
        <f t="shared" si="292"/>
        <v>0</v>
      </c>
      <c r="AP288">
        <f t="shared" si="293"/>
        <v>0</v>
      </c>
      <c r="AQ288">
        <f t="shared" si="294"/>
        <v>0</v>
      </c>
      <c r="AR288">
        <f t="shared" si="295"/>
        <v>0</v>
      </c>
      <c r="AS288">
        <f t="shared" si="296"/>
        <v>0</v>
      </c>
      <c r="AT288">
        <f t="shared" si="297"/>
        <v>0</v>
      </c>
      <c r="AU288">
        <f t="shared" si="298"/>
        <v>0</v>
      </c>
      <c r="AV288">
        <f t="shared" si="299"/>
        <v>0</v>
      </c>
      <c r="AW288">
        <f t="shared" si="300"/>
        <v>0</v>
      </c>
      <c r="AX288">
        <f t="shared" si="301"/>
        <v>0</v>
      </c>
      <c r="AY288">
        <f t="shared" si="302"/>
        <v>0</v>
      </c>
      <c r="AZ288">
        <f t="shared" si="303"/>
        <v>0</v>
      </c>
    </row>
    <row r="289" spans="10:52" hidden="1" x14ac:dyDescent="0.25">
      <c r="J289">
        <f t="shared" si="304"/>
        <v>0</v>
      </c>
      <c r="L289">
        <f t="shared" si="305"/>
        <v>0</v>
      </c>
      <c r="M289">
        <f t="shared" si="264"/>
        <v>0</v>
      </c>
      <c r="N289">
        <f t="shared" si="265"/>
        <v>0</v>
      </c>
      <c r="O289">
        <f t="shared" si="266"/>
        <v>0</v>
      </c>
      <c r="P289">
        <f t="shared" si="267"/>
        <v>0</v>
      </c>
      <c r="Q289">
        <f t="shared" si="268"/>
        <v>0</v>
      </c>
      <c r="R289">
        <f t="shared" si="269"/>
        <v>0</v>
      </c>
      <c r="S289">
        <f t="shared" si="270"/>
        <v>0</v>
      </c>
      <c r="T289">
        <f t="shared" si="271"/>
        <v>0</v>
      </c>
      <c r="U289">
        <f t="shared" si="272"/>
        <v>0</v>
      </c>
      <c r="V289">
        <f t="shared" si="273"/>
        <v>0</v>
      </c>
      <c r="W289">
        <f t="shared" si="274"/>
        <v>0</v>
      </c>
      <c r="X289">
        <f t="shared" si="275"/>
        <v>0</v>
      </c>
      <c r="Y289">
        <f t="shared" si="276"/>
        <v>0</v>
      </c>
      <c r="Z289">
        <f t="shared" si="277"/>
        <v>0</v>
      </c>
      <c r="AA289">
        <f t="shared" si="278"/>
        <v>0</v>
      </c>
      <c r="AB289">
        <f t="shared" si="279"/>
        <v>0</v>
      </c>
      <c r="AC289">
        <f t="shared" si="280"/>
        <v>0</v>
      </c>
      <c r="AD289">
        <f t="shared" si="281"/>
        <v>0</v>
      </c>
      <c r="AE289">
        <f t="shared" si="282"/>
        <v>0</v>
      </c>
      <c r="AF289">
        <f t="shared" si="283"/>
        <v>0</v>
      </c>
      <c r="AG289">
        <f t="shared" si="284"/>
        <v>0</v>
      </c>
      <c r="AH289">
        <f t="shared" si="285"/>
        <v>0</v>
      </c>
      <c r="AI289">
        <f t="shared" si="286"/>
        <v>0</v>
      </c>
      <c r="AJ289">
        <f t="shared" si="287"/>
        <v>0</v>
      </c>
      <c r="AK289">
        <f t="shared" si="288"/>
        <v>0</v>
      </c>
      <c r="AL289">
        <f t="shared" si="289"/>
        <v>0</v>
      </c>
      <c r="AM289">
        <f t="shared" si="290"/>
        <v>0</v>
      </c>
      <c r="AN289">
        <f t="shared" si="291"/>
        <v>0</v>
      </c>
      <c r="AO289">
        <f t="shared" si="292"/>
        <v>0</v>
      </c>
      <c r="AP289">
        <f t="shared" si="293"/>
        <v>0</v>
      </c>
      <c r="AQ289">
        <f t="shared" si="294"/>
        <v>0</v>
      </c>
      <c r="AR289">
        <f t="shared" si="295"/>
        <v>0</v>
      </c>
      <c r="AS289">
        <f t="shared" si="296"/>
        <v>0</v>
      </c>
      <c r="AT289">
        <f t="shared" si="297"/>
        <v>0</v>
      </c>
      <c r="AU289">
        <f t="shared" si="298"/>
        <v>0</v>
      </c>
      <c r="AV289">
        <f t="shared" si="299"/>
        <v>0</v>
      </c>
      <c r="AW289">
        <f t="shared" si="300"/>
        <v>0</v>
      </c>
      <c r="AX289">
        <f t="shared" si="301"/>
        <v>0</v>
      </c>
      <c r="AY289">
        <f t="shared" si="302"/>
        <v>0</v>
      </c>
      <c r="AZ289">
        <f t="shared" si="303"/>
        <v>0</v>
      </c>
    </row>
    <row r="290" spans="10:52" hidden="1" x14ac:dyDescent="0.25"/>
    <row r="291" spans="10:52" hidden="1" x14ac:dyDescent="0.25"/>
    <row r="292" spans="10:52" hidden="1" x14ac:dyDescent="0.25">
      <c r="L292" s="6" t="str">
        <f>instellingen!A15</f>
        <v>leg uit</v>
      </c>
      <c r="M292" s="6">
        <v>1</v>
      </c>
      <c r="N292" s="6">
        <v>2</v>
      </c>
      <c r="O292" s="6">
        <v>3</v>
      </c>
      <c r="P292" s="6">
        <v>4</v>
      </c>
      <c r="Q292" s="6">
        <v>5</v>
      </c>
      <c r="R292" s="6">
        <v>6</v>
      </c>
      <c r="S292" s="6">
        <v>7</v>
      </c>
      <c r="T292" s="6">
        <v>8</v>
      </c>
      <c r="U292" s="6">
        <v>9</v>
      </c>
      <c r="V292" s="6">
        <v>10</v>
      </c>
      <c r="W292" s="6">
        <v>11</v>
      </c>
      <c r="X292" s="6">
        <v>12</v>
      </c>
      <c r="Y292" s="6">
        <v>13</v>
      </c>
      <c r="Z292" s="6">
        <v>14</v>
      </c>
      <c r="AA292" s="6">
        <v>15</v>
      </c>
      <c r="AB292" s="6">
        <v>16</v>
      </c>
      <c r="AC292" s="6">
        <v>17</v>
      </c>
      <c r="AD292" s="6">
        <v>18</v>
      </c>
      <c r="AE292" s="6">
        <v>19</v>
      </c>
      <c r="AF292" s="6">
        <v>20</v>
      </c>
      <c r="AG292" s="6">
        <v>21</v>
      </c>
      <c r="AH292" s="6">
        <v>22</v>
      </c>
      <c r="AI292" s="6">
        <v>23</v>
      </c>
      <c r="AJ292" s="6">
        <v>24</v>
      </c>
      <c r="AK292" s="6">
        <v>25</v>
      </c>
      <c r="AL292" s="6">
        <v>26</v>
      </c>
      <c r="AM292" s="6">
        <v>27</v>
      </c>
      <c r="AN292" s="6">
        <v>28</v>
      </c>
      <c r="AO292" s="6">
        <v>29</v>
      </c>
      <c r="AP292" s="6">
        <v>30</v>
      </c>
      <c r="AQ292" s="6">
        <v>31</v>
      </c>
      <c r="AR292" s="6">
        <v>32</v>
      </c>
      <c r="AS292" s="6">
        <v>33</v>
      </c>
      <c r="AT292" s="6">
        <v>34</v>
      </c>
      <c r="AU292" s="6">
        <v>35</v>
      </c>
      <c r="AV292" s="6">
        <v>36</v>
      </c>
      <c r="AW292" s="6">
        <v>37</v>
      </c>
      <c r="AX292" s="6">
        <v>38</v>
      </c>
      <c r="AY292" s="6">
        <v>39</v>
      </c>
      <c r="AZ292" s="6">
        <v>40</v>
      </c>
    </row>
    <row r="293" spans="10:52" hidden="1" x14ac:dyDescent="0.25">
      <c r="J293">
        <f>J256</f>
        <v>0</v>
      </c>
      <c r="L293">
        <f>SUM(M293:AZ293)</f>
        <v>0</v>
      </c>
      <c r="M293">
        <f t="shared" ref="M293:M326" si="306">$M$67*$M7</f>
        <v>0</v>
      </c>
      <c r="N293">
        <f t="shared" ref="N293:N326" si="307">$N$67*$N7</f>
        <v>0</v>
      </c>
      <c r="O293">
        <f t="shared" ref="O293:O326" si="308">$O$67*$O7</f>
        <v>0</v>
      </c>
      <c r="P293">
        <f t="shared" ref="P293:P326" si="309">$P$67*$P7</f>
        <v>0</v>
      </c>
      <c r="Q293">
        <f t="shared" ref="Q293:Q326" si="310">$Q$67*$Q7</f>
        <v>0</v>
      </c>
      <c r="R293">
        <f t="shared" ref="R293:R326" si="311">$R$67*$R7</f>
        <v>0</v>
      </c>
      <c r="S293">
        <f t="shared" ref="S293:S326" si="312">$S$67*$S7</f>
        <v>0</v>
      </c>
      <c r="T293">
        <f t="shared" ref="T293:T326" si="313">$T$67*$T7</f>
        <v>0</v>
      </c>
      <c r="U293">
        <f t="shared" ref="U293:U326" si="314">$U$67*$U7</f>
        <v>0</v>
      </c>
      <c r="V293">
        <f t="shared" ref="V293:V326" si="315">$V$67*$V7</f>
        <v>0</v>
      </c>
      <c r="W293">
        <f t="shared" ref="W293:W326" si="316">$W$67*$W7</f>
        <v>0</v>
      </c>
      <c r="X293">
        <f t="shared" ref="X293:X326" si="317">$X$67*$X7</f>
        <v>0</v>
      </c>
      <c r="Y293">
        <f t="shared" ref="Y293:Y326" si="318">$Y$67*$Y7</f>
        <v>0</v>
      </c>
      <c r="Z293">
        <f t="shared" ref="Z293:Z326" si="319">$Z$67*$Z7</f>
        <v>0</v>
      </c>
      <c r="AA293">
        <f t="shared" ref="AA293:AA326" si="320">$AA$67*$AA7</f>
        <v>0</v>
      </c>
      <c r="AB293">
        <f t="shared" ref="AB293:AB326" si="321">$AB$67*$AB7</f>
        <v>0</v>
      </c>
      <c r="AC293">
        <f t="shared" ref="AC293:AC326" si="322">$AC$67*$AC7</f>
        <v>0</v>
      </c>
      <c r="AD293">
        <f t="shared" ref="AD293:AD326" si="323">$AD$67*$AD7</f>
        <v>0</v>
      </c>
      <c r="AE293">
        <f t="shared" ref="AE293:AE326" si="324">$AE$67*$AE7</f>
        <v>0</v>
      </c>
      <c r="AF293">
        <f t="shared" ref="AF293:AF326" si="325">$AF$67*$AF7</f>
        <v>0</v>
      </c>
      <c r="AG293">
        <f t="shared" ref="AG293:AG326" si="326">$AG$67*$AG7</f>
        <v>0</v>
      </c>
      <c r="AH293">
        <f t="shared" ref="AH293:AH326" si="327">$AH$67*$AH7</f>
        <v>0</v>
      </c>
      <c r="AI293">
        <f t="shared" ref="AI293:AI326" si="328">$AI$67*$AI7</f>
        <v>0</v>
      </c>
      <c r="AJ293">
        <f t="shared" ref="AJ293:AJ326" si="329">$AJ$67*$AJ7</f>
        <v>0</v>
      </c>
      <c r="AK293">
        <f t="shared" ref="AK293:AK326" si="330">$AK$67*$AK7</f>
        <v>0</v>
      </c>
      <c r="AL293">
        <f t="shared" ref="AL293:AL326" si="331">$AL$67*$AL7</f>
        <v>0</v>
      </c>
      <c r="AM293">
        <f t="shared" ref="AM293:AM326" si="332">$AM$67*$AM7</f>
        <v>0</v>
      </c>
      <c r="AN293">
        <f t="shared" ref="AN293:AN326" si="333">$AN$67*$AN7</f>
        <v>0</v>
      </c>
      <c r="AO293">
        <f t="shared" ref="AO293:AO326" si="334">$AO$67*$AO7</f>
        <v>0</v>
      </c>
      <c r="AP293">
        <f t="shared" ref="AP293:AP326" si="335">$AP$67*$AP7</f>
        <v>0</v>
      </c>
      <c r="AQ293">
        <f t="shared" ref="AQ293:AQ326" si="336">$AQ$67*$AQ7</f>
        <v>0</v>
      </c>
      <c r="AR293">
        <f t="shared" ref="AR293:AR326" si="337">$AR$67*$AR7</f>
        <v>0</v>
      </c>
      <c r="AS293">
        <f t="shared" ref="AS293:AS326" si="338">$AS$67*$AS7</f>
        <v>0</v>
      </c>
      <c r="AT293">
        <f t="shared" ref="AT293:AT326" si="339">$AT$67*$AT7</f>
        <v>0</v>
      </c>
      <c r="AU293">
        <f t="shared" ref="AU293:AU326" si="340">$AU$67*$AU7</f>
        <v>0</v>
      </c>
      <c r="AV293">
        <f t="shared" ref="AV293:AV326" si="341">$AV$67*$AV7</f>
        <v>0</v>
      </c>
      <c r="AW293">
        <f t="shared" ref="AW293:AW326" si="342">$AW$67*$AW7</f>
        <v>0</v>
      </c>
      <c r="AX293">
        <f t="shared" ref="AX293:AX326" si="343">$AX$67*$AX7</f>
        <v>0</v>
      </c>
      <c r="AY293">
        <f t="shared" ref="AY293:AY326" si="344">$AY$67*$AY7</f>
        <v>0</v>
      </c>
      <c r="AZ293">
        <f t="shared" ref="AZ293:AZ326" si="345">$AZ$67*$AZ7</f>
        <v>0</v>
      </c>
    </row>
    <row r="294" spans="10:52" hidden="1" x14ac:dyDescent="0.25">
      <c r="J294">
        <f t="shared" ref="J294:J326" si="346">J257</f>
        <v>0</v>
      </c>
      <c r="L294">
        <f t="shared" ref="L294:L326" si="347">SUM(M294:AZ294)</f>
        <v>0</v>
      </c>
      <c r="M294">
        <f t="shared" si="306"/>
        <v>0</v>
      </c>
      <c r="N294">
        <f t="shared" si="307"/>
        <v>0</v>
      </c>
      <c r="O294">
        <f t="shared" si="308"/>
        <v>0</v>
      </c>
      <c r="P294">
        <f t="shared" si="309"/>
        <v>0</v>
      </c>
      <c r="Q294">
        <f t="shared" si="310"/>
        <v>0</v>
      </c>
      <c r="R294">
        <f t="shared" si="311"/>
        <v>0</v>
      </c>
      <c r="S294">
        <f t="shared" si="312"/>
        <v>0</v>
      </c>
      <c r="T294">
        <f t="shared" si="313"/>
        <v>0</v>
      </c>
      <c r="U294">
        <f t="shared" si="314"/>
        <v>0</v>
      </c>
      <c r="V294">
        <f t="shared" si="315"/>
        <v>0</v>
      </c>
      <c r="W294">
        <f t="shared" si="316"/>
        <v>0</v>
      </c>
      <c r="X294">
        <f t="shared" si="317"/>
        <v>0</v>
      </c>
      <c r="Y294">
        <f t="shared" si="318"/>
        <v>0</v>
      </c>
      <c r="Z294">
        <f t="shared" si="319"/>
        <v>0</v>
      </c>
      <c r="AA294">
        <f t="shared" si="320"/>
        <v>0</v>
      </c>
      <c r="AB294">
        <f t="shared" si="321"/>
        <v>0</v>
      </c>
      <c r="AC294">
        <f t="shared" si="322"/>
        <v>0</v>
      </c>
      <c r="AD294">
        <f t="shared" si="323"/>
        <v>0</v>
      </c>
      <c r="AE294">
        <f t="shared" si="324"/>
        <v>0</v>
      </c>
      <c r="AF294">
        <f t="shared" si="325"/>
        <v>0</v>
      </c>
      <c r="AG294">
        <f t="shared" si="326"/>
        <v>0</v>
      </c>
      <c r="AH294">
        <f t="shared" si="327"/>
        <v>0</v>
      </c>
      <c r="AI294">
        <f t="shared" si="328"/>
        <v>0</v>
      </c>
      <c r="AJ294">
        <f t="shared" si="329"/>
        <v>0</v>
      </c>
      <c r="AK294">
        <f t="shared" si="330"/>
        <v>0</v>
      </c>
      <c r="AL294">
        <f t="shared" si="331"/>
        <v>0</v>
      </c>
      <c r="AM294">
        <f t="shared" si="332"/>
        <v>0</v>
      </c>
      <c r="AN294">
        <f t="shared" si="333"/>
        <v>0</v>
      </c>
      <c r="AO294">
        <f t="shared" si="334"/>
        <v>0</v>
      </c>
      <c r="AP294">
        <f t="shared" si="335"/>
        <v>0</v>
      </c>
      <c r="AQ294">
        <f t="shared" si="336"/>
        <v>0</v>
      </c>
      <c r="AR294">
        <f t="shared" si="337"/>
        <v>0</v>
      </c>
      <c r="AS294">
        <f t="shared" si="338"/>
        <v>0</v>
      </c>
      <c r="AT294">
        <f t="shared" si="339"/>
        <v>0</v>
      </c>
      <c r="AU294">
        <f t="shared" si="340"/>
        <v>0</v>
      </c>
      <c r="AV294">
        <f t="shared" si="341"/>
        <v>0</v>
      </c>
      <c r="AW294">
        <f t="shared" si="342"/>
        <v>0</v>
      </c>
      <c r="AX294">
        <f t="shared" si="343"/>
        <v>0</v>
      </c>
      <c r="AY294">
        <f t="shared" si="344"/>
        <v>0</v>
      </c>
      <c r="AZ294">
        <f t="shared" si="345"/>
        <v>0</v>
      </c>
    </row>
    <row r="295" spans="10:52" hidden="1" x14ac:dyDescent="0.25">
      <c r="J295">
        <f t="shared" si="346"/>
        <v>0</v>
      </c>
      <c r="L295">
        <f t="shared" si="347"/>
        <v>0</v>
      </c>
      <c r="M295">
        <f t="shared" si="306"/>
        <v>0</v>
      </c>
      <c r="N295">
        <f t="shared" si="307"/>
        <v>0</v>
      </c>
      <c r="O295">
        <f t="shared" si="308"/>
        <v>0</v>
      </c>
      <c r="P295">
        <f t="shared" si="309"/>
        <v>0</v>
      </c>
      <c r="Q295">
        <f t="shared" si="310"/>
        <v>0</v>
      </c>
      <c r="R295">
        <f t="shared" si="311"/>
        <v>0</v>
      </c>
      <c r="S295">
        <f t="shared" si="312"/>
        <v>0</v>
      </c>
      <c r="T295">
        <f t="shared" si="313"/>
        <v>0</v>
      </c>
      <c r="U295">
        <f t="shared" si="314"/>
        <v>0</v>
      </c>
      <c r="V295">
        <f t="shared" si="315"/>
        <v>0</v>
      </c>
      <c r="W295">
        <f t="shared" si="316"/>
        <v>0</v>
      </c>
      <c r="X295">
        <f t="shared" si="317"/>
        <v>0</v>
      </c>
      <c r="Y295">
        <f t="shared" si="318"/>
        <v>0</v>
      </c>
      <c r="Z295">
        <f t="shared" si="319"/>
        <v>0</v>
      </c>
      <c r="AA295">
        <f t="shared" si="320"/>
        <v>0</v>
      </c>
      <c r="AB295">
        <f t="shared" si="321"/>
        <v>0</v>
      </c>
      <c r="AC295">
        <f t="shared" si="322"/>
        <v>0</v>
      </c>
      <c r="AD295">
        <f t="shared" si="323"/>
        <v>0</v>
      </c>
      <c r="AE295">
        <f t="shared" si="324"/>
        <v>0</v>
      </c>
      <c r="AF295">
        <f t="shared" si="325"/>
        <v>0</v>
      </c>
      <c r="AG295">
        <f t="shared" si="326"/>
        <v>0</v>
      </c>
      <c r="AH295">
        <f t="shared" si="327"/>
        <v>0</v>
      </c>
      <c r="AI295">
        <f t="shared" si="328"/>
        <v>0</v>
      </c>
      <c r="AJ295">
        <f t="shared" si="329"/>
        <v>0</v>
      </c>
      <c r="AK295">
        <f t="shared" si="330"/>
        <v>0</v>
      </c>
      <c r="AL295">
        <f t="shared" si="331"/>
        <v>0</v>
      </c>
      <c r="AM295">
        <f t="shared" si="332"/>
        <v>0</v>
      </c>
      <c r="AN295">
        <f t="shared" si="333"/>
        <v>0</v>
      </c>
      <c r="AO295">
        <f t="shared" si="334"/>
        <v>0</v>
      </c>
      <c r="AP295">
        <f t="shared" si="335"/>
        <v>0</v>
      </c>
      <c r="AQ295">
        <f t="shared" si="336"/>
        <v>0</v>
      </c>
      <c r="AR295">
        <f t="shared" si="337"/>
        <v>0</v>
      </c>
      <c r="AS295">
        <f t="shared" si="338"/>
        <v>0</v>
      </c>
      <c r="AT295">
        <f t="shared" si="339"/>
        <v>0</v>
      </c>
      <c r="AU295">
        <f t="shared" si="340"/>
        <v>0</v>
      </c>
      <c r="AV295">
        <f t="shared" si="341"/>
        <v>0</v>
      </c>
      <c r="AW295">
        <f t="shared" si="342"/>
        <v>0</v>
      </c>
      <c r="AX295">
        <f t="shared" si="343"/>
        <v>0</v>
      </c>
      <c r="AY295">
        <f t="shared" si="344"/>
        <v>0</v>
      </c>
      <c r="AZ295">
        <f t="shared" si="345"/>
        <v>0</v>
      </c>
    </row>
    <row r="296" spans="10:52" hidden="1" x14ac:dyDescent="0.25">
      <c r="J296">
        <f t="shared" si="346"/>
        <v>0</v>
      </c>
      <c r="L296">
        <f t="shared" si="347"/>
        <v>0</v>
      </c>
      <c r="M296">
        <f t="shared" si="306"/>
        <v>0</v>
      </c>
      <c r="N296">
        <f t="shared" si="307"/>
        <v>0</v>
      </c>
      <c r="O296">
        <f t="shared" si="308"/>
        <v>0</v>
      </c>
      <c r="P296">
        <f t="shared" si="309"/>
        <v>0</v>
      </c>
      <c r="Q296">
        <f t="shared" si="310"/>
        <v>0</v>
      </c>
      <c r="R296">
        <f t="shared" si="311"/>
        <v>0</v>
      </c>
      <c r="S296">
        <f t="shared" si="312"/>
        <v>0</v>
      </c>
      <c r="T296">
        <f t="shared" si="313"/>
        <v>0</v>
      </c>
      <c r="U296">
        <f t="shared" si="314"/>
        <v>0</v>
      </c>
      <c r="V296">
        <f t="shared" si="315"/>
        <v>0</v>
      </c>
      <c r="W296">
        <f t="shared" si="316"/>
        <v>0</v>
      </c>
      <c r="X296">
        <f t="shared" si="317"/>
        <v>0</v>
      </c>
      <c r="Y296">
        <f t="shared" si="318"/>
        <v>0</v>
      </c>
      <c r="Z296">
        <f t="shared" si="319"/>
        <v>0</v>
      </c>
      <c r="AA296">
        <f t="shared" si="320"/>
        <v>0</v>
      </c>
      <c r="AB296">
        <f t="shared" si="321"/>
        <v>0</v>
      </c>
      <c r="AC296">
        <f t="shared" si="322"/>
        <v>0</v>
      </c>
      <c r="AD296">
        <f t="shared" si="323"/>
        <v>0</v>
      </c>
      <c r="AE296">
        <f t="shared" si="324"/>
        <v>0</v>
      </c>
      <c r="AF296">
        <f t="shared" si="325"/>
        <v>0</v>
      </c>
      <c r="AG296">
        <f t="shared" si="326"/>
        <v>0</v>
      </c>
      <c r="AH296">
        <f t="shared" si="327"/>
        <v>0</v>
      </c>
      <c r="AI296">
        <f t="shared" si="328"/>
        <v>0</v>
      </c>
      <c r="AJ296">
        <f t="shared" si="329"/>
        <v>0</v>
      </c>
      <c r="AK296">
        <f t="shared" si="330"/>
        <v>0</v>
      </c>
      <c r="AL296">
        <f t="shared" si="331"/>
        <v>0</v>
      </c>
      <c r="AM296">
        <f t="shared" si="332"/>
        <v>0</v>
      </c>
      <c r="AN296">
        <f t="shared" si="333"/>
        <v>0</v>
      </c>
      <c r="AO296">
        <f t="shared" si="334"/>
        <v>0</v>
      </c>
      <c r="AP296">
        <f t="shared" si="335"/>
        <v>0</v>
      </c>
      <c r="AQ296">
        <f t="shared" si="336"/>
        <v>0</v>
      </c>
      <c r="AR296">
        <f t="shared" si="337"/>
        <v>0</v>
      </c>
      <c r="AS296">
        <f t="shared" si="338"/>
        <v>0</v>
      </c>
      <c r="AT296">
        <f t="shared" si="339"/>
        <v>0</v>
      </c>
      <c r="AU296">
        <f t="shared" si="340"/>
        <v>0</v>
      </c>
      <c r="AV296">
        <f t="shared" si="341"/>
        <v>0</v>
      </c>
      <c r="AW296">
        <f t="shared" si="342"/>
        <v>0</v>
      </c>
      <c r="AX296">
        <f t="shared" si="343"/>
        <v>0</v>
      </c>
      <c r="AY296">
        <f t="shared" si="344"/>
        <v>0</v>
      </c>
      <c r="AZ296">
        <f t="shared" si="345"/>
        <v>0</v>
      </c>
    </row>
    <row r="297" spans="10:52" hidden="1" x14ac:dyDescent="0.25">
      <c r="J297">
        <f t="shared" si="346"/>
        <v>0</v>
      </c>
      <c r="L297">
        <f t="shared" si="347"/>
        <v>0</v>
      </c>
      <c r="M297">
        <f t="shared" si="306"/>
        <v>0</v>
      </c>
      <c r="N297">
        <f t="shared" si="307"/>
        <v>0</v>
      </c>
      <c r="O297">
        <f t="shared" si="308"/>
        <v>0</v>
      </c>
      <c r="P297">
        <f t="shared" si="309"/>
        <v>0</v>
      </c>
      <c r="Q297">
        <f t="shared" si="310"/>
        <v>0</v>
      </c>
      <c r="R297">
        <f t="shared" si="311"/>
        <v>0</v>
      </c>
      <c r="S297">
        <f t="shared" si="312"/>
        <v>0</v>
      </c>
      <c r="T297">
        <f t="shared" si="313"/>
        <v>0</v>
      </c>
      <c r="U297">
        <f t="shared" si="314"/>
        <v>0</v>
      </c>
      <c r="V297">
        <f t="shared" si="315"/>
        <v>0</v>
      </c>
      <c r="W297">
        <f t="shared" si="316"/>
        <v>0</v>
      </c>
      <c r="X297">
        <f t="shared" si="317"/>
        <v>0</v>
      </c>
      <c r="Y297">
        <f t="shared" si="318"/>
        <v>0</v>
      </c>
      <c r="Z297">
        <f t="shared" si="319"/>
        <v>0</v>
      </c>
      <c r="AA297">
        <f t="shared" si="320"/>
        <v>0</v>
      </c>
      <c r="AB297">
        <f t="shared" si="321"/>
        <v>0</v>
      </c>
      <c r="AC297">
        <f t="shared" si="322"/>
        <v>0</v>
      </c>
      <c r="AD297">
        <f t="shared" si="323"/>
        <v>0</v>
      </c>
      <c r="AE297">
        <f t="shared" si="324"/>
        <v>0</v>
      </c>
      <c r="AF297">
        <f t="shared" si="325"/>
        <v>0</v>
      </c>
      <c r="AG297">
        <f t="shared" si="326"/>
        <v>0</v>
      </c>
      <c r="AH297">
        <f t="shared" si="327"/>
        <v>0</v>
      </c>
      <c r="AI297">
        <f t="shared" si="328"/>
        <v>0</v>
      </c>
      <c r="AJ297">
        <f t="shared" si="329"/>
        <v>0</v>
      </c>
      <c r="AK297">
        <f t="shared" si="330"/>
        <v>0</v>
      </c>
      <c r="AL297">
        <f t="shared" si="331"/>
        <v>0</v>
      </c>
      <c r="AM297">
        <f t="shared" si="332"/>
        <v>0</v>
      </c>
      <c r="AN297">
        <f t="shared" si="333"/>
        <v>0</v>
      </c>
      <c r="AO297">
        <f t="shared" si="334"/>
        <v>0</v>
      </c>
      <c r="AP297">
        <f t="shared" si="335"/>
        <v>0</v>
      </c>
      <c r="AQ297">
        <f t="shared" si="336"/>
        <v>0</v>
      </c>
      <c r="AR297">
        <f t="shared" si="337"/>
        <v>0</v>
      </c>
      <c r="AS297">
        <f t="shared" si="338"/>
        <v>0</v>
      </c>
      <c r="AT297">
        <f t="shared" si="339"/>
        <v>0</v>
      </c>
      <c r="AU297">
        <f t="shared" si="340"/>
        <v>0</v>
      </c>
      <c r="AV297">
        <f t="shared" si="341"/>
        <v>0</v>
      </c>
      <c r="AW297">
        <f t="shared" si="342"/>
        <v>0</v>
      </c>
      <c r="AX297">
        <f t="shared" si="343"/>
        <v>0</v>
      </c>
      <c r="AY297">
        <f t="shared" si="344"/>
        <v>0</v>
      </c>
      <c r="AZ297">
        <f t="shared" si="345"/>
        <v>0</v>
      </c>
    </row>
    <row r="298" spans="10:52" hidden="1" x14ac:dyDescent="0.25">
      <c r="J298">
        <f t="shared" si="346"/>
        <v>0</v>
      </c>
      <c r="L298">
        <f t="shared" si="347"/>
        <v>0</v>
      </c>
      <c r="M298">
        <f t="shared" si="306"/>
        <v>0</v>
      </c>
      <c r="N298">
        <f t="shared" si="307"/>
        <v>0</v>
      </c>
      <c r="O298">
        <f t="shared" si="308"/>
        <v>0</v>
      </c>
      <c r="P298">
        <f t="shared" si="309"/>
        <v>0</v>
      </c>
      <c r="Q298">
        <f t="shared" si="310"/>
        <v>0</v>
      </c>
      <c r="R298">
        <f t="shared" si="311"/>
        <v>0</v>
      </c>
      <c r="S298">
        <f t="shared" si="312"/>
        <v>0</v>
      </c>
      <c r="T298">
        <f t="shared" si="313"/>
        <v>0</v>
      </c>
      <c r="U298">
        <f t="shared" si="314"/>
        <v>0</v>
      </c>
      <c r="V298">
        <f t="shared" si="315"/>
        <v>0</v>
      </c>
      <c r="W298">
        <f t="shared" si="316"/>
        <v>0</v>
      </c>
      <c r="X298">
        <f t="shared" si="317"/>
        <v>0</v>
      </c>
      <c r="Y298">
        <f t="shared" si="318"/>
        <v>0</v>
      </c>
      <c r="Z298">
        <f t="shared" si="319"/>
        <v>0</v>
      </c>
      <c r="AA298">
        <f t="shared" si="320"/>
        <v>0</v>
      </c>
      <c r="AB298">
        <f t="shared" si="321"/>
        <v>0</v>
      </c>
      <c r="AC298">
        <f t="shared" si="322"/>
        <v>0</v>
      </c>
      <c r="AD298">
        <f t="shared" si="323"/>
        <v>0</v>
      </c>
      <c r="AE298">
        <f t="shared" si="324"/>
        <v>0</v>
      </c>
      <c r="AF298">
        <f t="shared" si="325"/>
        <v>0</v>
      </c>
      <c r="AG298">
        <f t="shared" si="326"/>
        <v>0</v>
      </c>
      <c r="AH298">
        <f t="shared" si="327"/>
        <v>0</v>
      </c>
      <c r="AI298">
        <f t="shared" si="328"/>
        <v>0</v>
      </c>
      <c r="AJ298">
        <f t="shared" si="329"/>
        <v>0</v>
      </c>
      <c r="AK298">
        <f t="shared" si="330"/>
        <v>0</v>
      </c>
      <c r="AL298">
        <f t="shared" si="331"/>
        <v>0</v>
      </c>
      <c r="AM298">
        <f t="shared" si="332"/>
        <v>0</v>
      </c>
      <c r="AN298">
        <f t="shared" si="333"/>
        <v>0</v>
      </c>
      <c r="AO298">
        <f t="shared" si="334"/>
        <v>0</v>
      </c>
      <c r="AP298">
        <f t="shared" si="335"/>
        <v>0</v>
      </c>
      <c r="AQ298">
        <f t="shared" si="336"/>
        <v>0</v>
      </c>
      <c r="AR298">
        <f t="shared" si="337"/>
        <v>0</v>
      </c>
      <c r="AS298">
        <f t="shared" si="338"/>
        <v>0</v>
      </c>
      <c r="AT298">
        <f t="shared" si="339"/>
        <v>0</v>
      </c>
      <c r="AU298">
        <f t="shared" si="340"/>
        <v>0</v>
      </c>
      <c r="AV298">
        <f t="shared" si="341"/>
        <v>0</v>
      </c>
      <c r="AW298">
        <f t="shared" si="342"/>
        <v>0</v>
      </c>
      <c r="AX298">
        <f t="shared" si="343"/>
        <v>0</v>
      </c>
      <c r="AY298">
        <f t="shared" si="344"/>
        <v>0</v>
      </c>
      <c r="AZ298">
        <f t="shared" si="345"/>
        <v>0</v>
      </c>
    </row>
    <row r="299" spans="10:52" hidden="1" x14ac:dyDescent="0.25">
      <c r="J299">
        <f t="shared" si="346"/>
        <v>0</v>
      </c>
      <c r="L299">
        <f t="shared" si="347"/>
        <v>0</v>
      </c>
      <c r="M299">
        <f t="shared" si="306"/>
        <v>0</v>
      </c>
      <c r="N299">
        <f t="shared" si="307"/>
        <v>0</v>
      </c>
      <c r="O299">
        <f t="shared" si="308"/>
        <v>0</v>
      </c>
      <c r="P299">
        <f t="shared" si="309"/>
        <v>0</v>
      </c>
      <c r="Q299">
        <f t="shared" si="310"/>
        <v>0</v>
      </c>
      <c r="R299">
        <f t="shared" si="311"/>
        <v>0</v>
      </c>
      <c r="S299">
        <f t="shared" si="312"/>
        <v>0</v>
      </c>
      <c r="T299">
        <f t="shared" si="313"/>
        <v>0</v>
      </c>
      <c r="U299">
        <f t="shared" si="314"/>
        <v>0</v>
      </c>
      <c r="V299">
        <f t="shared" si="315"/>
        <v>0</v>
      </c>
      <c r="W299">
        <f t="shared" si="316"/>
        <v>0</v>
      </c>
      <c r="X299">
        <f t="shared" si="317"/>
        <v>0</v>
      </c>
      <c r="Y299">
        <f t="shared" si="318"/>
        <v>0</v>
      </c>
      <c r="Z299">
        <f t="shared" si="319"/>
        <v>0</v>
      </c>
      <c r="AA299">
        <f t="shared" si="320"/>
        <v>0</v>
      </c>
      <c r="AB299">
        <f t="shared" si="321"/>
        <v>0</v>
      </c>
      <c r="AC299">
        <f t="shared" si="322"/>
        <v>0</v>
      </c>
      <c r="AD299">
        <f t="shared" si="323"/>
        <v>0</v>
      </c>
      <c r="AE299">
        <f t="shared" si="324"/>
        <v>0</v>
      </c>
      <c r="AF299">
        <f t="shared" si="325"/>
        <v>0</v>
      </c>
      <c r="AG299">
        <f t="shared" si="326"/>
        <v>0</v>
      </c>
      <c r="AH299">
        <f t="shared" si="327"/>
        <v>0</v>
      </c>
      <c r="AI299">
        <f t="shared" si="328"/>
        <v>0</v>
      </c>
      <c r="AJ299">
        <f t="shared" si="329"/>
        <v>0</v>
      </c>
      <c r="AK299">
        <f t="shared" si="330"/>
        <v>0</v>
      </c>
      <c r="AL299">
        <f t="shared" si="331"/>
        <v>0</v>
      </c>
      <c r="AM299">
        <f t="shared" si="332"/>
        <v>0</v>
      </c>
      <c r="AN299">
        <f t="shared" si="333"/>
        <v>0</v>
      </c>
      <c r="AO299">
        <f t="shared" si="334"/>
        <v>0</v>
      </c>
      <c r="AP299">
        <f t="shared" si="335"/>
        <v>0</v>
      </c>
      <c r="AQ299">
        <f t="shared" si="336"/>
        <v>0</v>
      </c>
      <c r="AR299">
        <f t="shared" si="337"/>
        <v>0</v>
      </c>
      <c r="AS299">
        <f t="shared" si="338"/>
        <v>0</v>
      </c>
      <c r="AT299">
        <f t="shared" si="339"/>
        <v>0</v>
      </c>
      <c r="AU299">
        <f t="shared" si="340"/>
        <v>0</v>
      </c>
      <c r="AV299">
        <f t="shared" si="341"/>
        <v>0</v>
      </c>
      <c r="AW299">
        <f t="shared" si="342"/>
        <v>0</v>
      </c>
      <c r="AX299">
        <f t="shared" si="343"/>
        <v>0</v>
      </c>
      <c r="AY299">
        <f t="shared" si="344"/>
        <v>0</v>
      </c>
      <c r="AZ299">
        <f t="shared" si="345"/>
        <v>0</v>
      </c>
    </row>
    <row r="300" spans="10:52" hidden="1" x14ac:dyDescent="0.25">
      <c r="J300">
        <f t="shared" si="346"/>
        <v>0</v>
      </c>
      <c r="L300">
        <f t="shared" si="347"/>
        <v>0</v>
      </c>
      <c r="M300">
        <f t="shared" si="306"/>
        <v>0</v>
      </c>
      <c r="N300">
        <f t="shared" si="307"/>
        <v>0</v>
      </c>
      <c r="O300">
        <f t="shared" si="308"/>
        <v>0</v>
      </c>
      <c r="P300">
        <f t="shared" si="309"/>
        <v>0</v>
      </c>
      <c r="Q300">
        <f t="shared" si="310"/>
        <v>0</v>
      </c>
      <c r="R300">
        <f t="shared" si="311"/>
        <v>0</v>
      </c>
      <c r="S300">
        <f t="shared" si="312"/>
        <v>0</v>
      </c>
      <c r="T300">
        <f t="shared" si="313"/>
        <v>0</v>
      </c>
      <c r="U300">
        <f t="shared" si="314"/>
        <v>0</v>
      </c>
      <c r="V300">
        <f t="shared" si="315"/>
        <v>0</v>
      </c>
      <c r="W300">
        <f t="shared" si="316"/>
        <v>0</v>
      </c>
      <c r="X300">
        <f t="shared" si="317"/>
        <v>0</v>
      </c>
      <c r="Y300">
        <f t="shared" si="318"/>
        <v>0</v>
      </c>
      <c r="Z300">
        <f t="shared" si="319"/>
        <v>0</v>
      </c>
      <c r="AA300">
        <f t="shared" si="320"/>
        <v>0</v>
      </c>
      <c r="AB300">
        <f t="shared" si="321"/>
        <v>0</v>
      </c>
      <c r="AC300">
        <f t="shared" si="322"/>
        <v>0</v>
      </c>
      <c r="AD300">
        <f t="shared" si="323"/>
        <v>0</v>
      </c>
      <c r="AE300">
        <f t="shared" si="324"/>
        <v>0</v>
      </c>
      <c r="AF300">
        <f t="shared" si="325"/>
        <v>0</v>
      </c>
      <c r="AG300">
        <f t="shared" si="326"/>
        <v>0</v>
      </c>
      <c r="AH300">
        <f t="shared" si="327"/>
        <v>0</v>
      </c>
      <c r="AI300">
        <f t="shared" si="328"/>
        <v>0</v>
      </c>
      <c r="AJ300">
        <f t="shared" si="329"/>
        <v>0</v>
      </c>
      <c r="AK300">
        <f t="shared" si="330"/>
        <v>0</v>
      </c>
      <c r="AL300">
        <f t="shared" si="331"/>
        <v>0</v>
      </c>
      <c r="AM300">
        <f t="shared" si="332"/>
        <v>0</v>
      </c>
      <c r="AN300">
        <f t="shared" si="333"/>
        <v>0</v>
      </c>
      <c r="AO300">
        <f t="shared" si="334"/>
        <v>0</v>
      </c>
      <c r="AP300">
        <f t="shared" si="335"/>
        <v>0</v>
      </c>
      <c r="AQ300">
        <f t="shared" si="336"/>
        <v>0</v>
      </c>
      <c r="AR300">
        <f t="shared" si="337"/>
        <v>0</v>
      </c>
      <c r="AS300">
        <f t="shared" si="338"/>
        <v>0</v>
      </c>
      <c r="AT300">
        <f t="shared" si="339"/>
        <v>0</v>
      </c>
      <c r="AU300">
        <f t="shared" si="340"/>
        <v>0</v>
      </c>
      <c r="AV300">
        <f t="shared" si="341"/>
        <v>0</v>
      </c>
      <c r="AW300">
        <f t="shared" si="342"/>
        <v>0</v>
      </c>
      <c r="AX300">
        <f t="shared" si="343"/>
        <v>0</v>
      </c>
      <c r="AY300">
        <f t="shared" si="344"/>
        <v>0</v>
      </c>
      <c r="AZ300">
        <f t="shared" si="345"/>
        <v>0</v>
      </c>
    </row>
    <row r="301" spans="10:52" hidden="1" x14ac:dyDescent="0.25">
      <c r="J301">
        <f t="shared" si="346"/>
        <v>0</v>
      </c>
      <c r="L301">
        <f t="shared" si="347"/>
        <v>0</v>
      </c>
      <c r="M301">
        <f t="shared" si="306"/>
        <v>0</v>
      </c>
      <c r="N301">
        <f t="shared" si="307"/>
        <v>0</v>
      </c>
      <c r="O301">
        <f t="shared" si="308"/>
        <v>0</v>
      </c>
      <c r="P301">
        <f t="shared" si="309"/>
        <v>0</v>
      </c>
      <c r="Q301">
        <f t="shared" si="310"/>
        <v>0</v>
      </c>
      <c r="R301">
        <f t="shared" si="311"/>
        <v>0</v>
      </c>
      <c r="S301">
        <f t="shared" si="312"/>
        <v>0</v>
      </c>
      <c r="T301">
        <f t="shared" si="313"/>
        <v>0</v>
      </c>
      <c r="U301">
        <f t="shared" si="314"/>
        <v>0</v>
      </c>
      <c r="V301">
        <f t="shared" si="315"/>
        <v>0</v>
      </c>
      <c r="W301">
        <f t="shared" si="316"/>
        <v>0</v>
      </c>
      <c r="X301">
        <f t="shared" si="317"/>
        <v>0</v>
      </c>
      <c r="Y301">
        <f t="shared" si="318"/>
        <v>0</v>
      </c>
      <c r="Z301">
        <f t="shared" si="319"/>
        <v>0</v>
      </c>
      <c r="AA301">
        <f t="shared" si="320"/>
        <v>0</v>
      </c>
      <c r="AB301">
        <f t="shared" si="321"/>
        <v>0</v>
      </c>
      <c r="AC301">
        <f t="shared" si="322"/>
        <v>0</v>
      </c>
      <c r="AD301">
        <f t="shared" si="323"/>
        <v>0</v>
      </c>
      <c r="AE301">
        <f t="shared" si="324"/>
        <v>0</v>
      </c>
      <c r="AF301">
        <f t="shared" si="325"/>
        <v>0</v>
      </c>
      <c r="AG301">
        <f t="shared" si="326"/>
        <v>0</v>
      </c>
      <c r="AH301">
        <f t="shared" si="327"/>
        <v>0</v>
      </c>
      <c r="AI301">
        <f t="shared" si="328"/>
        <v>0</v>
      </c>
      <c r="AJ301">
        <f t="shared" si="329"/>
        <v>0</v>
      </c>
      <c r="AK301">
        <f t="shared" si="330"/>
        <v>0</v>
      </c>
      <c r="AL301">
        <f t="shared" si="331"/>
        <v>0</v>
      </c>
      <c r="AM301">
        <f t="shared" si="332"/>
        <v>0</v>
      </c>
      <c r="AN301">
        <f t="shared" si="333"/>
        <v>0</v>
      </c>
      <c r="AO301">
        <f t="shared" si="334"/>
        <v>0</v>
      </c>
      <c r="AP301">
        <f t="shared" si="335"/>
        <v>0</v>
      </c>
      <c r="AQ301">
        <f t="shared" si="336"/>
        <v>0</v>
      </c>
      <c r="AR301">
        <f t="shared" si="337"/>
        <v>0</v>
      </c>
      <c r="AS301">
        <f t="shared" si="338"/>
        <v>0</v>
      </c>
      <c r="AT301">
        <f t="shared" si="339"/>
        <v>0</v>
      </c>
      <c r="AU301">
        <f t="shared" si="340"/>
        <v>0</v>
      </c>
      <c r="AV301">
        <f t="shared" si="341"/>
        <v>0</v>
      </c>
      <c r="AW301">
        <f t="shared" si="342"/>
        <v>0</v>
      </c>
      <c r="AX301">
        <f t="shared" si="343"/>
        <v>0</v>
      </c>
      <c r="AY301">
        <f t="shared" si="344"/>
        <v>0</v>
      </c>
      <c r="AZ301">
        <f t="shared" si="345"/>
        <v>0</v>
      </c>
    </row>
    <row r="302" spans="10:52" hidden="1" x14ac:dyDescent="0.25">
      <c r="J302">
        <f t="shared" si="346"/>
        <v>0</v>
      </c>
      <c r="L302">
        <f t="shared" si="347"/>
        <v>0</v>
      </c>
      <c r="M302">
        <f t="shared" si="306"/>
        <v>0</v>
      </c>
      <c r="N302">
        <f t="shared" si="307"/>
        <v>0</v>
      </c>
      <c r="O302">
        <f t="shared" si="308"/>
        <v>0</v>
      </c>
      <c r="P302">
        <f t="shared" si="309"/>
        <v>0</v>
      </c>
      <c r="Q302">
        <f t="shared" si="310"/>
        <v>0</v>
      </c>
      <c r="R302">
        <f t="shared" si="311"/>
        <v>0</v>
      </c>
      <c r="S302">
        <f t="shared" si="312"/>
        <v>0</v>
      </c>
      <c r="T302">
        <f t="shared" si="313"/>
        <v>0</v>
      </c>
      <c r="U302">
        <f t="shared" si="314"/>
        <v>0</v>
      </c>
      <c r="V302">
        <f t="shared" si="315"/>
        <v>0</v>
      </c>
      <c r="W302">
        <f t="shared" si="316"/>
        <v>0</v>
      </c>
      <c r="X302">
        <f t="shared" si="317"/>
        <v>0</v>
      </c>
      <c r="Y302">
        <f t="shared" si="318"/>
        <v>0</v>
      </c>
      <c r="Z302">
        <f t="shared" si="319"/>
        <v>0</v>
      </c>
      <c r="AA302">
        <f t="shared" si="320"/>
        <v>0</v>
      </c>
      <c r="AB302">
        <f t="shared" si="321"/>
        <v>0</v>
      </c>
      <c r="AC302">
        <f t="shared" si="322"/>
        <v>0</v>
      </c>
      <c r="AD302">
        <f t="shared" si="323"/>
        <v>0</v>
      </c>
      <c r="AE302">
        <f t="shared" si="324"/>
        <v>0</v>
      </c>
      <c r="AF302">
        <f t="shared" si="325"/>
        <v>0</v>
      </c>
      <c r="AG302">
        <f t="shared" si="326"/>
        <v>0</v>
      </c>
      <c r="AH302">
        <f t="shared" si="327"/>
        <v>0</v>
      </c>
      <c r="AI302">
        <f t="shared" si="328"/>
        <v>0</v>
      </c>
      <c r="AJ302">
        <f t="shared" si="329"/>
        <v>0</v>
      </c>
      <c r="AK302">
        <f t="shared" si="330"/>
        <v>0</v>
      </c>
      <c r="AL302">
        <f t="shared" si="331"/>
        <v>0</v>
      </c>
      <c r="AM302">
        <f t="shared" si="332"/>
        <v>0</v>
      </c>
      <c r="AN302">
        <f t="shared" si="333"/>
        <v>0</v>
      </c>
      <c r="AO302">
        <f t="shared" si="334"/>
        <v>0</v>
      </c>
      <c r="AP302">
        <f t="shared" si="335"/>
        <v>0</v>
      </c>
      <c r="AQ302">
        <f t="shared" si="336"/>
        <v>0</v>
      </c>
      <c r="AR302">
        <f t="shared" si="337"/>
        <v>0</v>
      </c>
      <c r="AS302">
        <f t="shared" si="338"/>
        <v>0</v>
      </c>
      <c r="AT302">
        <f t="shared" si="339"/>
        <v>0</v>
      </c>
      <c r="AU302">
        <f t="shared" si="340"/>
        <v>0</v>
      </c>
      <c r="AV302">
        <f t="shared" si="341"/>
        <v>0</v>
      </c>
      <c r="AW302">
        <f t="shared" si="342"/>
        <v>0</v>
      </c>
      <c r="AX302">
        <f t="shared" si="343"/>
        <v>0</v>
      </c>
      <c r="AY302">
        <f t="shared" si="344"/>
        <v>0</v>
      </c>
      <c r="AZ302">
        <f t="shared" si="345"/>
        <v>0</v>
      </c>
    </row>
    <row r="303" spans="10:52" hidden="1" x14ac:dyDescent="0.25">
      <c r="J303">
        <f t="shared" si="346"/>
        <v>0</v>
      </c>
      <c r="L303">
        <f t="shared" si="347"/>
        <v>0</v>
      </c>
      <c r="M303">
        <f t="shared" si="306"/>
        <v>0</v>
      </c>
      <c r="N303">
        <f t="shared" si="307"/>
        <v>0</v>
      </c>
      <c r="O303">
        <f t="shared" si="308"/>
        <v>0</v>
      </c>
      <c r="P303">
        <f t="shared" si="309"/>
        <v>0</v>
      </c>
      <c r="Q303">
        <f t="shared" si="310"/>
        <v>0</v>
      </c>
      <c r="R303">
        <f t="shared" si="311"/>
        <v>0</v>
      </c>
      <c r="S303">
        <f t="shared" si="312"/>
        <v>0</v>
      </c>
      <c r="T303">
        <f t="shared" si="313"/>
        <v>0</v>
      </c>
      <c r="U303">
        <f t="shared" si="314"/>
        <v>0</v>
      </c>
      <c r="V303">
        <f t="shared" si="315"/>
        <v>0</v>
      </c>
      <c r="W303">
        <f t="shared" si="316"/>
        <v>0</v>
      </c>
      <c r="X303">
        <f t="shared" si="317"/>
        <v>0</v>
      </c>
      <c r="Y303">
        <f t="shared" si="318"/>
        <v>0</v>
      </c>
      <c r="Z303">
        <f t="shared" si="319"/>
        <v>0</v>
      </c>
      <c r="AA303">
        <f t="shared" si="320"/>
        <v>0</v>
      </c>
      <c r="AB303">
        <f t="shared" si="321"/>
        <v>0</v>
      </c>
      <c r="AC303">
        <f t="shared" si="322"/>
        <v>0</v>
      </c>
      <c r="AD303">
        <f t="shared" si="323"/>
        <v>0</v>
      </c>
      <c r="AE303">
        <f t="shared" si="324"/>
        <v>0</v>
      </c>
      <c r="AF303">
        <f t="shared" si="325"/>
        <v>0</v>
      </c>
      <c r="AG303">
        <f t="shared" si="326"/>
        <v>0</v>
      </c>
      <c r="AH303">
        <f t="shared" si="327"/>
        <v>0</v>
      </c>
      <c r="AI303">
        <f t="shared" si="328"/>
        <v>0</v>
      </c>
      <c r="AJ303">
        <f t="shared" si="329"/>
        <v>0</v>
      </c>
      <c r="AK303">
        <f t="shared" si="330"/>
        <v>0</v>
      </c>
      <c r="AL303">
        <f t="shared" si="331"/>
        <v>0</v>
      </c>
      <c r="AM303">
        <f t="shared" si="332"/>
        <v>0</v>
      </c>
      <c r="AN303">
        <f t="shared" si="333"/>
        <v>0</v>
      </c>
      <c r="AO303">
        <f t="shared" si="334"/>
        <v>0</v>
      </c>
      <c r="AP303">
        <f t="shared" si="335"/>
        <v>0</v>
      </c>
      <c r="AQ303">
        <f t="shared" si="336"/>
        <v>0</v>
      </c>
      <c r="AR303">
        <f t="shared" si="337"/>
        <v>0</v>
      </c>
      <c r="AS303">
        <f t="shared" si="338"/>
        <v>0</v>
      </c>
      <c r="AT303">
        <f t="shared" si="339"/>
        <v>0</v>
      </c>
      <c r="AU303">
        <f t="shared" si="340"/>
        <v>0</v>
      </c>
      <c r="AV303">
        <f t="shared" si="341"/>
        <v>0</v>
      </c>
      <c r="AW303">
        <f t="shared" si="342"/>
        <v>0</v>
      </c>
      <c r="AX303">
        <f t="shared" si="343"/>
        <v>0</v>
      </c>
      <c r="AY303">
        <f t="shared" si="344"/>
        <v>0</v>
      </c>
      <c r="AZ303">
        <f t="shared" si="345"/>
        <v>0</v>
      </c>
    </row>
    <row r="304" spans="10:52" hidden="1" x14ac:dyDescent="0.25">
      <c r="J304">
        <f t="shared" si="346"/>
        <v>0</v>
      </c>
      <c r="L304">
        <f t="shared" si="347"/>
        <v>0</v>
      </c>
      <c r="M304">
        <f t="shared" si="306"/>
        <v>0</v>
      </c>
      <c r="N304">
        <f t="shared" si="307"/>
        <v>0</v>
      </c>
      <c r="O304">
        <f t="shared" si="308"/>
        <v>0</v>
      </c>
      <c r="P304">
        <f t="shared" si="309"/>
        <v>0</v>
      </c>
      <c r="Q304">
        <f t="shared" si="310"/>
        <v>0</v>
      </c>
      <c r="R304">
        <f t="shared" si="311"/>
        <v>0</v>
      </c>
      <c r="S304">
        <f t="shared" si="312"/>
        <v>0</v>
      </c>
      <c r="T304">
        <f t="shared" si="313"/>
        <v>0</v>
      </c>
      <c r="U304">
        <f t="shared" si="314"/>
        <v>0</v>
      </c>
      <c r="V304">
        <f t="shared" si="315"/>
        <v>0</v>
      </c>
      <c r="W304">
        <f t="shared" si="316"/>
        <v>0</v>
      </c>
      <c r="X304">
        <f t="shared" si="317"/>
        <v>0</v>
      </c>
      <c r="Y304">
        <f t="shared" si="318"/>
        <v>0</v>
      </c>
      <c r="Z304">
        <f t="shared" si="319"/>
        <v>0</v>
      </c>
      <c r="AA304">
        <f t="shared" si="320"/>
        <v>0</v>
      </c>
      <c r="AB304">
        <f t="shared" si="321"/>
        <v>0</v>
      </c>
      <c r="AC304">
        <f t="shared" si="322"/>
        <v>0</v>
      </c>
      <c r="AD304">
        <f t="shared" si="323"/>
        <v>0</v>
      </c>
      <c r="AE304">
        <f t="shared" si="324"/>
        <v>0</v>
      </c>
      <c r="AF304">
        <f t="shared" si="325"/>
        <v>0</v>
      </c>
      <c r="AG304">
        <f t="shared" si="326"/>
        <v>0</v>
      </c>
      <c r="AH304">
        <f t="shared" si="327"/>
        <v>0</v>
      </c>
      <c r="AI304">
        <f t="shared" si="328"/>
        <v>0</v>
      </c>
      <c r="AJ304">
        <f t="shared" si="329"/>
        <v>0</v>
      </c>
      <c r="AK304">
        <f t="shared" si="330"/>
        <v>0</v>
      </c>
      <c r="AL304">
        <f t="shared" si="331"/>
        <v>0</v>
      </c>
      <c r="AM304">
        <f t="shared" si="332"/>
        <v>0</v>
      </c>
      <c r="AN304">
        <f t="shared" si="333"/>
        <v>0</v>
      </c>
      <c r="AO304">
        <f t="shared" si="334"/>
        <v>0</v>
      </c>
      <c r="AP304">
        <f t="shared" si="335"/>
        <v>0</v>
      </c>
      <c r="AQ304">
        <f t="shared" si="336"/>
        <v>0</v>
      </c>
      <c r="AR304">
        <f t="shared" si="337"/>
        <v>0</v>
      </c>
      <c r="AS304">
        <f t="shared" si="338"/>
        <v>0</v>
      </c>
      <c r="AT304">
        <f t="shared" si="339"/>
        <v>0</v>
      </c>
      <c r="AU304">
        <f t="shared" si="340"/>
        <v>0</v>
      </c>
      <c r="AV304">
        <f t="shared" si="341"/>
        <v>0</v>
      </c>
      <c r="AW304">
        <f t="shared" si="342"/>
        <v>0</v>
      </c>
      <c r="AX304">
        <f t="shared" si="343"/>
        <v>0</v>
      </c>
      <c r="AY304">
        <f t="shared" si="344"/>
        <v>0</v>
      </c>
      <c r="AZ304">
        <f t="shared" si="345"/>
        <v>0</v>
      </c>
    </row>
    <row r="305" spans="10:52" hidden="1" x14ac:dyDescent="0.25">
      <c r="J305">
        <f t="shared" si="346"/>
        <v>0</v>
      </c>
      <c r="L305">
        <f t="shared" si="347"/>
        <v>0</v>
      </c>
      <c r="M305">
        <f t="shared" si="306"/>
        <v>0</v>
      </c>
      <c r="N305">
        <f t="shared" si="307"/>
        <v>0</v>
      </c>
      <c r="O305">
        <f t="shared" si="308"/>
        <v>0</v>
      </c>
      <c r="P305">
        <f t="shared" si="309"/>
        <v>0</v>
      </c>
      <c r="Q305">
        <f t="shared" si="310"/>
        <v>0</v>
      </c>
      <c r="R305">
        <f t="shared" si="311"/>
        <v>0</v>
      </c>
      <c r="S305">
        <f t="shared" si="312"/>
        <v>0</v>
      </c>
      <c r="T305">
        <f t="shared" si="313"/>
        <v>0</v>
      </c>
      <c r="U305">
        <f t="shared" si="314"/>
        <v>0</v>
      </c>
      <c r="V305">
        <f t="shared" si="315"/>
        <v>0</v>
      </c>
      <c r="W305">
        <f t="shared" si="316"/>
        <v>0</v>
      </c>
      <c r="X305">
        <f t="shared" si="317"/>
        <v>0</v>
      </c>
      <c r="Y305">
        <f t="shared" si="318"/>
        <v>0</v>
      </c>
      <c r="Z305">
        <f t="shared" si="319"/>
        <v>0</v>
      </c>
      <c r="AA305">
        <f t="shared" si="320"/>
        <v>0</v>
      </c>
      <c r="AB305">
        <f t="shared" si="321"/>
        <v>0</v>
      </c>
      <c r="AC305">
        <f t="shared" si="322"/>
        <v>0</v>
      </c>
      <c r="AD305">
        <f t="shared" si="323"/>
        <v>0</v>
      </c>
      <c r="AE305">
        <f t="shared" si="324"/>
        <v>0</v>
      </c>
      <c r="AF305">
        <f t="shared" si="325"/>
        <v>0</v>
      </c>
      <c r="AG305">
        <f t="shared" si="326"/>
        <v>0</v>
      </c>
      <c r="AH305">
        <f t="shared" si="327"/>
        <v>0</v>
      </c>
      <c r="AI305">
        <f t="shared" si="328"/>
        <v>0</v>
      </c>
      <c r="AJ305">
        <f t="shared" si="329"/>
        <v>0</v>
      </c>
      <c r="AK305">
        <f t="shared" si="330"/>
        <v>0</v>
      </c>
      <c r="AL305">
        <f t="shared" si="331"/>
        <v>0</v>
      </c>
      <c r="AM305">
        <f t="shared" si="332"/>
        <v>0</v>
      </c>
      <c r="AN305">
        <f t="shared" si="333"/>
        <v>0</v>
      </c>
      <c r="AO305">
        <f t="shared" si="334"/>
        <v>0</v>
      </c>
      <c r="AP305">
        <f t="shared" si="335"/>
        <v>0</v>
      </c>
      <c r="AQ305">
        <f t="shared" si="336"/>
        <v>0</v>
      </c>
      <c r="AR305">
        <f t="shared" si="337"/>
        <v>0</v>
      </c>
      <c r="AS305">
        <f t="shared" si="338"/>
        <v>0</v>
      </c>
      <c r="AT305">
        <f t="shared" si="339"/>
        <v>0</v>
      </c>
      <c r="AU305">
        <f t="shared" si="340"/>
        <v>0</v>
      </c>
      <c r="AV305">
        <f t="shared" si="341"/>
        <v>0</v>
      </c>
      <c r="AW305">
        <f t="shared" si="342"/>
        <v>0</v>
      </c>
      <c r="AX305">
        <f t="shared" si="343"/>
        <v>0</v>
      </c>
      <c r="AY305">
        <f t="shared" si="344"/>
        <v>0</v>
      </c>
      <c r="AZ305">
        <f t="shared" si="345"/>
        <v>0</v>
      </c>
    </row>
    <row r="306" spans="10:52" hidden="1" x14ac:dyDescent="0.25">
      <c r="J306">
        <f t="shared" si="346"/>
        <v>0</v>
      </c>
      <c r="L306">
        <f t="shared" si="347"/>
        <v>0</v>
      </c>
      <c r="M306">
        <f t="shared" si="306"/>
        <v>0</v>
      </c>
      <c r="N306">
        <f t="shared" si="307"/>
        <v>0</v>
      </c>
      <c r="O306">
        <f t="shared" si="308"/>
        <v>0</v>
      </c>
      <c r="P306">
        <f t="shared" si="309"/>
        <v>0</v>
      </c>
      <c r="Q306">
        <f t="shared" si="310"/>
        <v>0</v>
      </c>
      <c r="R306">
        <f t="shared" si="311"/>
        <v>0</v>
      </c>
      <c r="S306">
        <f t="shared" si="312"/>
        <v>0</v>
      </c>
      <c r="T306">
        <f t="shared" si="313"/>
        <v>0</v>
      </c>
      <c r="U306">
        <f t="shared" si="314"/>
        <v>0</v>
      </c>
      <c r="V306">
        <f t="shared" si="315"/>
        <v>0</v>
      </c>
      <c r="W306">
        <f t="shared" si="316"/>
        <v>0</v>
      </c>
      <c r="X306">
        <f t="shared" si="317"/>
        <v>0</v>
      </c>
      <c r="Y306">
        <f t="shared" si="318"/>
        <v>0</v>
      </c>
      <c r="Z306">
        <f t="shared" si="319"/>
        <v>0</v>
      </c>
      <c r="AA306">
        <f t="shared" si="320"/>
        <v>0</v>
      </c>
      <c r="AB306">
        <f t="shared" si="321"/>
        <v>0</v>
      </c>
      <c r="AC306">
        <f t="shared" si="322"/>
        <v>0</v>
      </c>
      <c r="AD306">
        <f t="shared" si="323"/>
        <v>0</v>
      </c>
      <c r="AE306">
        <f t="shared" si="324"/>
        <v>0</v>
      </c>
      <c r="AF306">
        <f t="shared" si="325"/>
        <v>0</v>
      </c>
      <c r="AG306">
        <f t="shared" si="326"/>
        <v>0</v>
      </c>
      <c r="AH306">
        <f t="shared" si="327"/>
        <v>0</v>
      </c>
      <c r="AI306">
        <f t="shared" si="328"/>
        <v>0</v>
      </c>
      <c r="AJ306">
        <f t="shared" si="329"/>
        <v>0</v>
      </c>
      <c r="AK306">
        <f t="shared" si="330"/>
        <v>0</v>
      </c>
      <c r="AL306">
        <f t="shared" si="331"/>
        <v>0</v>
      </c>
      <c r="AM306">
        <f t="shared" si="332"/>
        <v>0</v>
      </c>
      <c r="AN306">
        <f t="shared" si="333"/>
        <v>0</v>
      </c>
      <c r="AO306">
        <f t="shared" si="334"/>
        <v>0</v>
      </c>
      <c r="AP306">
        <f t="shared" si="335"/>
        <v>0</v>
      </c>
      <c r="AQ306">
        <f t="shared" si="336"/>
        <v>0</v>
      </c>
      <c r="AR306">
        <f t="shared" si="337"/>
        <v>0</v>
      </c>
      <c r="AS306">
        <f t="shared" si="338"/>
        <v>0</v>
      </c>
      <c r="AT306">
        <f t="shared" si="339"/>
        <v>0</v>
      </c>
      <c r="AU306">
        <f t="shared" si="340"/>
        <v>0</v>
      </c>
      <c r="AV306">
        <f t="shared" si="341"/>
        <v>0</v>
      </c>
      <c r="AW306">
        <f t="shared" si="342"/>
        <v>0</v>
      </c>
      <c r="AX306">
        <f t="shared" si="343"/>
        <v>0</v>
      </c>
      <c r="AY306">
        <f t="shared" si="344"/>
        <v>0</v>
      </c>
      <c r="AZ306">
        <f t="shared" si="345"/>
        <v>0</v>
      </c>
    </row>
    <row r="307" spans="10:52" hidden="1" x14ac:dyDescent="0.25">
      <c r="J307">
        <f t="shared" si="346"/>
        <v>0</v>
      </c>
      <c r="L307">
        <f t="shared" si="347"/>
        <v>0</v>
      </c>
      <c r="M307">
        <f t="shared" si="306"/>
        <v>0</v>
      </c>
      <c r="N307">
        <f t="shared" si="307"/>
        <v>0</v>
      </c>
      <c r="O307">
        <f t="shared" si="308"/>
        <v>0</v>
      </c>
      <c r="P307">
        <f t="shared" si="309"/>
        <v>0</v>
      </c>
      <c r="Q307">
        <f t="shared" si="310"/>
        <v>0</v>
      </c>
      <c r="R307">
        <f t="shared" si="311"/>
        <v>0</v>
      </c>
      <c r="S307">
        <f t="shared" si="312"/>
        <v>0</v>
      </c>
      <c r="T307">
        <f t="shared" si="313"/>
        <v>0</v>
      </c>
      <c r="U307">
        <f t="shared" si="314"/>
        <v>0</v>
      </c>
      <c r="V307">
        <f t="shared" si="315"/>
        <v>0</v>
      </c>
      <c r="W307">
        <f t="shared" si="316"/>
        <v>0</v>
      </c>
      <c r="X307">
        <f t="shared" si="317"/>
        <v>0</v>
      </c>
      <c r="Y307">
        <f t="shared" si="318"/>
        <v>0</v>
      </c>
      <c r="Z307">
        <f t="shared" si="319"/>
        <v>0</v>
      </c>
      <c r="AA307">
        <f t="shared" si="320"/>
        <v>0</v>
      </c>
      <c r="AB307">
        <f t="shared" si="321"/>
        <v>0</v>
      </c>
      <c r="AC307">
        <f t="shared" si="322"/>
        <v>0</v>
      </c>
      <c r="AD307">
        <f t="shared" si="323"/>
        <v>0</v>
      </c>
      <c r="AE307">
        <f t="shared" si="324"/>
        <v>0</v>
      </c>
      <c r="AF307">
        <f t="shared" si="325"/>
        <v>0</v>
      </c>
      <c r="AG307">
        <f t="shared" si="326"/>
        <v>0</v>
      </c>
      <c r="AH307">
        <f t="shared" si="327"/>
        <v>0</v>
      </c>
      <c r="AI307">
        <f t="shared" si="328"/>
        <v>0</v>
      </c>
      <c r="AJ307">
        <f t="shared" si="329"/>
        <v>0</v>
      </c>
      <c r="AK307">
        <f t="shared" si="330"/>
        <v>0</v>
      </c>
      <c r="AL307">
        <f t="shared" si="331"/>
        <v>0</v>
      </c>
      <c r="AM307">
        <f t="shared" si="332"/>
        <v>0</v>
      </c>
      <c r="AN307">
        <f t="shared" si="333"/>
        <v>0</v>
      </c>
      <c r="AO307">
        <f t="shared" si="334"/>
        <v>0</v>
      </c>
      <c r="AP307">
        <f t="shared" si="335"/>
        <v>0</v>
      </c>
      <c r="AQ307">
        <f t="shared" si="336"/>
        <v>0</v>
      </c>
      <c r="AR307">
        <f t="shared" si="337"/>
        <v>0</v>
      </c>
      <c r="AS307">
        <f t="shared" si="338"/>
        <v>0</v>
      </c>
      <c r="AT307">
        <f t="shared" si="339"/>
        <v>0</v>
      </c>
      <c r="AU307">
        <f t="shared" si="340"/>
        <v>0</v>
      </c>
      <c r="AV307">
        <f t="shared" si="341"/>
        <v>0</v>
      </c>
      <c r="AW307">
        <f t="shared" si="342"/>
        <v>0</v>
      </c>
      <c r="AX307">
        <f t="shared" si="343"/>
        <v>0</v>
      </c>
      <c r="AY307">
        <f t="shared" si="344"/>
        <v>0</v>
      </c>
      <c r="AZ307">
        <f t="shared" si="345"/>
        <v>0</v>
      </c>
    </row>
    <row r="308" spans="10:52" hidden="1" x14ac:dyDescent="0.25">
      <c r="J308">
        <f t="shared" si="346"/>
        <v>0</v>
      </c>
      <c r="L308">
        <f t="shared" si="347"/>
        <v>0</v>
      </c>
      <c r="M308">
        <f t="shared" si="306"/>
        <v>0</v>
      </c>
      <c r="N308">
        <f t="shared" si="307"/>
        <v>0</v>
      </c>
      <c r="O308">
        <f t="shared" si="308"/>
        <v>0</v>
      </c>
      <c r="P308">
        <f t="shared" si="309"/>
        <v>0</v>
      </c>
      <c r="Q308">
        <f t="shared" si="310"/>
        <v>0</v>
      </c>
      <c r="R308">
        <f t="shared" si="311"/>
        <v>0</v>
      </c>
      <c r="S308">
        <f t="shared" si="312"/>
        <v>0</v>
      </c>
      <c r="T308">
        <f t="shared" si="313"/>
        <v>0</v>
      </c>
      <c r="U308">
        <f t="shared" si="314"/>
        <v>0</v>
      </c>
      <c r="V308">
        <f t="shared" si="315"/>
        <v>0</v>
      </c>
      <c r="W308">
        <f t="shared" si="316"/>
        <v>0</v>
      </c>
      <c r="X308">
        <f t="shared" si="317"/>
        <v>0</v>
      </c>
      <c r="Y308">
        <f t="shared" si="318"/>
        <v>0</v>
      </c>
      <c r="Z308">
        <f t="shared" si="319"/>
        <v>0</v>
      </c>
      <c r="AA308">
        <f t="shared" si="320"/>
        <v>0</v>
      </c>
      <c r="AB308">
        <f t="shared" si="321"/>
        <v>0</v>
      </c>
      <c r="AC308">
        <f t="shared" si="322"/>
        <v>0</v>
      </c>
      <c r="AD308">
        <f t="shared" si="323"/>
        <v>0</v>
      </c>
      <c r="AE308">
        <f t="shared" si="324"/>
        <v>0</v>
      </c>
      <c r="AF308">
        <f t="shared" si="325"/>
        <v>0</v>
      </c>
      <c r="AG308">
        <f t="shared" si="326"/>
        <v>0</v>
      </c>
      <c r="AH308">
        <f t="shared" si="327"/>
        <v>0</v>
      </c>
      <c r="AI308">
        <f t="shared" si="328"/>
        <v>0</v>
      </c>
      <c r="AJ308">
        <f t="shared" si="329"/>
        <v>0</v>
      </c>
      <c r="AK308">
        <f t="shared" si="330"/>
        <v>0</v>
      </c>
      <c r="AL308">
        <f t="shared" si="331"/>
        <v>0</v>
      </c>
      <c r="AM308">
        <f t="shared" si="332"/>
        <v>0</v>
      </c>
      <c r="AN308">
        <f t="shared" si="333"/>
        <v>0</v>
      </c>
      <c r="AO308">
        <f t="shared" si="334"/>
        <v>0</v>
      </c>
      <c r="AP308">
        <f t="shared" si="335"/>
        <v>0</v>
      </c>
      <c r="AQ308">
        <f t="shared" si="336"/>
        <v>0</v>
      </c>
      <c r="AR308">
        <f t="shared" si="337"/>
        <v>0</v>
      </c>
      <c r="AS308">
        <f t="shared" si="338"/>
        <v>0</v>
      </c>
      <c r="AT308">
        <f t="shared" si="339"/>
        <v>0</v>
      </c>
      <c r="AU308">
        <f t="shared" si="340"/>
        <v>0</v>
      </c>
      <c r="AV308">
        <f t="shared" si="341"/>
        <v>0</v>
      </c>
      <c r="AW308">
        <f t="shared" si="342"/>
        <v>0</v>
      </c>
      <c r="AX308">
        <f t="shared" si="343"/>
        <v>0</v>
      </c>
      <c r="AY308">
        <f t="shared" si="344"/>
        <v>0</v>
      </c>
      <c r="AZ308">
        <f t="shared" si="345"/>
        <v>0</v>
      </c>
    </row>
    <row r="309" spans="10:52" hidden="1" x14ac:dyDescent="0.25">
      <c r="J309">
        <f t="shared" si="346"/>
        <v>0</v>
      </c>
      <c r="L309">
        <f t="shared" si="347"/>
        <v>0</v>
      </c>
      <c r="M309">
        <f t="shared" si="306"/>
        <v>0</v>
      </c>
      <c r="N309">
        <f t="shared" si="307"/>
        <v>0</v>
      </c>
      <c r="O309">
        <f t="shared" si="308"/>
        <v>0</v>
      </c>
      <c r="P309">
        <f t="shared" si="309"/>
        <v>0</v>
      </c>
      <c r="Q309">
        <f t="shared" si="310"/>
        <v>0</v>
      </c>
      <c r="R309">
        <f t="shared" si="311"/>
        <v>0</v>
      </c>
      <c r="S309">
        <f t="shared" si="312"/>
        <v>0</v>
      </c>
      <c r="T309">
        <f t="shared" si="313"/>
        <v>0</v>
      </c>
      <c r="U309">
        <f t="shared" si="314"/>
        <v>0</v>
      </c>
      <c r="V309">
        <f t="shared" si="315"/>
        <v>0</v>
      </c>
      <c r="W309">
        <f t="shared" si="316"/>
        <v>0</v>
      </c>
      <c r="X309">
        <f t="shared" si="317"/>
        <v>0</v>
      </c>
      <c r="Y309">
        <f t="shared" si="318"/>
        <v>0</v>
      </c>
      <c r="Z309">
        <f t="shared" si="319"/>
        <v>0</v>
      </c>
      <c r="AA309">
        <f t="shared" si="320"/>
        <v>0</v>
      </c>
      <c r="AB309">
        <f t="shared" si="321"/>
        <v>0</v>
      </c>
      <c r="AC309">
        <f t="shared" si="322"/>
        <v>0</v>
      </c>
      <c r="AD309">
        <f t="shared" si="323"/>
        <v>0</v>
      </c>
      <c r="AE309">
        <f t="shared" si="324"/>
        <v>0</v>
      </c>
      <c r="AF309">
        <f t="shared" si="325"/>
        <v>0</v>
      </c>
      <c r="AG309">
        <f t="shared" si="326"/>
        <v>0</v>
      </c>
      <c r="AH309">
        <f t="shared" si="327"/>
        <v>0</v>
      </c>
      <c r="AI309">
        <f t="shared" si="328"/>
        <v>0</v>
      </c>
      <c r="AJ309">
        <f t="shared" si="329"/>
        <v>0</v>
      </c>
      <c r="AK309">
        <f t="shared" si="330"/>
        <v>0</v>
      </c>
      <c r="AL309">
        <f t="shared" si="331"/>
        <v>0</v>
      </c>
      <c r="AM309">
        <f t="shared" si="332"/>
        <v>0</v>
      </c>
      <c r="AN309">
        <f t="shared" si="333"/>
        <v>0</v>
      </c>
      <c r="AO309">
        <f t="shared" si="334"/>
        <v>0</v>
      </c>
      <c r="AP309">
        <f t="shared" si="335"/>
        <v>0</v>
      </c>
      <c r="AQ309">
        <f t="shared" si="336"/>
        <v>0</v>
      </c>
      <c r="AR309">
        <f t="shared" si="337"/>
        <v>0</v>
      </c>
      <c r="AS309">
        <f t="shared" si="338"/>
        <v>0</v>
      </c>
      <c r="AT309">
        <f t="shared" si="339"/>
        <v>0</v>
      </c>
      <c r="AU309">
        <f t="shared" si="340"/>
        <v>0</v>
      </c>
      <c r="AV309">
        <f t="shared" si="341"/>
        <v>0</v>
      </c>
      <c r="AW309">
        <f t="shared" si="342"/>
        <v>0</v>
      </c>
      <c r="AX309">
        <f t="shared" si="343"/>
        <v>0</v>
      </c>
      <c r="AY309">
        <f t="shared" si="344"/>
        <v>0</v>
      </c>
      <c r="AZ309">
        <f t="shared" si="345"/>
        <v>0</v>
      </c>
    </row>
    <row r="310" spans="10:52" hidden="1" x14ac:dyDescent="0.25">
      <c r="J310">
        <f t="shared" si="346"/>
        <v>0</v>
      </c>
      <c r="L310">
        <f t="shared" si="347"/>
        <v>0</v>
      </c>
      <c r="M310">
        <f t="shared" si="306"/>
        <v>0</v>
      </c>
      <c r="N310">
        <f t="shared" si="307"/>
        <v>0</v>
      </c>
      <c r="O310">
        <f t="shared" si="308"/>
        <v>0</v>
      </c>
      <c r="P310">
        <f t="shared" si="309"/>
        <v>0</v>
      </c>
      <c r="Q310">
        <f t="shared" si="310"/>
        <v>0</v>
      </c>
      <c r="R310">
        <f t="shared" si="311"/>
        <v>0</v>
      </c>
      <c r="S310">
        <f t="shared" si="312"/>
        <v>0</v>
      </c>
      <c r="T310">
        <f t="shared" si="313"/>
        <v>0</v>
      </c>
      <c r="U310">
        <f t="shared" si="314"/>
        <v>0</v>
      </c>
      <c r="V310">
        <f t="shared" si="315"/>
        <v>0</v>
      </c>
      <c r="W310">
        <f t="shared" si="316"/>
        <v>0</v>
      </c>
      <c r="X310">
        <f t="shared" si="317"/>
        <v>0</v>
      </c>
      <c r="Y310">
        <f t="shared" si="318"/>
        <v>0</v>
      </c>
      <c r="Z310">
        <f t="shared" si="319"/>
        <v>0</v>
      </c>
      <c r="AA310">
        <f t="shared" si="320"/>
        <v>0</v>
      </c>
      <c r="AB310">
        <f t="shared" si="321"/>
        <v>0</v>
      </c>
      <c r="AC310">
        <f t="shared" si="322"/>
        <v>0</v>
      </c>
      <c r="AD310">
        <f t="shared" si="323"/>
        <v>0</v>
      </c>
      <c r="AE310">
        <f t="shared" si="324"/>
        <v>0</v>
      </c>
      <c r="AF310">
        <f t="shared" si="325"/>
        <v>0</v>
      </c>
      <c r="AG310">
        <f t="shared" si="326"/>
        <v>0</v>
      </c>
      <c r="AH310">
        <f t="shared" si="327"/>
        <v>0</v>
      </c>
      <c r="AI310">
        <f t="shared" si="328"/>
        <v>0</v>
      </c>
      <c r="AJ310">
        <f t="shared" si="329"/>
        <v>0</v>
      </c>
      <c r="AK310">
        <f t="shared" si="330"/>
        <v>0</v>
      </c>
      <c r="AL310">
        <f t="shared" si="331"/>
        <v>0</v>
      </c>
      <c r="AM310">
        <f t="shared" si="332"/>
        <v>0</v>
      </c>
      <c r="AN310">
        <f t="shared" si="333"/>
        <v>0</v>
      </c>
      <c r="AO310">
        <f t="shared" si="334"/>
        <v>0</v>
      </c>
      <c r="AP310">
        <f t="shared" si="335"/>
        <v>0</v>
      </c>
      <c r="AQ310">
        <f t="shared" si="336"/>
        <v>0</v>
      </c>
      <c r="AR310">
        <f t="shared" si="337"/>
        <v>0</v>
      </c>
      <c r="AS310">
        <f t="shared" si="338"/>
        <v>0</v>
      </c>
      <c r="AT310">
        <f t="shared" si="339"/>
        <v>0</v>
      </c>
      <c r="AU310">
        <f t="shared" si="340"/>
        <v>0</v>
      </c>
      <c r="AV310">
        <f t="shared" si="341"/>
        <v>0</v>
      </c>
      <c r="AW310">
        <f t="shared" si="342"/>
        <v>0</v>
      </c>
      <c r="AX310">
        <f t="shared" si="343"/>
        <v>0</v>
      </c>
      <c r="AY310">
        <f t="shared" si="344"/>
        <v>0</v>
      </c>
      <c r="AZ310">
        <f t="shared" si="345"/>
        <v>0</v>
      </c>
    </row>
    <row r="311" spans="10:52" hidden="1" x14ac:dyDescent="0.25">
      <c r="J311">
        <f t="shared" si="346"/>
        <v>0</v>
      </c>
      <c r="L311">
        <f t="shared" si="347"/>
        <v>0</v>
      </c>
      <c r="M311">
        <f t="shared" si="306"/>
        <v>0</v>
      </c>
      <c r="N311">
        <f t="shared" si="307"/>
        <v>0</v>
      </c>
      <c r="O311">
        <f t="shared" si="308"/>
        <v>0</v>
      </c>
      <c r="P311">
        <f t="shared" si="309"/>
        <v>0</v>
      </c>
      <c r="Q311">
        <f t="shared" si="310"/>
        <v>0</v>
      </c>
      <c r="R311">
        <f t="shared" si="311"/>
        <v>0</v>
      </c>
      <c r="S311">
        <f t="shared" si="312"/>
        <v>0</v>
      </c>
      <c r="T311">
        <f t="shared" si="313"/>
        <v>0</v>
      </c>
      <c r="U311">
        <f t="shared" si="314"/>
        <v>0</v>
      </c>
      <c r="V311">
        <f t="shared" si="315"/>
        <v>0</v>
      </c>
      <c r="W311">
        <f t="shared" si="316"/>
        <v>0</v>
      </c>
      <c r="X311">
        <f t="shared" si="317"/>
        <v>0</v>
      </c>
      <c r="Y311">
        <f t="shared" si="318"/>
        <v>0</v>
      </c>
      <c r="Z311">
        <f t="shared" si="319"/>
        <v>0</v>
      </c>
      <c r="AA311">
        <f t="shared" si="320"/>
        <v>0</v>
      </c>
      <c r="AB311">
        <f t="shared" si="321"/>
        <v>0</v>
      </c>
      <c r="AC311">
        <f t="shared" si="322"/>
        <v>0</v>
      </c>
      <c r="AD311">
        <f t="shared" si="323"/>
        <v>0</v>
      </c>
      <c r="AE311">
        <f t="shared" si="324"/>
        <v>0</v>
      </c>
      <c r="AF311">
        <f t="shared" si="325"/>
        <v>0</v>
      </c>
      <c r="AG311">
        <f t="shared" si="326"/>
        <v>0</v>
      </c>
      <c r="AH311">
        <f t="shared" si="327"/>
        <v>0</v>
      </c>
      <c r="AI311">
        <f t="shared" si="328"/>
        <v>0</v>
      </c>
      <c r="AJ311">
        <f t="shared" si="329"/>
        <v>0</v>
      </c>
      <c r="AK311">
        <f t="shared" si="330"/>
        <v>0</v>
      </c>
      <c r="AL311">
        <f t="shared" si="331"/>
        <v>0</v>
      </c>
      <c r="AM311">
        <f t="shared" si="332"/>
        <v>0</v>
      </c>
      <c r="AN311">
        <f t="shared" si="333"/>
        <v>0</v>
      </c>
      <c r="AO311">
        <f t="shared" si="334"/>
        <v>0</v>
      </c>
      <c r="AP311">
        <f t="shared" si="335"/>
        <v>0</v>
      </c>
      <c r="AQ311">
        <f t="shared" si="336"/>
        <v>0</v>
      </c>
      <c r="AR311">
        <f t="shared" si="337"/>
        <v>0</v>
      </c>
      <c r="AS311">
        <f t="shared" si="338"/>
        <v>0</v>
      </c>
      <c r="AT311">
        <f t="shared" si="339"/>
        <v>0</v>
      </c>
      <c r="AU311">
        <f t="shared" si="340"/>
        <v>0</v>
      </c>
      <c r="AV311">
        <f t="shared" si="341"/>
        <v>0</v>
      </c>
      <c r="AW311">
        <f t="shared" si="342"/>
        <v>0</v>
      </c>
      <c r="AX311">
        <f t="shared" si="343"/>
        <v>0</v>
      </c>
      <c r="AY311">
        <f t="shared" si="344"/>
        <v>0</v>
      </c>
      <c r="AZ311">
        <f t="shared" si="345"/>
        <v>0</v>
      </c>
    </row>
    <row r="312" spans="10:52" hidden="1" x14ac:dyDescent="0.25">
      <c r="J312">
        <f t="shared" si="346"/>
        <v>0</v>
      </c>
      <c r="L312">
        <f t="shared" si="347"/>
        <v>0</v>
      </c>
      <c r="M312">
        <f t="shared" si="306"/>
        <v>0</v>
      </c>
      <c r="N312">
        <f t="shared" si="307"/>
        <v>0</v>
      </c>
      <c r="O312">
        <f t="shared" si="308"/>
        <v>0</v>
      </c>
      <c r="P312">
        <f t="shared" si="309"/>
        <v>0</v>
      </c>
      <c r="Q312">
        <f t="shared" si="310"/>
        <v>0</v>
      </c>
      <c r="R312">
        <f t="shared" si="311"/>
        <v>0</v>
      </c>
      <c r="S312">
        <f t="shared" si="312"/>
        <v>0</v>
      </c>
      <c r="T312">
        <f t="shared" si="313"/>
        <v>0</v>
      </c>
      <c r="U312">
        <f t="shared" si="314"/>
        <v>0</v>
      </c>
      <c r="V312">
        <f t="shared" si="315"/>
        <v>0</v>
      </c>
      <c r="W312">
        <f t="shared" si="316"/>
        <v>0</v>
      </c>
      <c r="X312">
        <f t="shared" si="317"/>
        <v>0</v>
      </c>
      <c r="Y312">
        <f t="shared" si="318"/>
        <v>0</v>
      </c>
      <c r="Z312">
        <f t="shared" si="319"/>
        <v>0</v>
      </c>
      <c r="AA312">
        <f t="shared" si="320"/>
        <v>0</v>
      </c>
      <c r="AB312">
        <f t="shared" si="321"/>
        <v>0</v>
      </c>
      <c r="AC312">
        <f t="shared" si="322"/>
        <v>0</v>
      </c>
      <c r="AD312">
        <f t="shared" si="323"/>
        <v>0</v>
      </c>
      <c r="AE312">
        <f t="shared" si="324"/>
        <v>0</v>
      </c>
      <c r="AF312">
        <f t="shared" si="325"/>
        <v>0</v>
      </c>
      <c r="AG312">
        <f t="shared" si="326"/>
        <v>0</v>
      </c>
      <c r="AH312">
        <f t="shared" si="327"/>
        <v>0</v>
      </c>
      <c r="AI312">
        <f t="shared" si="328"/>
        <v>0</v>
      </c>
      <c r="AJ312">
        <f t="shared" si="329"/>
        <v>0</v>
      </c>
      <c r="AK312">
        <f t="shared" si="330"/>
        <v>0</v>
      </c>
      <c r="AL312">
        <f t="shared" si="331"/>
        <v>0</v>
      </c>
      <c r="AM312">
        <f t="shared" si="332"/>
        <v>0</v>
      </c>
      <c r="AN312">
        <f t="shared" si="333"/>
        <v>0</v>
      </c>
      <c r="AO312">
        <f t="shared" si="334"/>
        <v>0</v>
      </c>
      <c r="AP312">
        <f t="shared" si="335"/>
        <v>0</v>
      </c>
      <c r="AQ312">
        <f t="shared" si="336"/>
        <v>0</v>
      </c>
      <c r="AR312">
        <f t="shared" si="337"/>
        <v>0</v>
      </c>
      <c r="AS312">
        <f t="shared" si="338"/>
        <v>0</v>
      </c>
      <c r="AT312">
        <f t="shared" si="339"/>
        <v>0</v>
      </c>
      <c r="AU312">
        <f t="shared" si="340"/>
        <v>0</v>
      </c>
      <c r="AV312">
        <f t="shared" si="341"/>
        <v>0</v>
      </c>
      <c r="AW312">
        <f t="shared" si="342"/>
        <v>0</v>
      </c>
      <c r="AX312">
        <f t="shared" si="343"/>
        <v>0</v>
      </c>
      <c r="AY312">
        <f t="shared" si="344"/>
        <v>0</v>
      </c>
      <c r="AZ312">
        <f t="shared" si="345"/>
        <v>0</v>
      </c>
    </row>
    <row r="313" spans="10:52" hidden="1" x14ac:dyDescent="0.25">
      <c r="J313">
        <f t="shared" si="346"/>
        <v>0</v>
      </c>
      <c r="L313">
        <f t="shared" si="347"/>
        <v>0</v>
      </c>
      <c r="M313">
        <f t="shared" si="306"/>
        <v>0</v>
      </c>
      <c r="N313">
        <f t="shared" si="307"/>
        <v>0</v>
      </c>
      <c r="O313">
        <f t="shared" si="308"/>
        <v>0</v>
      </c>
      <c r="P313">
        <f t="shared" si="309"/>
        <v>0</v>
      </c>
      <c r="Q313">
        <f t="shared" si="310"/>
        <v>0</v>
      </c>
      <c r="R313">
        <f t="shared" si="311"/>
        <v>0</v>
      </c>
      <c r="S313">
        <f t="shared" si="312"/>
        <v>0</v>
      </c>
      <c r="T313">
        <f t="shared" si="313"/>
        <v>0</v>
      </c>
      <c r="U313">
        <f t="shared" si="314"/>
        <v>0</v>
      </c>
      <c r="V313">
        <f t="shared" si="315"/>
        <v>0</v>
      </c>
      <c r="W313">
        <f t="shared" si="316"/>
        <v>0</v>
      </c>
      <c r="X313">
        <f t="shared" si="317"/>
        <v>0</v>
      </c>
      <c r="Y313">
        <f t="shared" si="318"/>
        <v>0</v>
      </c>
      <c r="Z313">
        <f t="shared" si="319"/>
        <v>0</v>
      </c>
      <c r="AA313">
        <f t="shared" si="320"/>
        <v>0</v>
      </c>
      <c r="AB313">
        <f t="shared" si="321"/>
        <v>0</v>
      </c>
      <c r="AC313">
        <f t="shared" si="322"/>
        <v>0</v>
      </c>
      <c r="AD313">
        <f t="shared" si="323"/>
        <v>0</v>
      </c>
      <c r="AE313">
        <f t="shared" si="324"/>
        <v>0</v>
      </c>
      <c r="AF313">
        <f t="shared" si="325"/>
        <v>0</v>
      </c>
      <c r="AG313">
        <f t="shared" si="326"/>
        <v>0</v>
      </c>
      <c r="AH313">
        <f t="shared" si="327"/>
        <v>0</v>
      </c>
      <c r="AI313">
        <f t="shared" si="328"/>
        <v>0</v>
      </c>
      <c r="AJ313">
        <f t="shared" si="329"/>
        <v>0</v>
      </c>
      <c r="AK313">
        <f t="shared" si="330"/>
        <v>0</v>
      </c>
      <c r="AL313">
        <f t="shared" si="331"/>
        <v>0</v>
      </c>
      <c r="AM313">
        <f t="shared" si="332"/>
        <v>0</v>
      </c>
      <c r="AN313">
        <f t="shared" si="333"/>
        <v>0</v>
      </c>
      <c r="AO313">
        <f t="shared" si="334"/>
        <v>0</v>
      </c>
      <c r="AP313">
        <f t="shared" si="335"/>
        <v>0</v>
      </c>
      <c r="AQ313">
        <f t="shared" si="336"/>
        <v>0</v>
      </c>
      <c r="AR313">
        <f t="shared" si="337"/>
        <v>0</v>
      </c>
      <c r="AS313">
        <f t="shared" si="338"/>
        <v>0</v>
      </c>
      <c r="AT313">
        <f t="shared" si="339"/>
        <v>0</v>
      </c>
      <c r="AU313">
        <f t="shared" si="340"/>
        <v>0</v>
      </c>
      <c r="AV313">
        <f t="shared" si="341"/>
        <v>0</v>
      </c>
      <c r="AW313">
        <f t="shared" si="342"/>
        <v>0</v>
      </c>
      <c r="AX313">
        <f t="shared" si="343"/>
        <v>0</v>
      </c>
      <c r="AY313">
        <f t="shared" si="344"/>
        <v>0</v>
      </c>
      <c r="AZ313">
        <f t="shared" si="345"/>
        <v>0</v>
      </c>
    </row>
    <row r="314" spans="10:52" hidden="1" x14ac:dyDescent="0.25">
      <c r="J314">
        <f t="shared" si="346"/>
        <v>0</v>
      </c>
      <c r="L314">
        <f t="shared" si="347"/>
        <v>0</v>
      </c>
      <c r="M314">
        <f t="shared" si="306"/>
        <v>0</v>
      </c>
      <c r="N314">
        <f t="shared" si="307"/>
        <v>0</v>
      </c>
      <c r="O314">
        <f t="shared" si="308"/>
        <v>0</v>
      </c>
      <c r="P314">
        <f t="shared" si="309"/>
        <v>0</v>
      </c>
      <c r="Q314">
        <f t="shared" si="310"/>
        <v>0</v>
      </c>
      <c r="R314">
        <f t="shared" si="311"/>
        <v>0</v>
      </c>
      <c r="S314">
        <f t="shared" si="312"/>
        <v>0</v>
      </c>
      <c r="T314">
        <f t="shared" si="313"/>
        <v>0</v>
      </c>
      <c r="U314">
        <f t="shared" si="314"/>
        <v>0</v>
      </c>
      <c r="V314">
        <f t="shared" si="315"/>
        <v>0</v>
      </c>
      <c r="W314">
        <f t="shared" si="316"/>
        <v>0</v>
      </c>
      <c r="X314">
        <f t="shared" si="317"/>
        <v>0</v>
      </c>
      <c r="Y314">
        <f t="shared" si="318"/>
        <v>0</v>
      </c>
      <c r="Z314">
        <f t="shared" si="319"/>
        <v>0</v>
      </c>
      <c r="AA314">
        <f t="shared" si="320"/>
        <v>0</v>
      </c>
      <c r="AB314">
        <f t="shared" si="321"/>
        <v>0</v>
      </c>
      <c r="AC314">
        <f t="shared" si="322"/>
        <v>0</v>
      </c>
      <c r="AD314">
        <f t="shared" si="323"/>
        <v>0</v>
      </c>
      <c r="AE314">
        <f t="shared" si="324"/>
        <v>0</v>
      </c>
      <c r="AF314">
        <f t="shared" si="325"/>
        <v>0</v>
      </c>
      <c r="AG314">
        <f t="shared" si="326"/>
        <v>0</v>
      </c>
      <c r="AH314">
        <f t="shared" si="327"/>
        <v>0</v>
      </c>
      <c r="AI314">
        <f t="shared" si="328"/>
        <v>0</v>
      </c>
      <c r="AJ314">
        <f t="shared" si="329"/>
        <v>0</v>
      </c>
      <c r="AK314">
        <f t="shared" si="330"/>
        <v>0</v>
      </c>
      <c r="AL314">
        <f t="shared" si="331"/>
        <v>0</v>
      </c>
      <c r="AM314">
        <f t="shared" si="332"/>
        <v>0</v>
      </c>
      <c r="AN314">
        <f t="shared" si="333"/>
        <v>0</v>
      </c>
      <c r="AO314">
        <f t="shared" si="334"/>
        <v>0</v>
      </c>
      <c r="AP314">
        <f t="shared" si="335"/>
        <v>0</v>
      </c>
      <c r="AQ314">
        <f t="shared" si="336"/>
        <v>0</v>
      </c>
      <c r="AR314">
        <f t="shared" si="337"/>
        <v>0</v>
      </c>
      <c r="AS314">
        <f t="shared" si="338"/>
        <v>0</v>
      </c>
      <c r="AT314">
        <f t="shared" si="339"/>
        <v>0</v>
      </c>
      <c r="AU314">
        <f t="shared" si="340"/>
        <v>0</v>
      </c>
      <c r="AV314">
        <f t="shared" si="341"/>
        <v>0</v>
      </c>
      <c r="AW314">
        <f t="shared" si="342"/>
        <v>0</v>
      </c>
      <c r="AX314">
        <f t="shared" si="343"/>
        <v>0</v>
      </c>
      <c r="AY314">
        <f t="shared" si="344"/>
        <v>0</v>
      </c>
      <c r="AZ314">
        <f t="shared" si="345"/>
        <v>0</v>
      </c>
    </row>
    <row r="315" spans="10:52" hidden="1" x14ac:dyDescent="0.25">
      <c r="J315">
        <f t="shared" si="346"/>
        <v>0</v>
      </c>
      <c r="L315">
        <f t="shared" si="347"/>
        <v>0</v>
      </c>
      <c r="M315">
        <f t="shared" si="306"/>
        <v>0</v>
      </c>
      <c r="N315">
        <f t="shared" si="307"/>
        <v>0</v>
      </c>
      <c r="O315">
        <f t="shared" si="308"/>
        <v>0</v>
      </c>
      <c r="P315">
        <f t="shared" si="309"/>
        <v>0</v>
      </c>
      <c r="Q315">
        <f t="shared" si="310"/>
        <v>0</v>
      </c>
      <c r="R315">
        <f t="shared" si="311"/>
        <v>0</v>
      </c>
      <c r="S315">
        <f t="shared" si="312"/>
        <v>0</v>
      </c>
      <c r="T315">
        <f t="shared" si="313"/>
        <v>0</v>
      </c>
      <c r="U315">
        <f t="shared" si="314"/>
        <v>0</v>
      </c>
      <c r="V315">
        <f t="shared" si="315"/>
        <v>0</v>
      </c>
      <c r="W315">
        <f t="shared" si="316"/>
        <v>0</v>
      </c>
      <c r="X315">
        <f t="shared" si="317"/>
        <v>0</v>
      </c>
      <c r="Y315">
        <f t="shared" si="318"/>
        <v>0</v>
      </c>
      <c r="Z315">
        <f t="shared" si="319"/>
        <v>0</v>
      </c>
      <c r="AA315">
        <f t="shared" si="320"/>
        <v>0</v>
      </c>
      <c r="AB315">
        <f t="shared" si="321"/>
        <v>0</v>
      </c>
      <c r="AC315">
        <f t="shared" si="322"/>
        <v>0</v>
      </c>
      <c r="AD315">
        <f t="shared" si="323"/>
        <v>0</v>
      </c>
      <c r="AE315">
        <f t="shared" si="324"/>
        <v>0</v>
      </c>
      <c r="AF315">
        <f t="shared" si="325"/>
        <v>0</v>
      </c>
      <c r="AG315">
        <f t="shared" si="326"/>
        <v>0</v>
      </c>
      <c r="AH315">
        <f t="shared" si="327"/>
        <v>0</v>
      </c>
      <c r="AI315">
        <f t="shared" si="328"/>
        <v>0</v>
      </c>
      <c r="AJ315">
        <f t="shared" si="329"/>
        <v>0</v>
      </c>
      <c r="AK315">
        <f t="shared" si="330"/>
        <v>0</v>
      </c>
      <c r="AL315">
        <f t="shared" si="331"/>
        <v>0</v>
      </c>
      <c r="AM315">
        <f t="shared" si="332"/>
        <v>0</v>
      </c>
      <c r="AN315">
        <f t="shared" si="333"/>
        <v>0</v>
      </c>
      <c r="AO315">
        <f t="shared" si="334"/>
        <v>0</v>
      </c>
      <c r="AP315">
        <f t="shared" si="335"/>
        <v>0</v>
      </c>
      <c r="AQ315">
        <f t="shared" si="336"/>
        <v>0</v>
      </c>
      <c r="AR315">
        <f t="shared" si="337"/>
        <v>0</v>
      </c>
      <c r="AS315">
        <f t="shared" si="338"/>
        <v>0</v>
      </c>
      <c r="AT315">
        <f t="shared" si="339"/>
        <v>0</v>
      </c>
      <c r="AU315">
        <f t="shared" si="340"/>
        <v>0</v>
      </c>
      <c r="AV315">
        <f t="shared" si="341"/>
        <v>0</v>
      </c>
      <c r="AW315">
        <f t="shared" si="342"/>
        <v>0</v>
      </c>
      <c r="AX315">
        <f t="shared" si="343"/>
        <v>0</v>
      </c>
      <c r="AY315">
        <f t="shared" si="344"/>
        <v>0</v>
      </c>
      <c r="AZ315">
        <f t="shared" si="345"/>
        <v>0</v>
      </c>
    </row>
    <row r="316" spans="10:52" hidden="1" x14ac:dyDescent="0.25">
      <c r="J316">
        <f t="shared" si="346"/>
        <v>0</v>
      </c>
      <c r="L316">
        <f t="shared" si="347"/>
        <v>0</v>
      </c>
      <c r="M316">
        <f t="shared" si="306"/>
        <v>0</v>
      </c>
      <c r="N316">
        <f t="shared" si="307"/>
        <v>0</v>
      </c>
      <c r="O316">
        <f t="shared" si="308"/>
        <v>0</v>
      </c>
      <c r="P316">
        <f t="shared" si="309"/>
        <v>0</v>
      </c>
      <c r="Q316">
        <f t="shared" si="310"/>
        <v>0</v>
      </c>
      <c r="R316">
        <f t="shared" si="311"/>
        <v>0</v>
      </c>
      <c r="S316">
        <f t="shared" si="312"/>
        <v>0</v>
      </c>
      <c r="T316">
        <f t="shared" si="313"/>
        <v>0</v>
      </c>
      <c r="U316">
        <f t="shared" si="314"/>
        <v>0</v>
      </c>
      <c r="V316">
        <f t="shared" si="315"/>
        <v>0</v>
      </c>
      <c r="W316">
        <f t="shared" si="316"/>
        <v>0</v>
      </c>
      <c r="X316">
        <f t="shared" si="317"/>
        <v>0</v>
      </c>
      <c r="Y316">
        <f t="shared" si="318"/>
        <v>0</v>
      </c>
      <c r="Z316">
        <f t="shared" si="319"/>
        <v>0</v>
      </c>
      <c r="AA316">
        <f t="shared" si="320"/>
        <v>0</v>
      </c>
      <c r="AB316">
        <f t="shared" si="321"/>
        <v>0</v>
      </c>
      <c r="AC316">
        <f t="shared" si="322"/>
        <v>0</v>
      </c>
      <c r="AD316">
        <f t="shared" si="323"/>
        <v>0</v>
      </c>
      <c r="AE316">
        <f t="shared" si="324"/>
        <v>0</v>
      </c>
      <c r="AF316">
        <f t="shared" si="325"/>
        <v>0</v>
      </c>
      <c r="AG316">
        <f t="shared" si="326"/>
        <v>0</v>
      </c>
      <c r="AH316">
        <f t="shared" si="327"/>
        <v>0</v>
      </c>
      <c r="AI316">
        <f t="shared" si="328"/>
        <v>0</v>
      </c>
      <c r="AJ316">
        <f t="shared" si="329"/>
        <v>0</v>
      </c>
      <c r="AK316">
        <f t="shared" si="330"/>
        <v>0</v>
      </c>
      <c r="AL316">
        <f t="shared" si="331"/>
        <v>0</v>
      </c>
      <c r="AM316">
        <f t="shared" si="332"/>
        <v>0</v>
      </c>
      <c r="AN316">
        <f t="shared" si="333"/>
        <v>0</v>
      </c>
      <c r="AO316">
        <f t="shared" si="334"/>
        <v>0</v>
      </c>
      <c r="AP316">
        <f t="shared" si="335"/>
        <v>0</v>
      </c>
      <c r="AQ316">
        <f t="shared" si="336"/>
        <v>0</v>
      </c>
      <c r="AR316">
        <f t="shared" si="337"/>
        <v>0</v>
      </c>
      <c r="AS316">
        <f t="shared" si="338"/>
        <v>0</v>
      </c>
      <c r="AT316">
        <f t="shared" si="339"/>
        <v>0</v>
      </c>
      <c r="AU316">
        <f t="shared" si="340"/>
        <v>0</v>
      </c>
      <c r="AV316">
        <f t="shared" si="341"/>
        <v>0</v>
      </c>
      <c r="AW316">
        <f t="shared" si="342"/>
        <v>0</v>
      </c>
      <c r="AX316">
        <f t="shared" si="343"/>
        <v>0</v>
      </c>
      <c r="AY316">
        <f t="shared" si="344"/>
        <v>0</v>
      </c>
      <c r="AZ316">
        <f t="shared" si="345"/>
        <v>0</v>
      </c>
    </row>
    <row r="317" spans="10:52" hidden="1" x14ac:dyDescent="0.25">
      <c r="J317">
        <f t="shared" si="346"/>
        <v>0</v>
      </c>
      <c r="L317">
        <f t="shared" si="347"/>
        <v>0</v>
      </c>
      <c r="M317">
        <f t="shared" si="306"/>
        <v>0</v>
      </c>
      <c r="N317">
        <f t="shared" si="307"/>
        <v>0</v>
      </c>
      <c r="O317">
        <f t="shared" si="308"/>
        <v>0</v>
      </c>
      <c r="P317">
        <f t="shared" si="309"/>
        <v>0</v>
      </c>
      <c r="Q317">
        <f t="shared" si="310"/>
        <v>0</v>
      </c>
      <c r="R317">
        <f t="shared" si="311"/>
        <v>0</v>
      </c>
      <c r="S317">
        <f t="shared" si="312"/>
        <v>0</v>
      </c>
      <c r="T317">
        <f t="shared" si="313"/>
        <v>0</v>
      </c>
      <c r="U317">
        <f t="shared" si="314"/>
        <v>0</v>
      </c>
      <c r="V317">
        <f t="shared" si="315"/>
        <v>0</v>
      </c>
      <c r="W317">
        <f t="shared" si="316"/>
        <v>0</v>
      </c>
      <c r="X317">
        <f t="shared" si="317"/>
        <v>0</v>
      </c>
      <c r="Y317">
        <f t="shared" si="318"/>
        <v>0</v>
      </c>
      <c r="Z317">
        <f t="shared" si="319"/>
        <v>0</v>
      </c>
      <c r="AA317">
        <f t="shared" si="320"/>
        <v>0</v>
      </c>
      <c r="AB317">
        <f t="shared" si="321"/>
        <v>0</v>
      </c>
      <c r="AC317">
        <f t="shared" si="322"/>
        <v>0</v>
      </c>
      <c r="AD317">
        <f t="shared" si="323"/>
        <v>0</v>
      </c>
      <c r="AE317">
        <f t="shared" si="324"/>
        <v>0</v>
      </c>
      <c r="AF317">
        <f t="shared" si="325"/>
        <v>0</v>
      </c>
      <c r="AG317">
        <f t="shared" si="326"/>
        <v>0</v>
      </c>
      <c r="AH317">
        <f t="shared" si="327"/>
        <v>0</v>
      </c>
      <c r="AI317">
        <f t="shared" si="328"/>
        <v>0</v>
      </c>
      <c r="AJ317">
        <f t="shared" si="329"/>
        <v>0</v>
      </c>
      <c r="AK317">
        <f t="shared" si="330"/>
        <v>0</v>
      </c>
      <c r="AL317">
        <f t="shared" si="331"/>
        <v>0</v>
      </c>
      <c r="AM317">
        <f t="shared" si="332"/>
        <v>0</v>
      </c>
      <c r="AN317">
        <f t="shared" si="333"/>
        <v>0</v>
      </c>
      <c r="AO317">
        <f t="shared" si="334"/>
        <v>0</v>
      </c>
      <c r="AP317">
        <f t="shared" si="335"/>
        <v>0</v>
      </c>
      <c r="AQ317">
        <f t="shared" si="336"/>
        <v>0</v>
      </c>
      <c r="AR317">
        <f t="shared" si="337"/>
        <v>0</v>
      </c>
      <c r="AS317">
        <f t="shared" si="338"/>
        <v>0</v>
      </c>
      <c r="AT317">
        <f t="shared" si="339"/>
        <v>0</v>
      </c>
      <c r="AU317">
        <f t="shared" si="340"/>
        <v>0</v>
      </c>
      <c r="AV317">
        <f t="shared" si="341"/>
        <v>0</v>
      </c>
      <c r="AW317">
        <f t="shared" si="342"/>
        <v>0</v>
      </c>
      <c r="AX317">
        <f t="shared" si="343"/>
        <v>0</v>
      </c>
      <c r="AY317">
        <f t="shared" si="344"/>
        <v>0</v>
      </c>
      <c r="AZ317">
        <f t="shared" si="345"/>
        <v>0</v>
      </c>
    </row>
    <row r="318" spans="10:52" hidden="1" x14ac:dyDescent="0.25">
      <c r="J318">
        <f t="shared" si="346"/>
        <v>0</v>
      </c>
      <c r="L318">
        <f t="shared" si="347"/>
        <v>0</v>
      </c>
      <c r="M318">
        <f t="shared" si="306"/>
        <v>0</v>
      </c>
      <c r="N318">
        <f t="shared" si="307"/>
        <v>0</v>
      </c>
      <c r="O318">
        <f t="shared" si="308"/>
        <v>0</v>
      </c>
      <c r="P318">
        <f t="shared" si="309"/>
        <v>0</v>
      </c>
      <c r="Q318">
        <f t="shared" si="310"/>
        <v>0</v>
      </c>
      <c r="R318">
        <f t="shared" si="311"/>
        <v>0</v>
      </c>
      <c r="S318">
        <f t="shared" si="312"/>
        <v>0</v>
      </c>
      <c r="T318">
        <f t="shared" si="313"/>
        <v>0</v>
      </c>
      <c r="U318">
        <f t="shared" si="314"/>
        <v>0</v>
      </c>
      <c r="V318">
        <f t="shared" si="315"/>
        <v>0</v>
      </c>
      <c r="W318">
        <f t="shared" si="316"/>
        <v>0</v>
      </c>
      <c r="X318">
        <f t="shared" si="317"/>
        <v>0</v>
      </c>
      <c r="Y318">
        <f t="shared" si="318"/>
        <v>0</v>
      </c>
      <c r="Z318">
        <f t="shared" si="319"/>
        <v>0</v>
      </c>
      <c r="AA318">
        <f t="shared" si="320"/>
        <v>0</v>
      </c>
      <c r="AB318">
        <f t="shared" si="321"/>
        <v>0</v>
      </c>
      <c r="AC318">
        <f t="shared" si="322"/>
        <v>0</v>
      </c>
      <c r="AD318">
        <f t="shared" si="323"/>
        <v>0</v>
      </c>
      <c r="AE318">
        <f t="shared" si="324"/>
        <v>0</v>
      </c>
      <c r="AF318">
        <f t="shared" si="325"/>
        <v>0</v>
      </c>
      <c r="AG318">
        <f t="shared" si="326"/>
        <v>0</v>
      </c>
      <c r="AH318">
        <f t="shared" si="327"/>
        <v>0</v>
      </c>
      <c r="AI318">
        <f t="shared" si="328"/>
        <v>0</v>
      </c>
      <c r="AJ318">
        <f t="shared" si="329"/>
        <v>0</v>
      </c>
      <c r="AK318">
        <f t="shared" si="330"/>
        <v>0</v>
      </c>
      <c r="AL318">
        <f t="shared" si="331"/>
        <v>0</v>
      </c>
      <c r="AM318">
        <f t="shared" si="332"/>
        <v>0</v>
      </c>
      <c r="AN318">
        <f t="shared" si="333"/>
        <v>0</v>
      </c>
      <c r="AO318">
        <f t="shared" si="334"/>
        <v>0</v>
      </c>
      <c r="AP318">
        <f t="shared" si="335"/>
        <v>0</v>
      </c>
      <c r="AQ318">
        <f t="shared" si="336"/>
        <v>0</v>
      </c>
      <c r="AR318">
        <f t="shared" si="337"/>
        <v>0</v>
      </c>
      <c r="AS318">
        <f t="shared" si="338"/>
        <v>0</v>
      </c>
      <c r="AT318">
        <f t="shared" si="339"/>
        <v>0</v>
      </c>
      <c r="AU318">
        <f t="shared" si="340"/>
        <v>0</v>
      </c>
      <c r="AV318">
        <f t="shared" si="341"/>
        <v>0</v>
      </c>
      <c r="AW318">
        <f t="shared" si="342"/>
        <v>0</v>
      </c>
      <c r="AX318">
        <f t="shared" si="343"/>
        <v>0</v>
      </c>
      <c r="AY318">
        <f t="shared" si="344"/>
        <v>0</v>
      </c>
      <c r="AZ318">
        <f t="shared" si="345"/>
        <v>0</v>
      </c>
    </row>
    <row r="319" spans="10:52" hidden="1" x14ac:dyDescent="0.25">
      <c r="J319">
        <f t="shared" si="346"/>
        <v>0</v>
      </c>
      <c r="L319">
        <f t="shared" si="347"/>
        <v>0</v>
      </c>
      <c r="M319">
        <f t="shared" si="306"/>
        <v>0</v>
      </c>
      <c r="N319">
        <f t="shared" si="307"/>
        <v>0</v>
      </c>
      <c r="O319">
        <f t="shared" si="308"/>
        <v>0</v>
      </c>
      <c r="P319">
        <f t="shared" si="309"/>
        <v>0</v>
      </c>
      <c r="Q319">
        <f t="shared" si="310"/>
        <v>0</v>
      </c>
      <c r="R319">
        <f t="shared" si="311"/>
        <v>0</v>
      </c>
      <c r="S319">
        <f t="shared" si="312"/>
        <v>0</v>
      </c>
      <c r="T319">
        <f t="shared" si="313"/>
        <v>0</v>
      </c>
      <c r="U319">
        <f t="shared" si="314"/>
        <v>0</v>
      </c>
      <c r="V319">
        <f t="shared" si="315"/>
        <v>0</v>
      </c>
      <c r="W319">
        <f t="shared" si="316"/>
        <v>0</v>
      </c>
      <c r="X319">
        <f t="shared" si="317"/>
        <v>0</v>
      </c>
      <c r="Y319">
        <f t="shared" si="318"/>
        <v>0</v>
      </c>
      <c r="Z319">
        <f t="shared" si="319"/>
        <v>0</v>
      </c>
      <c r="AA319">
        <f t="shared" si="320"/>
        <v>0</v>
      </c>
      <c r="AB319">
        <f t="shared" si="321"/>
        <v>0</v>
      </c>
      <c r="AC319">
        <f t="shared" si="322"/>
        <v>0</v>
      </c>
      <c r="AD319">
        <f t="shared" si="323"/>
        <v>0</v>
      </c>
      <c r="AE319">
        <f t="shared" si="324"/>
        <v>0</v>
      </c>
      <c r="AF319">
        <f t="shared" si="325"/>
        <v>0</v>
      </c>
      <c r="AG319">
        <f t="shared" si="326"/>
        <v>0</v>
      </c>
      <c r="AH319">
        <f t="shared" si="327"/>
        <v>0</v>
      </c>
      <c r="AI319">
        <f t="shared" si="328"/>
        <v>0</v>
      </c>
      <c r="AJ319">
        <f t="shared" si="329"/>
        <v>0</v>
      </c>
      <c r="AK319">
        <f t="shared" si="330"/>
        <v>0</v>
      </c>
      <c r="AL319">
        <f t="shared" si="331"/>
        <v>0</v>
      </c>
      <c r="AM319">
        <f t="shared" si="332"/>
        <v>0</v>
      </c>
      <c r="AN319">
        <f t="shared" si="333"/>
        <v>0</v>
      </c>
      <c r="AO319">
        <f t="shared" si="334"/>
        <v>0</v>
      </c>
      <c r="AP319">
        <f t="shared" si="335"/>
        <v>0</v>
      </c>
      <c r="AQ319">
        <f t="shared" si="336"/>
        <v>0</v>
      </c>
      <c r="AR319">
        <f t="shared" si="337"/>
        <v>0</v>
      </c>
      <c r="AS319">
        <f t="shared" si="338"/>
        <v>0</v>
      </c>
      <c r="AT319">
        <f t="shared" si="339"/>
        <v>0</v>
      </c>
      <c r="AU319">
        <f t="shared" si="340"/>
        <v>0</v>
      </c>
      <c r="AV319">
        <f t="shared" si="341"/>
        <v>0</v>
      </c>
      <c r="AW319">
        <f t="shared" si="342"/>
        <v>0</v>
      </c>
      <c r="AX319">
        <f t="shared" si="343"/>
        <v>0</v>
      </c>
      <c r="AY319">
        <f t="shared" si="344"/>
        <v>0</v>
      </c>
      <c r="AZ319">
        <f t="shared" si="345"/>
        <v>0</v>
      </c>
    </row>
    <row r="320" spans="10:52" hidden="1" x14ac:dyDescent="0.25">
      <c r="J320">
        <f t="shared" si="346"/>
        <v>0</v>
      </c>
      <c r="L320">
        <f t="shared" si="347"/>
        <v>0</v>
      </c>
      <c r="M320">
        <f t="shared" si="306"/>
        <v>0</v>
      </c>
      <c r="N320">
        <f t="shared" si="307"/>
        <v>0</v>
      </c>
      <c r="O320">
        <f t="shared" si="308"/>
        <v>0</v>
      </c>
      <c r="P320">
        <f t="shared" si="309"/>
        <v>0</v>
      </c>
      <c r="Q320">
        <f t="shared" si="310"/>
        <v>0</v>
      </c>
      <c r="R320">
        <f t="shared" si="311"/>
        <v>0</v>
      </c>
      <c r="S320">
        <f t="shared" si="312"/>
        <v>0</v>
      </c>
      <c r="T320">
        <f t="shared" si="313"/>
        <v>0</v>
      </c>
      <c r="U320">
        <f t="shared" si="314"/>
        <v>0</v>
      </c>
      <c r="V320">
        <f t="shared" si="315"/>
        <v>0</v>
      </c>
      <c r="W320">
        <f t="shared" si="316"/>
        <v>0</v>
      </c>
      <c r="X320">
        <f t="shared" si="317"/>
        <v>0</v>
      </c>
      <c r="Y320">
        <f t="shared" si="318"/>
        <v>0</v>
      </c>
      <c r="Z320">
        <f t="shared" si="319"/>
        <v>0</v>
      </c>
      <c r="AA320">
        <f t="shared" si="320"/>
        <v>0</v>
      </c>
      <c r="AB320">
        <f t="shared" si="321"/>
        <v>0</v>
      </c>
      <c r="AC320">
        <f t="shared" si="322"/>
        <v>0</v>
      </c>
      <c r="AD320">
        <f t="shared" si="323"/>
        <v>0</v>
      </c>
      <c r="AE320">
        <f t="shared" si="324"/>
        <v>0</v>
      </c>
      <c r="AF320">
        <f t="shared" si="325"/>
        <v>0</v>
      </c>
      <c r="AG320">
        <f t="shared" si="326"/>
        <v>0</v>
      </c>
      <c r="AH320">
        <f t="shared" si="327"/>
        <v>0</v>
      </c>
      <c r="AI320">
        <f t="shared" si="328"/>
        <v>0</v>
      </c>
      <c r="AJ320">
        <f t="shared" si="329"/>
        <v>0</v>
      </c>
      <c r="AK320">
        <f t="shared" si="330"/>
        <v>0</v>
      </c>
      <c r="AL320">
        <f t="shared" si="331"/>
        <v>0</v>
      </c>
      <c r="AM320">
        <f t="shared" si="332"/>
        <v>0</v>
      </c>
      <c r="AN320">
        <f t="shared" si="333"/>
        <v>0</v>
      </c>
      <c r="AO320">
        <f t="shared" si="334"/>
        <v>0</v>
      </c>
      <c r="AP320">
        <f t="shared" si="335"/>
        <v>0</v>
      </c>
      <c r="AQ320">
        <f t="shared" si="336"/>
        <v>0</v>
      </c>
      <c r="AR320">
        <f t="shared" si="337"/>
        <v>0</v>
      </c>
      <c r="AS320">
        <f t="shared" si="338"/>
        <v>0</v>
      </c>
      <c r="AT320">
        <f t="shared" si="339"/>
        <v>0</v>
      </c>
      <c r="AU320">
        <f t="shared" si="340"/>
        <v>0</v>
      </c>
      <c r="AV320">
        <f t="shared" si="341"/>
        <v>0</v>
      </c>
      <c r="AW320">
        <f t="shared" si="342"/>
        <v>0</v>
      </c>
      <c r="AX320">
        <f t="shared" si="343"/>
        <v>0</v>
      </c>
      <c r="AY320">
        <f t="shared" si="344"/>
        <v>0</v>
      </c>
      <c r="AZ320">
        <f t="shared" si="345"/>
        <v>0</v>
      </c>
    </row>
    <row r="321" spans="10:52" hidden="1" x14ac:dyDescent="0.25">
      <c r="J321">
        <f t="shared" si="346"/>
        <v>0</v>
      </c>
      <c r="L321">
        <f t="shared" si="347"/>
        <v>0</v>
      </c>
      <c r="M321">
        <f t="shared" si="306"/>
        <v>0</v>
      </c>
      <c r="N321">
        <f t="shared" si="307"/>
        <v>0</v>
      </c>
      <c r="O321">
        <f t="shared" si="308"/>
        <v>0</v>
      </c>
      <c r="P321">
        <f t="shared" si="309"/>
        <v>0</v>
      </c>
      <c r="Q321">
        <f t="shared" si="310"/>
        <v>0</v>
      </c>
      <c r="R321">
        <f t="shared" si="311"/>
        <v>0</v>
      </c>
      <c r="S321">
        <f t="shared" si="312"/>
        <v>0</v>
      </c>
      <c r="T321">
        <f t="shared" si="313"/>
        <v>0</v>
      </c>
      <c r="U321">
        <f t="shared" si="314"/>
        <v>0</v>
      </c>
      <c r="V321">
        <f t="shared" si="315"/>
        <v>0</v>
      </c>
      <c r="W321">
        <f t="shared" si="316"/>
        <v>0</v>
      </c>
      <c r="X321">
        <f t="shared" si="317"/>
        <v>0</v>
      </c>
      <c r="Y321">
        <f t="shared" si="318"/>
        <v>0</v>
      </c>
      <c r="Z321">
        <f t="shared" si="319"/>
        <v>0</v>
      </c>
      <c r="AA321">
        <f t="shared" si="320"/>
        <v>0</v>
      </c>
      <c r="AB321">
        <f t="shared" si="321"/>
        <v>0</v>
      </c>
      <c r="AC321">
        <f t="shared" si="322"/>
        <v>0</v>
      </c>
      <c r="AD321">
        <f t="shared" si="323"/>
        <v>0</v>
      </c>
      <c r="AE321">
        <f t="shared" si="324"/>
        <v>0</v>
      </c>
      <c r="AF321">
        <f t="shared" si="325"/>
        <v>0</v>
      </c>
      <c r="AG321">
        <f t="shared" si="326"/>
        <v>0</v>
      </c>
      <c r="AH321">
        <f t="shared" si="327"/>
        <v>0</v>
      </c>
      <c r="AI321">
        <f t="shared" si="328"/>
        <v>0</v>
      </c>
      <c r="AJ321">
        <f t="shared" si="329"/>
        <v>0</v>
      </c>
      <c r="AK321">
        <f t="shared" si="330"/>
        <v>0</v>
      </c>
      <c r="AL321">
        <f t="shared" si="331"/>
        <v>0</v>
      </c>
      <c r="AM321">
        <f t="shared" si="332"/>
        <v>0</v>
      </c>
      <c r="AN321">
        <f t="shared" si="333"/>
        <v>0</v>
      </c>
      <c r="AO321">
        <f t="shared" si="334"/>
        <v>0</v>
      </c>
      <c r="AP321">
        <f t="shared" si="335"/>
        <v>0</v>
      </c>
      <c r="AQ321">
        <f t="shared" si="336"/>
        <v>0</v>
      </c>
      <c r="AR321">
        <f t="shared" si="337"/>
        <v>0</v>
      </c>
      <c r="AS321">
        <f t="shared" si="338"/>
        <v>0</v>
      </c>
      <c r="AT321">
        <f t="shared" si="339"/>
        <v>0</v>
      </c>
      <c r="AU321">
        <f t="shared" si="340"/>
        <v>0</v>
      </c>
      <c r="AV321">
        <f t="shared" si="341"/>
        <v>0</v>
      </c>
      <c r="AW321">
        <f t="shared" si="342"/>
        <v>0</v>
      </c>
      <c r="AX321">
        <f t="shared" si="343"/>
        <v>0</v>
      </c>
      <c r="AY321">
        <f t="shared" si="344"/>
        <v>0</v>
      </c>
      <c r="AZ321">
        <f t="shared" si="345"/>
        <v>0</v>
      </c>
    </row>
    <row r="322" spans="10:52" hidden="1" x14ac:dyDescent="0.25">
      <c r="J322">
        <f t="shared" si="346"/>
        <v>0</v>
      </c>
      <c r="L322">
        <f t="shared" si="347"/>
        <v>0</v>
      </c>
      <c r="M322">
        <f t="shared" si="306"/>
        <v>0</v>
      </c>
      <c r="N322">
        <f t="shared" si="307"/>
        <v>0</v>
      </c>
      <c r="O322">
        <f t="shared" si="308"/>
        <v>0</v>
      </c>
      <c r="P322">
        <f t="shared" si="309"/>
        <v>0</v>
      </c>
      <c r="Q322">
        <f t="shared" si="310"/>
        <v>0</v>
      </c>
      <c r="R322">
        <f t="shared" si="311"/>
        <v>0</v>
      </c>
      <c r="S322">
        <f t="shared" si="312"/>
        <v>0</v>
      </c>
      <c r="T322">
        <f t="shared" si="313"/>
        <v>0</v>
      </c>
      <c r="U322">
        <f t="shared" si="314"/>
        <v>0</v>
      </c>
      <c r="V322">
        <f t="shared" si="315"/>
        <v>0</v>
      </c>
      <c r="W322">
        <f t="shared" si="316"/>
        <v>0</v>
      </c>
      <c r="X322">
        <f t="shared" si="317"/>
        <v>0</v>
      </c>
      <c r="Y322">
        <f t="shared" si="318"/>
        <v>0</v>
      </c>
      <c r="Z322">
        <f t="shared" si="319"/>
        <v>0</v>
      </c>
      <c r="AA322">
        <f t="shared" si="320"/>
        <v>0</v>
      </c>
      <c r="AB322">
        <f t="shared" si="321"/>
        <v>0</v>
      </c>
      <c r="AC322">
        <f t="shared" si="322"/>
        <v>0</v>
      </c>
      <c r="AD322">
        <f t="shared" si="323"/>
        <v>0</v>
      </c>
      <c r="AE322">
        <f t="shared" si="324"/>
        <v>0</v>
      </c>
      <c r="AF322">
        <f t="shared" si="325"/>
        <v>0</v>
      </c>
      <c r="AG322">
        <f t="shared" si="326"/>
        <v>0</v>
      </c>
      <c r="AH322">
        <f t="shared" si="327"/>
        <v>0</v>
      </c>
      <c r="AI322">
        <f t="shared" si="328"/>
        <v>0</v>
      </c>
      <c r="AJ322">
        <f t="shared" si="329"/>
        <v>0</v>
      </c>
      <c r="AK322">
        <f t="shared" si="330"/>
        <v>0</v>
      </c>
      <c r="AL322">
        <f t="shared" si="331"/>
        <v>0</v>
      </c>
      <c r="AM322">
        <f t="shared" si="332"/>
        <v>0</v>
      </c>
      <c r="AN322">
        <f t="shared" si="333"/>
        <v>0</v>
      </c>
      <c r="AO322">
        <f t="shared" si="334"/>
        <v>0</v>
      </c>
      <c r="AP322">
        <f t="shared" si="335"/>
        <v>0</v>
      </c>
      <c r="AQ322">
        <f t="shared" si="336"/>
        <v>0</v>
      </c>
      <c r="AR322">
        <f t="shared" si="337"/>
        <v>0</v>
      </c>
      <c r="AS322">
        <f t="shared" si="338"/>
        <v>0</v>
      </c>
      <c r="AT322">
        <f t="shared" si="339"/>
        <v>0</v>
      </c>
      <c r="AU322">
        <f t="shared" si="340"/>
        <v>0</v>
      </c>
      <c r="AV322">
        <f t="shared" si="341"/>
        <v>0</v>
      </c>
      <c r="AW322">
        <f t="shared" si="342"/>
        <v>0</v>
      </c>
      <c r="AX322">
        <f t="shared" si="343"/>
        <v>0</v>
      </c>
      <c r="AY322">
        <f t="shared" si="344"/>
        <v>0</v>
      </c>
      <c r="AZ322">
        <f t="shared" si="345"/>
        <v>0</v>
      </c>
    </row>
    <row r="323" spans="10:52" hidden="1" x14ac:dyDescent="0.25">
      <c r="J323">
        <f t="shared" si="346"/>
        <v>0</v>
      </c>
      <c r="L323">
        <f t="shared" si="347"/>
        <v>0</v>
      </c>
      <c r="M323">
        <f t="shared" si="306"/>
        <v>0</v>
      </c>
      <c r="N323">
        <f t="shared" si="307"/>
        <v>0</v>
      </c>
      <c r="O323">
        <f t="shared" si="308"/>
        <v>0</v>
      </c>
      <c r="P323">
        <f t="shared" si="309"/>
        <v>0</v>
      </c>
      <c r="Q323">
        <f t="shared" si="310"/>
        <v>0</v>
      </c>
      <c r="R323">
        <f t="shared" si="311"/>
        <v>0</v>
      </c>
      <c r="S323">
        <f t="shared" si="312"/>
        <v>0</v>
      </c>
      <c r="T323">
        <f t="shared" si="313"/>
        <v>0</v>
      </c>
      <c r="U323">
        <f t="shared" si="314"/>
        <v>0</v>
      </c>
      <c r="V323">
        <f t="shared" si="315"/>
        <v>0</v>
      </c>
      <c r="W323">
        <f t="shared" si="316"/>
        <v>0</v>
      </c>
      <c r="X323">
        <f t="shared" si="317"/>
        <v>0</v>
      </c>
      <c r="Y323">
        <f t="shared" si="318"/>
        <v>0</v>
      </c>
      <c r="Z323">
        <f t="shared" si="319"/>
        <v>0</v>
      </c>
      <c r="AA323">
        <f t="shared" si="320"/>
        <v>0</v>
      </c>
      <c r="AB323">
        <f t="shared" si="321"/>
        <v>0</v>
      </c>
      <c r="AC323">
        <f t="shared" si="322"/>
        <v>0</v>
      </c>
      <c r="AD323">
        <f t="shared" si="323"/>
        <v>0</v>
      </c>
      <c r="AE323">
        <f t="shared" si="324"/>
        <v>0</v>
      </c>
      <c r="AF323">
        <f t="shared" si="325"/>
        <v>0</v>
      </c>
      <c r="AG323">
        <f t="shared" si="326"/>
        <v>0</v>
      </c>
      <c r="AH323">
        <f t="shared" si="327"/>
        <v>0</v>
      </c>
      <c r="AI323">
        <f t="shared" si="328"/>
        <v>0</v>
      </c>
      <c r="AJ323">
        <f t="shared" si="329"/>
        <v>0</v>
      </c>
      <c r="AK323">
        <f t="shared" si="330"/>
        <v>0</v>
      </c>
      <c r="AL323">
        <f t="shared" si="331"/>
        <v>0</v>
      </c>
      <c r="AM323">
        <f t="shared" si="332"/>
        <v>0</v>
      </c>
      <c r="AN323">
        <f t="shared" si="333"/>
        <v>0</v>
      </c>
      <c r="AO323">
        <f t="shared" si="334"/>
        <v>0</v>
      </c>
      <c r="AP323">
        <f t="shared" si="335"/>
        <v>0</v>
      </c>
      <c r="AQ323">
        <f t="shared" si="336"/>
        <v>0</v>
      </c>
      <c r="AR323">
        <f t="shared" si="337"/>
        <v>0</v>
      </c>
      <c r="AS323">
        <f t="shared" si="338"/>
        <v>0</v>
      </c>
      <c r="AT323">
        <f t="shared" si="339"/>
        <v>0</v>
      </c>
      <c r="AU323">
        <f t="shared" si="340"/>
        <v>0</v>
      </c>
      <c r="AV323">
        <f t="shared" si="341"/>
        <v>0</v>
      </c>
      <c r="AW323">
        <f t="shared" si="342"/>
        <v>0</v>
      </c>
      <c r="AX323">
        <f t="shared" si="343"/>
        <v>0</v>
      </c>
      <c r="AY323">
        <f t="shared" si="344"/>
        <v>0</v>
      </c>
      <c r="AZ323">
        <f t="shared" si="345"/>
        <v>0</v>
      </c>
    </row>
    <row r="324" spans="10:52" hidden="1" x14ac:dyDescent="0.25">
      <c r="J324">
        <f t="shared" si="346"/>
        <v>0</v>
      </c>
      <c r="L324">
        <f t="shared" si="347"/>
        <v>0</v>
      </c>
      <c r="M324">
        <f t="shared" si="306"/>
        <v>0</v>
      </c>
      <c r="N324">
        <f t="shared" si="307"/>
        <v>0</v>
      </c>
      <c r="O324">
        <f t="shared" si="308"/>
        <v>0</v>
      </c>
      <c r="P324">
        <f t="shared" si="309"/>
        <v>0</v>
      </c>
      <c r="Q324">
        <f t="shared" si="310"/>
        <v>0</v>
      </c>
      <c r="R324">
        <f t="shared" si="311"/>
        <v>0</v>
      </c>
      <c r="S324">
        <f t="shared" si="312"/>
        <v>0</v>
      </c>
      <c r="T324">
        <f t="shared" si="313"/>
        <v>0</v>
      </c>
      <c r="U324">
        <f t="shared" si="314"/>
        <v>0</v>
      </c>
      <c r="V324">
        <f t="shared" si="315"/>
        <v>0</v>
      </c>
      <c r="W324">
        <f t="shared" si="316"/>
        <v>0</v>
      </c>
      <c r="X324">
        <f t="shared" si="317"/>
        <v>0</v>
      </c>
      <c r="Y324">
        <f t="shared" si="318"/>
        <v>0</v>
      </c>
      <c r="Z324">
        <f t="shared" si="319"/>
        <v>0</v>
      </c>
      <c r="AA324">
        <f t="shared" si="320"/>
        <v>0</v>
      </c>
      <c r="AB324">
        <f t="shared" si="321"/>
        <v>0</v>
      </c>
      <c r="AC324">
        <f t="shared" si="322"/>
        <v>0</v>
      </c>
      <c r="AD324">
        <f t="shared" si="323"/>
        <v>0</v>
      </c>
      <c r="AE324">
        <f t="shared" si="324"/>
        <v>0</v>
      </c>
      <c r="AF324">
        <f t="shared" si="325"/>
        <v>0</v>
      </c>
      <c r="AG324">
        <f t="shared" si="326"/>
        <v>0</v>
      </c>
      <c r="AH324">
        <f t="shared" si="327"/>
        <v>0</v>
      </c>
      <c r="AI324">
        <f t="shared" si="328"/>
        <v>0</v>
      </c>
      <c r="AJ324">
        <f t="shared" si="329"/>
        <v>0</v>
      </c>
      <c r="AK324">
        <f t="shared" si="330"/>
        <v>0</v>
      </c>
      <c r="AL324">
        <f t="shared" si="331"/>
        <v>0</v>
      </c>
      <c r="AM324">
        <f t="shared" si="332"/>
        <v>0</v>
      </c>
      <c r="AN324">
        <f t="shared" si="333"/>
        <v>0</v>
      </c>
      <c r="AO324">
        <f t="shared" si="334"/>
        <v>0</v>
      </c>
      <c r="AP324">
        <f t="shared" si="335"/>
        <v>0</v>
      </c>
      <c r="AQ324">
        <f t="shared" si="336"/>
        <v>0</v>
      </c>
      <c r="AR324">
        <f t="shared" si="337"/>
        <v>0</v>
      </c>
      <c r="AS324">
        <f t="shared" si="338"/>
        <v>0</v>
      </c>
      <c r="AT324">
        <f t="shared" si="339"/>
        <v>0</v>
      </c>
      <c r="AU324">
        <f t="shared" si="340"/>
        <v>0</v>
      </c>
      <c r="AV324">
        <f t="shared" si="341"/>
        <v>0</v>
      </c>
      <c r="AW324">
        <f t="shared" si="342"/>
        <v>0</v>
      </c>
      <c r="AX324">
        <f t="shared" si="343"/>
        <v>0</v>
      </c>
      <c r="AY324">
        <f t="shared" si="344"/>
        <v>0</v>
      </c>
      <c r="AZ324">
        <f t="shared" si="345"/>
        <v>0</v>
      </c>
    </row>
    <row r="325" spans="10:52" hidden="1" x14ac:dyDescent="0.25">
      <c r="J325">
        <f t="shared" si="346"/>
        <v>0</v>
      </c>
      <c r="L325">
        <f t="shared" si="347"/>
        <v>0</v>
      </c>
      <c r="M325">
        <f t="shared" si="306"/>
        <v>0</v>
      </c>
      <c r="N325">
        <f t="shared" si="307"/>
        <v>0</v>
      </c>
      <c r="O325">
        <f t="shared" si="308"/>
        <v>0</v>
      </c>
      <c r="P325">
        <f t="shared" si="309"/>
        <v>0</v>
      </c>
      <c r="Q325">
        <f t="shared" si="310"/>
        <v>0</v>
      </c>
      <c r="R325">
        <f t="shared" si="311"/>
        <v>0</v>
      </c>
      <c r="S325">
        <f t="shared" si="312"/>
        <v>0</v>
      </c>
      <c r="T325">
        <f t="shared" si="313"/>
        <v>0</v>
      </c>
      <c r="U325">
        <f t="shared" si="314"/>
        <v>0</v>
      </c>
      <c r="V325">
        <f t="shared" si="315"/>
        <v>0</v>
      </c>
      <c r="W325">
        <f t="shared" si="316"/>
        <v>0</v>
      </c>
      <c r="X325">
        <f t="shared" si="317"/>
        <v>0</v>
      </c>
      <c r="Y325">
        <f t="shared" si="318"/>
        <v>0</v>
      </c>
      <c r="Z325">
        <f t="shared" si="319"/>
        <v>0</v>
      </c>
      <c r="AA325">
        <f t="shared" si="320"/>
        <v>0</v>
      </c>
      <c r="AB325">
        <f t="shared" si="321"/>
        <v>0</v>
      </c>
      <c r="AC325">
        <f t="shared" si="322"/>
        <v>0</v>
      </c>
      <c r="AD325">
        <f t="shared" si="323"/>
        <v>0</v>
      </c>
      <c r="AE325">
        <f t="shared" si="324"/>
        <v>0</v>
      </c>
      <c r="AF325">
        <f t="shared" si="325"/>
        <v>0</v>
      </c>
      <c r="AG325">
        <f t="shared" si="326"/>
        <v>0</v>
      </c>
      <c r="AH325">
        <f t="shared" si="327"/>
        <v>0</v>
      </c>
      <c r="AI325">
        <f t="shared" si="328"/>
        <v>0</v>
      </c>
      <c r="AJ325">
        <f t="shared" si="329"/>
        <v>0</v>
      </c>
      <c r="AK325">
        <f t="shared" si="330"/>
        <v>0</v>
      </c>
      <c r="AL325">
        <f t="shared" si="331"/>
        <v>0</v>
      </c>
      <c r="AM325">
        <f t="shared" si="332"/>
        <v>0</v>
      </c>
      <c r="AN325">
        <f t="shared" si="333"/>
        <v>0</v>
      </c>
      <c r="AO325">
        <f t="shared" si="334"/>
        <v>0</v>
      </c>
      <c r="AP325">
        <f t="shared" si="335"/>
        <v>0</v>
      </c>
      <c r="AQ325">
        <f t="shared" si="336"/>
        <v>0</v>
      </c>
      <c r="AR325">
        <f t="shared" si="337"/>
        <v>0</v>
      </c>
      <c r="AS325">
        <f t="shared" si="338"/>
        <v>0</v>
      </c>
      <c r="AT325">
        <f t="shared" si="339"/>
        <v>0</v>
      </c>
      <c r="AU325">
        <f t="shared" si="340"/>
        <v>0</v>
      </c>
      <c r="AV325">
        <f t="shared" si="341"/>
        <v>0</v>
      </c>
      <c r="AW325">
        <f t="shared" si="342"/>
        <v>0</v>
      </c>
      <c r="AX325">
        <f t="shared" si="343"/>
        <v>0</v>
      </c>
      <c r="AY325">
        <f t="shared" si="344"/>
        <v>0</v>
      </c>
      <c r="AZ325">
        <f t="shared" si="345"/>
        <v>0</v>
      </c>
    </row>
    <row r="326" spans="10:52" hidden="1" x14ac:dyDescent="0.25">
      <c r="J326">
        <f t="shared" si="346"/>
        <v>0</v>
      </c>
      <c r="L326">
        <f t="shared" si="347"/>
        <v>0</v>
      </c>
      <c r="M326">
        <f t="shared" si="306"/>
        <v>0</v>
      </c>
      <c r="N326">
        <f t="shared" si="307"/>
        <v>0</v>
      </c>
      <c r="O326">
        <f t="shared" si="308"/>
        <v>0</v>
      </c>
      <c r="P326">
        <f t="shared" si="309"/>
        <v>0</v>
      </c>
      <c r="Q326">
        <f t="shared" si="310"/>
        <v>0</v>
      </c>
      <c r="R326">
        <f t="shared" si="311"/>
        <v>0</v>
      </c>
      <c r="S326">
        <f t="shared" si="312"/>
        <v>0</v>
      </c>
      <c r="T326">
        <f t="shared" si="313"/>
        <v>0</v>
      </c>
      <c r="U326">
        <f t="shared" si="314"/>
        <v>0</v>
      </c>
      <c r="V326">
        <f t="shared" si="315"/>
        <v>0</v>
      </c>
      <c r="W326">
        <f t="shared" si="316"/>
        <v>0</v>
      </c>
      <c r="X326">
        <f t="shared" si="317"/>
        <v>0</v>
      </c>
      <c r="Y326">
        <f t="shared" si="318"/>
        <v>0</v>
      </c>
      <c r="Z326">
        <f t="shared" si="319"/>
        <v>0</v>
      </c>
      <c r="AA326">
        <f t="shared" si="320"/>
        <v>0</v>
      </c>
      <c r="AB326">
        <f t="shared" si="321"/>
        <v>0</v>
      </c>
      <c r="AC326">
        <f t="shared" si="322"/>
        <v>0</v>
      </c>
      <c r="AD326">
        <f t="shared" si="323"/>
        <v>0</v>
      </c>
      <c r="AE326">
        <f t="shared" si="324"/>
        <v>0</v>
      </c>
      <c r="AF326">
        <f t="shared" si="325"/>
        <v>0</v>
      </c>
      <c r="AG326">
        <f t="shared" si="326"/>
        <v>0</v>
      </c>
      <c r="AH326">
        <f t="shared" si="327"/>
        <v>0</v>
      </c>
      <c r="AI326">
        <f t="shared" si="328"/>
        <v>0</v>
      </c>
      <c r="AJ326">
        <f t="shared" si="329"/>
        <v>0</v>
      </c>
      <c r="AK326">
        <f t="shared" si="330"/>
        <v>0</v>
      </c>
      <c r="AL326">
        <f t="shared" si="331"/>
        <v>0</v>
      </c>
      <c r="AM326">
        <f t="shared" si="332"/>
        <v>0</v>
      </c>
      <c r="AN326">
        <f t="shared" si="333"/>
        <v>0</v>
      </c>
      <c r="AO326">
        <f t="shared" si="334"/>
        <v>0</v>
      </c>
      <c r="AP326">
        <f t="shared" si="335"/>
        <v>0</v>
      </c>
      <c r="AQ326">
        <f t="shared" si="336"/>
        <v>0</v>
      </c>
      <c r="AR326">
        <f t="shared" si="337"/>
        <v>0</v>
      </c>
      <c r="AS326">
        <f t="shared" si="338"/>
        <v>0</v>
      </c>
      <c r="AT326">
        <f t="shared" si="339"/>
        <v>0</v>
      </c>
      <c r="AU326">
        <f t="shared" si="340"/>
        <v>0</v>
      </c>
      <c r="AV326">
        <f t="shared" si="341"/>
        <v>0</v>
      </c>
      <c r="AW326">
        <f t="shared" si="342"/>
        <v>0</v>
      </c>
      <c r="AX326">
        <f t="shared" si="343"/>
        <v>0</v>
      </c>
      <c r="AY326">
        <f t="shared" si="344"/>
        <v>0</v>
      </c>
      <c r="AZ326">
        <f t="shared" si="345"/>
        <v>0</v>
      </c>
    </row>
    <row r="327" spans="10:52" hidden="1" x14ac:dyDescent="0.25"/>
    <row r="328" spans="10:52" hidden="1" x14ac:dyDescent="0.25"/>
    <row r="329" spans="10:52" hidden="1" x14ac:dyDescent="0.25">
      <c r="L329" s="6" t="str">
        <f>instellingen!A16</f>
        <v>overig</v>
      </c>
      <c r="M329" s="6">
        <v>1</v>
      </c>
      <c r="N329" s="6">
        <v>2</v>
      </c>
      <c r="O329" s="6">
        <v>3</v>
      </c>
      <c r="P329" s="6">
        <v>4</v>
      </c>
      <c r="Q329" s="6">
        <v>5</v>
      </c>
      <c r="R329" s="6">
        <v>6</v>
      </c>
      <c r="S329" s="6">
        <v>7</v>
      </c>
      <c r="T329" s="6">
        <v>8</v>
      </c>
      <c r="U329" s="6">
        <v>9</v>
      </c>
      <c r="V329" s="6">
        <v>10</v>
      </c>
      <c r="W329" s="6">
        <v>11</v>
      </c>
      <c r="X329" s="6">
        <v>12</v>
      </c>
      <c r="Y329" s="6">
        <v>13</v>
      </c>
      <c r="Z329" s="6">
        <v>14</v>
      </c>
      <c r="AA329" s="6">
        <v>15</v>
      </c>
      <c r="AB329" s="6">
        <v>16</v>
      </c>
      <c r="AC329" s="6">
        <v>17</v>
      </c>
      <c r="AD329" s="6">
        <v>18</v>
      </c>
      <c r="AE329" s="6">
        <v>19</v>
      </c>
      <c r="AF329" s="6">
        <v>20</v>
      </c>
      <c r="AG329" s="6">
        <v>21</v>
      </c>
      <c r="AH329" s="6">
        <v>22</v>
      </c>
      <c r="AI329" s="6">
        <v>23</v>
      </c>
      <c r="AJ329" s="6">
        <v>24</v>
      </c>
      <c r="AK329" s="6">
        <v>25</v>
      </c>
      <c r="AL329" s="6">
        <v>26</v>
      </c>
      <c r="AM329" s="6">
        <v>27</v>
      </c>
      <c r="AN329" s="6">
        <v>28</v>
      </c>
      <c r="AO329" s="6">
        <v>29</v>
      </c>
      <c r="AP329" s="6">
        <v>30</v>
      </c>
      <c r="AQ329" s="6">
        <v>31</v>
      </c>
      <c r="AR329" s="6">
        <v>32</v>
      </c>
      <c r="AS329" s="6">
        <v>33</v>
      </c>
      <c r="AT329" s="6">
        <v>34</v>
      </c>
      <c r="AU329" s="6">
        <v>35</v>
      </c>
      <c r="AV329" s="6">
        <v>36</v>
      </c>
      <c r="AW329" s="6">
        <v>37</v>
      </c>
      <c r="AX329" s="6">
        <v>38</v>
      </c>
      <c r="AY329" s="6">
        <v>39</v>
      </c>
      <c r="AZ329" s="6">
        <v>40</v>
      </c>
    </row>
    <row r="330" spans="10:52" hidden="1" x14ac:dyDescent="0.25">
      <c r="J330">
        <f>J293</f>
        <v>0</v>
      </c>
      <c r="L330">
        <f>SUM(M330:AZ330)</f>
        <v>0</v>
      </c>
      <c r="M330">
        <f t="shared" ref="M330:M363" si="348">$M$68*$M7</f>
        <v>0</v>
      </c>
      <c r="N330">
        <f t="shared" ref="N330:N363" si="349">$N$68*$N7</f>
        <v>0</v>
      </c>
      <c r="O330">
        <f t="shared" ref="O330:O363" si="350">$O$68*$O7</f>
        <v>0</v>
      </c>
      <c r="P330">
        <f t="shared" ref="P330:P363" si="351">$P$68*$P7</f>
        <v>0</v>
      </c>
      <c r="Q330">
        <f t="shared" ref="Q330:Q363" si="352">$Q$68*$Q7</f>
        <v>0</v>
      </c>
      <c r="R330">
        <f t="shared" ref="R330:R363" si="353">$R$68*$R7</f>
        <v>0</v>
      </c>
      <c r="S330">
        <f t="shared" ref="S330:S363" si="354">$S$68*$S7</f>
        <v>0</v>
      </c>
      <c r="T330">
        <f t="shared" ref="T330:T363" si="355">$T$68*$T7</f>
        <v>0</v>
      </c>
      <c r="U330">
        <f t="shared" ref="U330:U363" si="356">$U$68*$U7</f>
        <v>0</v>
      </c>
      <c r="V330">
        <f t="shared" ref="V330:V363" si="357">$V$68*$V7</f>
        <v>0</v>
      </c>
      <c r="W330">
        <f t="shared" ref="W330:W363" si="358">$W$68*$W7</f>
        <v>0</v>
      </c>
      <c r="X330">
        <f t="shared" ref="X330:X363" si="359">$X$68*$X7</f>
        <v>0</v>
      </c>
      <c r="Y330">
        <f t="shared" ref="Y330:Y363" si="360">$Y$68*$Y7</f>
        <v>0</v>
      </c>
      <c r="Z330">
        <f t="shared" ref="Z330:Z363" si="361">$Z$68*$Z7</f>
        <v>0</v>
      </c>
      <c r="AA330">
        <f t="shared" ref="AA330:AA363" si="362">$AA$68*$AA7</f>
        <v>0</v>
      </c>
      <c r="AB330">
        <f t="shared" ref="AB330:AB363" si="363">$AB$68*$AB7</f>
        <v>0</v>
      </c>
      <c r="AC330">
        <f t="shared" ref="AC330:AC363" si="364">$AC$68*$AC7</f>
        <v>0</v>
      </c>
      <c r="AD330">
        <f t="shared" ref="AD330:AD363" si="365">$AD$68*$AD7</f>
        <v>0</v>
      </c>
      <c r="AE330">
        <f t="shared" ref="AE330:AE363" si="366">$AE$68*$AE7</f>
        <v>0</v>
      </c>
      <c r="AF330">
        <f t="shared" ref="AF330:AF363" si="367">$AF$68*$AF7</f>
        <v>0</v>
      </c>
      <c r="AG330">
        <f t="shared" ref="AG330:AG363" si="368">$AG$68*$AG7</f>
        <v>0</v>
      </c>
      <c r="AH330">
        <f t="shared" ref="AH330:AH363" si="369">$AH$68*$AH7</f>
        <v>0</v>
      </c>
      <c r="AI330">
        <f t="shared" ref="AI330:AI363" si="370">$AI$68*$AI7</f>
        <v>0</v>
      </c>
      <c r="AJ330">
        <f t="shared" ref="AJ330:AJ363" si="371">$AJ$68*$AJ7</f>
        <v>0</v>
      </c>
      <c r="AK330">
        <f t="shared" ref="AK330:AK363" si="372">$AK$68*$AK7</f>
        <v>0</v>
      </c>
      <c r="AL330">
        <f t="shared" ref="AL330:AL363" si="373">$AL$68*$AL7</f>
        <v>0</v>
      </c>
      <c r="AM330">
        <f t="shared" ref="AM330:AM363" si="374">$AM$68*$AM7</f>
        <v>0</v>
      </c>
      <c r="AN330">
        <f t="shared" ref="AN330:AN363" si="375">$AN$68*$AN7</f>
        <v>0</v>
      </c>
      <c r="AO330">
        <f t="shared" ref="AO330:AO363" si="376">$AO$68*$AO7</f>
        <v>0</v>
      </c>
      <c r="AP330">
        <f t="shared" ref="AP330:AP363" si="377">$AP$68*$AP7</f>
        <v>0</v>
      </c>
      <c r="AQ330">
        <f t="shared" ref="AQ330:AQ363" si="378">$AQ$68*$AQ7</f>
        <v>0</v>
      </c>
      <c r="AR330">
        <f t="shared" ref="AR330:AR363" si="379">$AR$68*$AR7</f>
        <v>0</v>
      </c>
      <c r="AS330">
        <f t="shared" ref="AS330:AS363" si="380">$AS$68*$AS7</f>
        <v>0</v>
      </c>
      <c r="AT330">
        <f t="shared" ref="AT330:AT363" si="381">$AT$68*$AT7</f>
        <v>0</v>
      </c>
      <c r="AU330">
        <f t="shared" ref="AU330:AU363" si="382">$AU$68*$AU7</f>
        <v>0</v>
      </c>
      <c r="AV330">
        <f t="shared" ref="AV330:AV363" si="383">$AV$68*$AV7</f>
        <v>0</v>
      </c>
      <c r="AW330">
        <f t="shared" ref="AW330:AW363" si="384">$AW$68*$AW7</f>
        <v>0</v>
      </c>
      <c r="AX330">
        <f t="shared" ref="AX330:AX363" si="385">$AX$68*$AX7</f>
        <v>0</v>
      </c>
      <c r="AY330">
        <f t="shared" ref="AY330:AY363" si="386">$AY$68*$AY7</f>
        <v>0</v>
      </c>
      <c r="AZ330">
        <f t="shared" ref="AZ330:AZ363" si="387">$AZ$68*$AZ7</f>
        <v>0</v>
      </c>
    </row>
    <row r="331" spans="10:52" hidden="1" x14ac:dyDescent="0.25">
      <c r="J331">
        <f t="shared" ref="J331:J363" si="388">J294</f>
        <v>0</v>
      </c>
      <c r="L331">
        <f t="shared" ref="L331:L363" si="389">SUM(M331:AZ331)</f>
        <v>0</v>
      </c>
      <c r="M331">
        <f t="shared" si="348"/>
        <v>0</v>
      </c>
      <c r="N331">
        <f t="shared" si="349"/>
        <v>0</v>
      </c>
      <c r="O331">
        <f t="shared" si="350"/>
        <v>0</v>
      </c>
      <c r="P331">
        <f t="shared" si="351"/>
        <v>0</v>
      </c>
      <c r="Q331">
        <f t="shared" si="352"/>
        <v>0</v>
      </c>
      <c r="R331">
        <f t="shared" si="353"/>
        <v>0</v>
      </c>
      <c r="S331">
        <f t="shared" si="354"/>
        <v>0</v>
      </c>
      <c r="T331">
        <f t="shared" si="355"/>
        <v>0</v>
      </c>
      <c r="U331">
        <f t="shared" si="356"/>
        <v>0</v>
      </c>
      <c r="V331">
        <f t="shared" si="357"/>
        <v>0</v>
      </c>
      <c r="W331">
        <f t="shared" si="358"/>
        <v>0</v>
      </c>
      <c r="X331">
        <f t="shared" si="359"/>
        <v>0</v>
      </c>
      <c r="Y331">
        <f t="shared" si="360"/>
        <v>0</v>
      </c>
      <c r="Z331">
        <f t="shared" si="361"/>
        <v>0</v>
      </c>
      <c r="AA331">
        <f t="shared" si="362"/>
        <v>0</v>
      </c>
      <c r="AB331">
        <f t="shared" si="363"/>
        <v>0</v>
      </c>
      <c r="AC331">
        <f t="shared" si="364"/>
        <v>0</v>
      </c>
      <c r="AD331">
        <f t="shared" si="365"/>
        <v>0</v>
      </c>
      <c r="AE331">
        <f t="shared" si="366"/>
        <v>0</v>
      </c>
      <c r="AF331">
        <f t="shared" si="367"/>
        <v>0</v>
      </c>
      <c r="AG331">
        <f t="shared" si="368"/>
        <v>0</v>
      </c>
      <c r="AH331">
        <f t="shared" si="369"/>
        <v>0</v>
      </c>
      <c r="AI331">
        <f t="shared" si="370"/>
        <v>0</v>
      </c>
      <c r="AJ331">
        <f t="shared" si="371"/>
        <v>0</v>
      </c>
      <c r="AK331">
        <f t="shared" si="372"/>
        <v>0</v>
      </c>
      <c r="AL331">
        <f t="shared" si="373"/>
        <v>0</v>
      </c>
      <c r="AM331">
        <f t="shared" si="374"/>
        <v>0</v>
      </c>
      <c r="AN331">
        <f t="shared" si="375"/>
        <v>0</v>
      </c>
      <c r="AO331">
        <f t="shared" si="376"/>
        <v>0</v>
      </c>
      <c r="AP331">
        <f t="shared" si="377"/>
        <v>0</v>
      </c>
      <c r="AQ331">
        <f t="shared" si="378"/>
        <v>0</v>
      </c>
      <c r="AR331">
        <f t="shared" si="379"/>
        <v>0</v>
      </c>
      <c r="AS331">
        <f t="shared" si="380"/>
        <v>0</v>
      </c>
      <c r="AT331">
        <f t="shared" si="381"/>
        <v>0</v>
      </c>
      <c r="AU331">
        <f t="shared" si="382"/>
        <v>0</v>
      </c>
      <c r="AV331">
        <f t="shared" si="383"/>
        <v>0</v>
      </c>
      <c r="AW331">
        <f t="shared" si="384"/>
        <v>0</v>
      </c>
      <c r="AX331">
        <f t="shared" si="385"/>
        <v>0</v>
      </c>
      <c r="AY331">
        <f t="shared" si="386"/>
        <v>0</v>
      </c>
      <c r="AZ331">
        <f t="shared" si="387"/>
        <v>0</v>
      </c>
    </row>
    <row r="332" spans="10:52" hidden="1" x14ac:dyDescent="0.25">
      <c r="J332">
        <f t="shared" si="388"/>
        <v>0</v>
      </c>
      <c r="L332">
        <f t="shared" si="389"/>
        <v>0</v>
      </c>
      <c r="M332">
        <f t="shared" si="348"/>
        <v>0</v>
      </c>
      <c r="N332">
        <f t="shared" si="349"/>
        <v>0</v>
      </c>
      <c r="O332">
        <f t="shared" si="350"/>
        <v>0</v>
      </c>
      <c r="P332">
        <f t="shared" si="351"/>
        <v>0</v>
      </c>
      <c r="Q332">
        <f t="shared" si="352"/>
        <v>0</v>
      </c>
      <c r="R332">
        <f t="shared" si="353"/>
        <v>0</v>
      </c>
      <c r="S332">
        <f t="shared" si="354"/>
        <v>0</v>
      </c>
      <c r="T332">
        <f t="shared" si="355"/>
        <v>0</v>
      </c>
      <c r="U332">
        <f t="shared" si="356"/>
        <v>0</v>
      </c>
      <c r="V332">
        <f t="shared" si="357"/>
        <v>0</v>
      </c>
      <c r="W332">
        <f t="shared" si="358"/>
        <v>0</v>
      </c>
      <c r="X332">
        <f t="shared" si="359"/>
        <v>0</v>
      </c>
      <c r="Y332">
        <f t="shared" si="360"/>
        <v>0</v>
      </c>
      <c r="Z332">
        <f t="shared" si="361"/>
        <v>0</v>
      </c>
      <c r="AA332">
        <f t="shared" si="362"/>
        <v>0</v>
      </c>
      <c r="AB332">
        <f t="shared" si="363"/>
        <v>0</v>
      </c>
      <c r="AC332">
        <f t="shared" si="364"/>
        <v>0</v>
      </c>
      <c r="AD332">
        <f t="shared" si="365"/>
        <v>0</v>
      </c>
      <c r="AE332">
        <f t="shared" si="366"/>
        <v>0</v>
      </c>
      <c r="AF332">
        <f t="shared" si="367"/>
        <v>0</v>
      </c>
      <c r="AG332">
        <f t="shared" si="368"/>
        <v>0</v>
      </c>
      <c r="AH332">
        <f t="shared" si="369"/>
        <v>0</v>
      </c>
      <c r="AI332">
        <f t="shared" si="370"/>
        <v>0</v>
      </c>
      <c r="AJ332">
        <f t="shared" si="371"/>
        <v>0</v>
      </c>
      <c r="AK332">
        <f t="shared" si="372"/>
        <v>0</v>
      </c>
      <c r="AL332">
        <f t="shared" si="373"/>
        <v>0</v>
      </c>
      <c r="AM332">
        <f t="shared" si="374"/>
        <v>0</v>
      </c>
      <c r="AN332">
        <f t="shared" si="375"/>
        <v>0</v>
      </c>
      <c r="AO332">
        <f t="shared" si="376"/>
        <v>0</v>
      </c>
      <c r="AP332">
        <f t="shared" si="377"/>
        <v>0</v>
      </c>
      <c r="AQ332">
        <f t="shared" si="378"/>
        <v>0</v>
      </c>
      <c r="AR332">
        <f t="shared" si="379"/>
        <v>0</v>
      </c>
      <c r="AS332">
        <f t="shared" si="380"/>
        <v>0</v>
      </c>
      <c r="AT332">
        <f t="shared" si="381"/>
        <v>0</v>
      </c>
      <c r="AU332">
        <f t="shared" si="382"/>
        <v>0</v>
      </c>
      <c r="AV332">
        <f t="shared" si="383"/>
        <v>0</v>
      </c>
      <c r="AW332">
        <f t="shared" si="384"/>
        <v>0</v>
      </c>
      <c r="AX332">
        <f t="shared" si="385"/>
        <v>0</v>
      </c>
      <c r="AY332">
        <f t="shared" si="386"/>
        <v>0</v>
      </c>
      <c r="AZ332">
        <f t="shared" si="387"/>
        <v>0</v>
      </c>
    </row>
    <row r="333" spans="10:52" hidden="1" x14ac:dyDescent="0.25">
      <c r="J333">
        <f t="shared" si="388"/>
        <v>0</v>
      </c>
      <c r="L333">
        <f t="shared" si="389"/>
        <v>0</v>
      </c>
      <c r="M333">
        <f t="shared" si="348"/>
        <v>0</v>
      </c>
      <c r="N333">
        <f t="shared" si="349"/>
        <v>0</v>
      </c>
      <c r="O333">
        <f t="shared" si="350"/>
        <v>0</v>
      </c>
      <c r="P333">
        <f t="shared" si="351"/>
        <v>0</v>
      </c>
      <c r="Q333">
        <f t="shared" si="352"/>
        <v>0</v>
      </c>
      <c r="R333">
        <f t="shared" si="353"/>
        <v>0</v>
      </c>
      <c r="S333">
        <f t="shared" si="354"/>
        <v>0</v>
      </c>
      <c r="T333">
        <f t="shared" si="355"/>
        <v>0</v>
      </c>
      <c r="U333">
        <f t="shared" si="356"/>
        <v>0</v>
      </c>
      <c r="V333">
        <f t="shared" si="357"/>
        <v>0</v>
      </c>
      <c r="W333">
        <f t="shared" si="358"/>
        <v>0</v>
      </c>
      <c r="X333">
        <f t="shared" si="359"/>
        <v>0</v>
      </c>
      <c r="Y333">
        <f t="shared" si="360"/>
        <v>0</v>
      </c>
      <c r="Z333">
        <f t="shared" si="361"/>
        <v>0</v>
      </c>
      <c r="AA333">
        <f t="shared" si="362"/>
        <v>0</v>
      </c>
      <c r="AB333">
        <f t="shared" si="363"/>
        <v>0</v>
      </c>
      <c r="AC333">
        <f t="shared" si="364"/>
        <v>0</v>
      </c>
      <c r="AD333">
        <f t="shared" si="365"/>
        <v>0</v>
      </c>
      <c r="AE333">
        <f t="shared" si="366"/>
        <v>0</v>
      </c>
      <c r="AF333">
        <f t="shared" si="367"/>
        <v>0</v>
      </c>
      <c r="AG333">
        <f t="shared" si="368"/>
        <v>0</v>
      </c>
      <c r="AH333">
        <f t="shared" si="369"/>
        <v>0</v>
      </c>
      <c r="AI333">
        <f t="shared" si="370"/>
        <v>0</v>
      </c>
      <c r="AJ333">
        <f t="shared" si="371"/>
        <v>0</v>
      </c>
      <c r="AK333">
        <f t="shared" si="372"/>
        <v>0</v>
      </c>
      <c r="AL333">
        <f t="shared" si="373"/>
        <v>0</v>
      </c>
      <c r="AM333">
        <f t="shared" si="374"/>
        <v>0</v>
      </c>
      <c r="AN333">
        <f t="shared" si="375"/>
        <v>0</v>
      </c>
      <c r="AO333">
        <f t="shared" si="376"/>
        <v>0</v>
      </c>
      <c r="AP333">
        <f t="shared" si="377"/>
        <v>0</v>
      </c>
      <c r="AQ333">
        <f t="shared" si="378"/>
        <v>0</v>
      </c>
      <c r="AR333">
        <f t="shared" si="379"/>
        <v>0</v>
      </c>
      <c r="AS333">
        <f t="shared" si="380"/>
        <v>0</v>
      </c>
      <c r="AT333">
        <f t="shared" si="381"/>
        <v>0</v>
      </c>
      <c r="AU333">
        <f t="shared" si="382"/>
        <v>0</v>
      </c>
      <c r="AV333">
        <f t="shared" si="383"/>
        <v>0</v>
      </c>
      <c r="AW333">
        <f t="shared" si="384"/>
        <v>0</v>
      </c>
      <c r="AX333">
        <f t="shared" si="385"/>
        <v>0</v>
      </c>
      <c r="AY333">
        <f t="shared" si="386"/>
        <v>0</v>
      </c>
      <c r="AZ333">
        <f t="shared" si="387"/>
        <v>0</v>
      </c>
    </row>
    <row r="334" spans="10:52" hidden="1" x14ac:dyDescent="0.25">
      <c r="J334">
        <f t="shared" si="388"/>
        <v>0</v>
      </c>
      <c r="L334">
        <f t="shared" si="389"/>
        <v>0</v>
      </c>
      <c r="M334">
        <f t="shared" si="348"/>
        <v>0</v>
      </c>
      <c r="N334">
        <f t="shared" si="349"/>
        <v>0</v>
      </c>
      <c r="O334">
        <f t="shared" si="350"/>
        <v>0</v>
      </c>
      <c r="P334">
        <f t="shared" si="351"/>
        <v>0</v>
      </c>
      <c r="Q334">
        <f t="shared" si="352"/>
        <v>0</v>
      </c>
      <c r="R334">
        <f t="shared" si="353"/>
        <v>0</v>
      </c>
      <c r="S334">
        <f t="shared" si="354"/>
        <v>0</v>
      </c>
      <c r="T334">
        <f t="shared" si="355"/>
        <v>0</v>
      </c>
      <c r="U334">
        <f t="shared" si="356"/>
        <v>0</v>
      </c>
      <c r="V334">
        <f t="shared" si="357"/>
        <v>0</v>
      </c>
      <c r="W334">
        <f t="shared" si="358"/>
        <v>0</v>
      </c>
      <c r="X334">
        <f t="shared" si="359"/>
        <v>0</v>
      </c>
      <c r="Y334">
        <f t="shared" si="360"/>
        <v>0</v>
      </c>
      <c r="Z334">
        <f t="shared" si="361"/>
        <v>0</v>
      </c>
      <c r="AA334">
        <f t="shared" si="362"/>
        <v>0</v>
      </c>
      <c r="AB334">
        <f t="shared" si="363"/>
        <v>0</v>
      </c>
      <c r="AC334">
        <f t="shared" si="364"/>
        <v>0</v>
      </c>
      <c r="AD334">
        <f t="shared" si="365"/>
        <v>0</v>
      </c>
      <c r="AE334">
        <f t="shared" si="366"/>
        <v>0</v>
      </c>
      <c r="AF334">
        <f t="shared" si="367"/>
        <v>0</v>
      </c>
      <c r="AG334">
        <f t="shared" si="368"/>
        <v>0</v>
      </c>
      <c r="AH334">
        <f t="shared" si="369"/>
        <v>0</v>
      </c>
      <c r="AI334">
        <f t="shared" si="370"/>
        <v>0</v>
      </c>
      <c r="AJ334">
        <f t="shared" si="371"/>
        <v>0</v>
      </c>
      <c r="AK334">
        <f t="shared" si="372"/>
        <v>0</v>
      </c>
      <c r="AL334">
        <f t="shared" si="373"/>
        <v>0</v>
      </c>
      <c r="AM334">
        <f t="shared" si="374"/>
        <v>0</v>
      </c>
      <c r="AN334">
        <f t="shared" si="375"/>
        <v>0</v>
      </c>
      <c r="AO334">
        <f t="shared" si="376"/>
        <v>0</v>
      </c>
      <c r="AP334">
        <f t="shared" si="377"/>
        <v>0</v>
      </c>
      <c r="AQ334">
        <f t="shared" si="378"/>
        <v>0</v>
      </c>
      <c r="AR334">
        <f t="shared" si="379"/>
        <v>0</v>
      </c>
      <c r="AS334">
        <f t="shared" si="380"/>
        <v>0</v>
      </c>
      <c r="AT334">
        <f t="shared" si="381"/>
        <v>0</v>
      </c>
      <c r="AU334">
        <f t="shared" si="382"/>
        <v>0</v>
      </c>
      <c r="AV334">
        <f t="shared" si="383"/>
        <v>0</v>
      </c>
      <c r="AW334">
        <f t="shared" si="384"/>
        <v>0</v>
      </c>
      <c r="AX334">
        <f t="shared" si="385"/>
        <v>0</v>
      </c>
      <c r="AY334">
        <f t="shared" si="386"/>
        <v>0</v>
      </c>
      <c r="AZ334">
        <f t="shared" si="387"/>
        <v>0</v>
      </c>
    </row>
    <row r="335" spans="10:52" hidden="1" x14ac:dyDescent="0.25">
      <c r="J335">
        <f t="shared" si="388"/>
        <v>0</v>
      </c>
      <c r="L335">
        <f t="shared" si="389"/>
        <v>0</v>
      </c>
      <c r="M335">
        <f t="shared" si="348"/>
        <v>0</v>
      </c>
      <c r="N335">
        <f t="shared" si="349"/>
        <v>0</v>
      </c>
      <c r="O335">
        <f t="shared" si="350"/>
        <v>0</v>
      </c>
      <c r="P335">
        <f t="shared" si="351"/>
        <v>0</v>
      </c>
      <c r="Q335">
        <f t="shared" si="352"/>
        <v>0</v>
      </c>
      <c r="R335">
        <f t="shared" si="353"/>
        <v>0</v>
      </c>
      <c r="S335">
        <f t="shared" si="354"/>
        <v>0</v>
      </c>
      <c r="T335">
        <f t="shared" si="355"/>
        <v>0</v>
      </c>
      <c r="U335">
        <f t="shared" si="356"/>
        <v>0</v>
      </c>
      <c r="V335">
        <f t="shared" si="357"/>
        <v>0</v>
      </c>
      <c r="W335">
        <f t="shared" si="358"/>
        <v>0</v>
      </c>
      <c r="X335">
        <f t="shared" si="359"/>
        <v>0</v>
      </c>
      <c r="Y335">
        <f t="shared" si="360"/>
        <v>0</v>
      </c>
      <c r="Z335">
        <f t="shared" si="361"/>
        <v>0</v>
      </c>
      <c r="AA335">
        <f t="shared" si="362"/>
        <v>0</v>
      </c>
      <c r="AB335">
        <f t="shared" si="363"/>
        <v>0</v>
      </c>
      <c r="AC335">
        <f t="shared" si="364"/>
        <v>0</v>
      </c>
      <c r="AD335">
        <f t="shared" si="365"/>
        <v>0</v>
      </c>
      <c r="AE335">
        <f t="shared" si="366"/>
        <v>0</v>
      </c>
      <c r="AF335">
        <f t="shared" si="367"/>
        <v>0</v>
      </c>
      <c r="AG335">
        <f t="shared" si="368"/>
        <v>0</v>
      </c>
      <c r="AH335">
        <f t="shared" si="369"/>
        <v>0</v>
      </c>
      <c r="AI335">
        <f t="shared" si="370"/>
        <v>0</v>
      </c>
      <c r="AJ335">
        <f t="shared" si="371"/>
        <v>0</v>
      </c>
      <c r="AK335">
        <f t="shared" si="372"/>
        <v>0</v>
      </c>
      <c r="AL335">
        <f t="shared" si="373"/>
        <v>0</v>
      </c>
      <c r="AM335">
        <f t="shared" si="374"/>
        <v>0</v>
      </c>
      <c r="AN335">
        <f t="shared" si="375"/>
        <v>0</v>
      </c>
      <c r="AO335">
        <f t="shared" si="376"/>
        <v>0</v>
      </c>
      <c r="AP335">
        <f t="shared" si="377"/>
        <v>0</v>
      </c>
      <c r="AQ335">
        <f t="shared" si="378"/>
        <v>0</v>
      </c>
      <c r="AR335">
        <f t="shared" si="379"/>
        <v>0</v>
      </c>
      <c r="AS335">
        <f t="shared" si="380"/>
        <v>0</v>
      </c>
      <c r="AT335">
        <f t="shared" si="381"/>
        <v>0</v>
      </c>
      <c r="AU335">
        <f t="shared" si="382"/>
        <v>0</v>
      </c>
      <c r="AV335">
        <f t="shared" si="383"/>
        <v>0</v>
      </c>
      <c r="AW335">
        <f t="shared" si="384"/>
        <v>0</v>
      </c>
      <c r="AX335">
        <f t="shared" si="385"/>
        <v>0</v>
      </c>
      <c r="AY335">
        <f t="shared" si="386"/>
        <v>0</v>
      </c>
      <c r="AZ335">
        <f t="shared" si="387"/>
        <v>0</v>
      </c>
    </row>
    <row r="336" spans="10:52" hidden="1" x14ac:dyDescent="0.25">
      <c r="J336">
        <f t="shared" si="388"/>
        <v>0</v>
      </c>
      <c r="L336">
        <f t="shared" si="389"/>
        <v>0</v>
      </c>
      <c r="M336">
        <f t="shared" si="348"/>
        <v>0</v>
      </c>
      <c r="N336">
        <f t="shared" si="349"/>
        <v>0</v>
      </c>
      <c r="O336">
        <f t="shared" si="350"/>
        <v>0</v>
      </c>
      <c r="P336">
        <f t="shared" si="351"/>
        <v>0</v>
      </c>
      <c r="Q336">
        <f t="shared" si="352"/>
        <v>0</v>
      </c>
      <c r="R336">
        <f t="shared" si="353"/>
        <v>0</v>
      </c>
      <c r="S336">
        <f t="shared" si="354"/>
        <v>0</v>
      </c>
      <c r="T336">
        <f t="shared" si="355"/>
        <v>0</v>
      </c>
      <c r="U336">
        <f t="shared" si="356"/>
        <v>0</v>
      </c>
      <c r="V336">
        <f t="shared" si="357"/>
        <v>0</v>
      </c>
      <c r="W336">
        <f t="shared" si="358"/>
        <v>0</v>
      </c>
      <c r="X336">
        <f t="shared" si="359"/>
        <v>0</v>
      </c>
      <c r="Y336">
        <f t="shared" si="360"/>
        <v>0</v>
      </c>
      <c r="Z336">
        <f t="shared" si="361"/>
        <v>0</v>
      </c>
      <c r="AA336">
        <f t="shared" si="362"/>
        <v>0</v>
      </c>
      <c r="AB336">
        <f t="shared" si="363"/>
        <v>0</v>
      </c>
      <c r="AC336">
        <f t="shared" si="364"/>
        <v>0</v>
      </c>
      <c r="AD336">
        <f t="shared" si="365"/>
        <v>0</v>
      </c>
      <c r="AE336">
        <f t="shared" si="366"/>
        <v>0</v>
      </c>
      <c r="AF336">
        <f t="shared" si="367"/>
        <v>0</v>
      </c>
      <c r="AG336">
        <f t="shared" si="368"/>
        <v>0</v>
      </c>
      <c r="AH336">
        <f t="shared" si="369"/>
        <v>0</v>
      </c>
      <c r="AI336">
        <f t="shared" si="370"/>
        <v>0</v>
      </c>
      <c r="AJ336">
        <f t="shared" si="371"/>
        <v>0</v>
      </c>
      <c r="AK336">
        <f t="shared" si="372"/>
        <v>0</v>
      </c>
      <c r="AL336">
        <f t="shared" si="373"/>
        <v>0</v>
      </c>
      <c r="AM336">
        <f t="shared" si="374"/>
        <v>0</v>
      </c>
      <c r="AN336">
        <f t="shared" si="375"/>
        <v>0</v>
      </c>
      <c r="AO336">
        <f t="shared" si="376"/>
        <v>0</v>
      </c>
      <c r="AP336">
        <f t="shared" si="377"/>
        <v>0</v>
      </c>
      <c r="AQ336">
        <f t="shared" si="378"/>
        <v>0</v>
      </c>
      <c r="AR336">
        <f t="shared" si="379"/>
        <v>0</v>
      </c>
      <c r="AS336">
        <f t="shared" si="380"/>
        <v>0</v>
      </c>
      <c r="AT336">
        <f t="shared" si="381"/>
        <v>0</v>
      </c>
      <c r="AU336">
        <f t="shared" si="382"/>
        <v>0</v>
      </c>
      <c r="AV336">
        <f t="shared" si="383"/>
        <v>0</v>
      </c>
      <c r="AW336">
        <f t="shared" si="384"/>
        <v>0</v>
      </c>
      <c r="AX336">
        <f t="shared" si="385"/>
        <v>0</v>
      </c>
      <c r="AY336">
        <f t="shared" si="386"/>
        <v>0</v>
      </c>
      <c r="AZ336">
        <f t="shared" si="387"/>
        <v>0</v>
      </c>
    </row>
    <row r="337" spans="10:52" hidden="1" x14ac:dyDescent="0.25">
      <c r="J337">
        <f t="shared" si="388"/>
        <v>0</v>
      </c>
      <c r="L337">
        <f t="shared" si="389"/>
        <v>0</v>
      </c>
      <c r="M337">
        <f t="shared" si="348"/>
        <v>0</v>
      </c>
      <c r="N337">
        <f t="shared" si="349"/>
        <v>0</v>
      </c>
      <c r="O337">
        <f t="shared" si="350"/>
        <v>0</v>
      </c>
      <c r="P337">
        <f t="shared" si="351"/>
        <v>0</v>
      </c>
      <c r="Q337">
        <f t="shared" si="352"/>
        <v>0</v>
      </c>
      <c r="R337">
        <f t="shared" si="353"/>
        <v>0</v>
      </c>
      <c r="S337">
        <f t="shared" si="354"/>
        <v>0</v>
      </c>
      <c r="T337">
        <f t="shared" si="355"/>
        <v>0</v>
      </c>
      <c r="U337">
        <f t="shared" si="356"/>
        <v>0</v>
      </c>
      <c r="V337">
        <f t="shared" si="357"/>
        <v>0</v>
      </c>
      <c r="W337">
        <f t="shared" si="358"/>
        <v>0</v>
      </c>
      <c r="X337">
        <f t="shared" si="359"/>
        <v>0</v>
      </c>
      <c r="Y337">
        <f t="shared" si="360"/>
        <v>0</v>
      </c>
      <c r="Z337">
        <f t="shared" si="361"/>
        <v>0</v>
      </c>
      <c r="AA337">
        <f t="shared" si="362"/>
        <v>0</v>
      </c>
      <c r="AB337">
        <f t="shared" si="363"/>
        <v>0</v>
      </c>
      <c r="AC337">
        <f t="shared" si="364"/>
        <v>0</v>
      </c>
      <c r="AD337">
        <f t="shared" si="365"/>
        <v>0</v>
      </c>
      <c r="AE337">
        <f t="shared" si="366"/>
        <v>0</v>
      </c>
      <c r="AF337">
        <f t="shared" si="367"/>
        <v>0</v>
      </c>
      <c r="AG337">
        <f t="shared" si="368"/>
        <v>0</v>
      </c>
      <c r="AH337">
        <f t="shared" si="369"/>
        <v>0</v>
      </c>
      <c r="AI337">
        <f t="shared" si="370"/>
        <v>0</v>
      </c>
      <c r="AJ337">
        <f t="shared" si="371"/>
        <v>0</v>
      </c>
      <c r="AK337">
        <f t="shared" si="372"/>
        <v>0</v>
      </c>
      <c r="AL337">
        <f t="shared" si="373"/>
        <v>0</v>
      </c>
      <c r="AM337">
        <f t="shared" si="374"/>
        <v>0</v>
      </c>
      <c r="AN337">
        <f t="shared" si="375"/>
        <v>0</v>
      </c>
      <c r="AO337">
        <f t="shared" si="376"/>
        <v>0</v>
      </c>
      <c r="AP337">
        <f t="shared" si="377"/>
        <v>0</v>
      </c>
      <c r="AQ337">
        <f t="shared" si="378"/>
        <v>0</v>
      </c>
      <c r="AR337">
        <f t="shared" si="379"/>
        <v>0</v>
      </c>
      <c r="AS337">
        <f t="shared" si="380"/>
        <v>0</v>
      </c>
      <c r="AT337">
        <f t="shared" si="381"/>
        <v>0</v>
      </c>
      <c r="AU337">
        <f t="shared" si="382"/>
        <v>0</v>
      </c>
      <c r="AV337">
        <f t="shared" si="383"/>
        <v>0</v>
      </c>
      <c r="AW337">
        <f t="shared" si="384"/>
        <v>0</v>
      </c>
      <c r="AX337">
        <f t="shared" si="385"/>
        <v>0</v>
      </c>
      <c r="AY337">
        <f t="shared" si="386"/>
        <v>0</v>
      </c>
      <c r="AZ337">
        <f t="shared" si="387"/>
        <v>0</v>
      </c>
    </row>
    <row r="338" spans="10:52" hidden="1" x14ac:dyDescent="0.25">
      <c r="J338">
        <f t="shared" si="388"/>
        <v>0</v>
      </c>
      <c r="L338">
        <f t="shared" si="389"/>
        <v>0</v>
      </c>
      <c r="M338">
        <f t="shared" si="348"/>
        <v>0</v>
      </c>
      <c r="N338">
        <f t="shared" si="349"/>
        <v>0</v>
      </c>
      <c r="O338">
        <f t="shared" si="350"/>
        <v>0</v>
      </c>
      <c r="P338">
        <f t="shared" si="351"/>
        <v>0</v>
      </c>
      <c r="Q338">
        <f t="shared" si="352"/>
        <v>0</v>
      </c>
      <c r="R338">
        <f t="shared" si="353"/>
        <v>0</v>
      </c>
      <c r="S338">
        <f t="shared" si="354"/>
        <v>0</v>
      </c>
      <c r="T338">
        <f t="shared" si="355"/>
        <v>0</v>
      </c>
      <c r="U338">
        <f t="shared" si="356"/>
        <v>0</v>
      </c>
      <c r="V338">
        <f t="shared" si="357"/>
        <v>0</v>
      </c>
      <c r="W338">
        <f t="shared" si="358"/>
        <v>0</v>
      </c>
      <c r="X338">
        <f t="shared" si="359"/>
        <v>0</v>
      </c>
      <c r="Y338">
        <f t="shared" si="360"/>
        <v>0</v>
      </c>
      <c r="Z338">
        <f t="shared" si="361"/>
        <v>0</v>
      </c>
      <c r="AA338">
        <f t="shared" si="362"/>
        <v>0</v>
      </c>
      <c r="AB338">
        <f t="shared" si="363"/>
        <v>0</v>
      </c>
      <c r="AC338">
        <f t="shared" si="364"/>
        <v>0</v>
      </c>
      <c r="AD338">
        <f t="shared" si="365"/>
        <v>0</v>
      </c>
      <c r="AE338">
        <f t="shared" si="366"/>
        <v>0</v>
      </c>
      <c r="AF338">
        <f t="shared" si="367"/>
        <v>0</v>
      </c>
      <c r="AG338">
        <f t="shared" si="368"/>
        <v>0</v>
      </c>
      <c r="AH338">
        <f t="shared" si="369"/>
        <v>0</v>
      </c>
      <c r="AI338">
        <f t="shared" si="370"/>
        <v>0</v>
      </c>
      <c r="AJ338">
        <f t="shared" si="371"/>
        <v>0</v>
      </c>
      <c r="AK338">
        <f t="shared" si="372"/>
        <v>0</v>
      </c>
      <c r="AL338">
        <f t="shared" si="373"/>
        <v>0</v>
      </c>
      <c r="AM338">
        <f t="shared" si="374"/>
        <v>0</v>
      </c>
      <c r="AN338">
        <f t="shared" si="375"/>
        <v>0</v>
      </c>
      <c r="AO338">
        <f t="shared" si="376"/>
        <v>0</v>
      </c>
      <c r="AP338">
        <f t="shared" si="377"/>
        <v>0</v>
      </c>
      <c r="AQ338">
        <f t="shared" si="378"/>
        <v>0</v>
      </c>
      <c r="AR338">
        <f t="shared" si="379"/>
        <v>0</v>
      </c>
      <c r="AS338">
        <f t="shared" si="380"/>
        <v>0</v>
      </c>
      <c r="AT338">
        <f t="shared" si="381"/>
        <v>0</v>
      </c>
      <c r="AU338">
        <f t="shared" si="382"/>
        <v>0</v>
      </c>
      <c r="AV338">
        <f t="shared" si="383"/>
        <v>0</v>
      </c>
      <c r="AW338">
        <f t="shared" si="384"/>
        <v>0</v>
      </c>
      <c r="AX338">
        <f t="shared" si="385"/>
        <v>0</v>
      </c>
      <c r="AY338">
        <f t="shared" si="386"/>
        <v>0</v>
      </c>
      <c r="AZ338">
        <f t="shared" si="387"/>
        <v>0</v>
      </c>
    </row>
    <row r="339" spans="10:52" hidden="1" x14ac:dyDescent="0.25">
      <c r="J339">
        <f t="shared" si="388"/>
        <v>0</v>
      </c>
      <c r="L339">
        <f t="shared" si="389"/>
        <v>0</v>
      </c>
      <c r="M339">
        <f t="shared" si="348"/>
        <v>0</v>
      </c>
      <c r="N339">
        <f t="shared" si="349"/>
        <v>0</v>
      </c>
      <c r="O339">
        <f t="shared" si="350"/>
        <v>0</v>
      </c>
      <c r="P339">
        <f t="shared" si="351"/>
        <v>0</v>
      </c>
      <c r="Q339">
        <f t="shared" si="352"/>
        <v>0</v>
      </c>
      <c r="R339">
        <f t="shared" si="353"/>
        <v>0</v>
      </c>
      <c r="S339">
        <f t="shared" si="354"/>
        <v>0</v>
      </c>
      <c r="T339">
        <f t="shared" si="355"/>
        <v>0</v>
      </c>
      <c r="U339">
        <f t="shared" si="356"/>
        <v>0</v>
      </c>
      <c r="V339">
        <f t="shared" si="357"/>
        <v>0</v>
      </c>
      <c r="W339">
        <f t="shared" si="358"/>
        <v>0</v>
      </c>
      <c r="X339">
        <f t="shared" si="359"/>
        <v>0</v>
      </c>
      <c r="Y339">
        <f t="shared" si="360"/>
        <v>0</v>
      </c>
      <c r="Z339">
        <f t="shared" si="361"/>
        <v>0</v>
      </c>
      <c r="AA339">
        <f t="shared" si="362"/>
        <v>0</v>
      </c>
      <c r="AB339">
        <f t="shared" si="363"/>
        <v>0</v>
      </c>
      <c r="AC339">
        <f t="shared" si="364"/>
        <v>0</v>
      </c>
      <c r="AD339">
        <f t="shared" si="365"/>
        <v>0</v>
      </c>
      <c r="AE339">
        <f t="shared" si="366"/>
        <v>0</v>
      </c>
      <c r="AF339">
        <f t="shared" si="367"/>
        <v>0</v>
      </c>
      <c r="AG339">
        <f t="shared" si="368"/>
        <v>0</v>
      </c>
      <c r="AH339">
        <f t="shared" si="369"/>
        <v>0</v>
      </c>
      <c r="AI339">
        <f t="shared" si="370"/>
        <v>0</v>
      </c>
      <c r="AJ339">
        <f t="shared" si="371"/>
        <v>0</v>
      </c>
      <c r="AK339">
        <f t="shared" si="372"/>
        <v>0</v>
      </c>
      <c r="AL339">
        <f t="shared" si="373"/>
        <v>0</v>
      </c>
      <c r="AM339">
        <f t="shared" si="374"/>
        <v>0</v>
      </c>
      <c r="AN339">
        <f t="shared" si="375"/>
        <v>0</v>
      </c>
      <c r="AO339">
        <f t="shared" si="376"/>
        <v>0</v>
      </c>
      <c r="AP339">
        <f t="shared" si="377"/>
        <v>0</v>
      </c>
      <c r="AQ339">
        <f t="shared" si="378"/>
        <v>0</v>
      </c>
      <c r="AR339">
        <f t="shared" si="379"/>
        <v>0</v>
      </c>
      <c r="AS339">
        <f t="shared" si="380"/>
        <v>0</v>
      </c>
      <c r="AT339">
        <f t="shared" si="381"/>
        <v>0</v>
      </c>
      <c r="AU339">
        <f t="shared" si="382"/>
        <v>0</v>
      </c>
      <c r="AV339">
        <f t="shared" si="383"/>
        <v>0</v>
      </c>
      <c r="AW339">
        <f t="shared" si="384"/>
        <v>0</v>
      </c>
      <c r="AX339">
        <f t="shared" si="385"/>
        <v>0</v>
      </c>
      <c r="AY339">
        <f t="shared" si="386"/>
        <v>0</v>
      </c>
      <c r="AZ339">
        <f t="shared" si="387"/>
        <v>0</v>
      </c>
    </row>
    <row r="340" spans="10:52" hidden="1" x14ac:dyDescent="0.25">
      <c r="J340">
        <f t="shared" si="388"/>
        <v>0</v>
      </c>
      <c r="L340">
        <f t="shared" si="389"/>
        <v>0</v>
      </c>
      <c r="M340">
        <f t="shared" si="348"/>
        <v>0</v>
      </c>
      <c r="N340">
        <f t="shared" si="349"/>
        <v>0</v>
      </c>
      <c r="O340">
        <f t="shared" si="350"/>
        <v>0</v>
      </c>
      <c r="P340">
        <f t="shared" si="351"/>
        <v>0</v>
      </c>
      <c r="Q340">
        <f t="shared" si="352"/>
        <v>0</v>
      </c>
      <c r="R340">
        <f t="shared" si="353"/>
        <v>0</v>
      </c>
      <c r="S340">
        <f t="shared" si="354"/>
        <v>0</v>
      </c>
      <c r="T340">
        <f t="shared" si="355"/>
        <v>0</v>
      </c>
      <c r="U340">
        <f t="shared" si="356"/>
        <v>0</v>
      </c>
      <c r="V340">
        <f t="shared" si="357"/>
        <v>0</v>
      </c>
      <c r="W340">
        <f t="shared" si="358"/>
        <v>0</v>
      </c>
      <c r="X340">
        <f t="shared" si="359"/>
        <v>0</v>
      </c>
      <c r="Y340">
        <f t="shared" si="360"/>
        <v>0</v>
      </c>
      <c r="Z340">
        <f t="shared" si="361"/>
        <v>0</v>
      </c>
      <c r="AA340">
        <f t="shared" si="362"/>
        <v>0</v>
      </c>
      <c r="AB340">
        <f t="shared" si="363"/>
        <v>0</v>
      </c>
      <c r="AC340">
        <f t="shared" si="364"/>
        <v>0</v>
      </c>
      <c r="AD340">
        <f t="shared" si="365"/>
        <v>0</v>
      </c>
      <c r="AE340">
        <f t="shared" si="366"/>
        <v>0</v>
      </c>
      <c r="AF340">
        <f t="shared" si="367"/>
        <v>0</v>
      </c>
      <c r="AG340">
        <f t="shared" si="368"/>
        <v>0</v>
      </c>
      <c r="AH340">
        <f t="shared" si="369"/>
        <v>0</v>
      </c>
      <c r="AI340">
        <f t="shared" si="370"/>
        <v>0</v>
      </c>
      <c r="AJ340">
        <f t="shared" si="371"/>
        <v>0</v>
      </c>
      <c r="AK340">
        <f t="shared" si="372"/>
        <v>0</v>
      </c>
      <c r="AL340">
        <f t="shared" si="373"/>
        <v>0</v>
      </c>
      <c r="AM340">
        <f t="shared" si="374"/>
        <v>0</v>
      </c>
      <c r="AN340">
        <f t="shared" si="375"/>
        <v>0</v>
      </c>
      <c r="AO340">
        <f t="shared" si="376"/>
        <v>0</v>
      </c>
      <c r="AP340">
        <f t="shared" si="377"/>
        <v>0</v>
      </c>
      <c r="AQ340">
        <f t="shared" si="378"/>
        <v>0</v>
      </c>
      <c r="AR340">
        <f t="shared" si="379"/>
        <v>0</v>
      </c>
      <c r="AS340">
        <f t="shared" si="380"/>
        <v>0</v>
      </c>
      <c r="AT340">
        <f t="shared" si="381"/>
        <v>0</v>
      </c>
      <c r="AU340">
        <f t="shared" si="382"/>
        <v>0</v>
      </c>
      <c r="AV340">
        <f t="shared" si="383"/>
        <v>0</v>
      </c>
      <c r="AW340">
        <f t="shared" si="384"/>
        <v>0</v>
      </c>
      <c r="AX340">
        <f t="shared" si="385"/>
        <v>0</v>
      </c>
      <c r="AY340">
        <f t="shared" si="386"/>
        <v>0</v>
      </c>
      <c r="AZ340">
        <f t="shared" si="387"/>
        <v>0</v>
      </c>
    </row>
    <row r="341" spans="10:52" hidden="1" x14ac:dyDescent="0.25">
      <c r="J341">
        <f t="shared" si="388"/>
        <v>0</v>
      </c>
      <c r="L341">
        <f t="shared" si="389"/>
        <v>0</v>
      </c>
      <c r="M341">
        <f t="shared" si="348"/>
        <v>0</v>
      </c>
      <c r="N341">
        <f t="shared" si="349"/>
        <v>0</v>
      </c>
      <c r="O341">
        <f t="shared" si="350"/>
        <v>0</v>
      </c>
      <c r="P341">
        <f t="shared" si="351"/>
        <v>0</v>
      </c>
      <c r="Q341">
        <f t="shared" si="352"/>
        <v>0</v>
      </c>
      <c r="R341">
        <f t="shared" si="353"/>
        <v>0</v>
      </c>
      <c r="S341">
        <f t="shared" si="354"/>
        <v>0</v>
      </c>
      <c r="T341">
        <f t="shared" si="355"/>
        <v>0</v>
      </c>
      <c r="U341">
        <f t="shared" si="356"/>
        <v>0</v>
      </c>
      <c r="V341">
        <f t="shared" si="357"/>
        <v>0</v>
      </c>
      <c r="W341">
        <f t="shared" si="358"/>
        <v>0</v>
      </c>
      <c r="X341">
        <f t="shared" si="359"/>
        <v>0</v>
      </c>
      <c r="Y341">
        <f t="shared" si="360"/>
        <v>0</v>
      </c>
      <c r="Z341">
        <f t="shared" si="361"/>
        <v>0</v>
      </c>
      <c r="AA341">
        <f t="shared" si="362"/>
        <v>0</v>
      </c>
      <c r="AB341">
        <f t="shared" si="363"/>
        <v>0</v>
      </c>
      <c r="AC341">
        <f t="shared" si="364"/>
        <v>0</v>
      </c>
      <c r="AD341">
        <f t="shared" si="365"/>
        <v>0</v>
      </c>
      <c r="AE341">
        <f t="shared" si="366"/>
        <v>0</v>
      </c>
      <c r="AF341">
        <f t="shared" si="367"/>
        <v>0</v>
      </c>
      <c r="AG341">
        <f t="shared" si="368"/>
        <v>0</v>
      </c>
      <c r="AH341">
        <f t="shared" si="369"/>
        <v>0</v>
      </c>
      <c r="AI341">
        <f t="shared" si="370"/>
        <v>0</v>
      </c>
      <c r="AJ341">
        <f t="shared" si="371"/>
        <v>0</v>
      </c>
      <c r="AK341">
        <f t="shared" si="372"/>
        <v>0</v>
      </c>
      <c r="AL341">
        <f t="shared" si="373"/>
        <v>0</v>
      </c>
      <c r="AM341">
        <f t="shared" si="374"/>
        <v>0</v>
      </c>
      <c r="AN341">
        <f t="shared" si="375"/>
        <v>0</v>
      </c>
      <c r="AO341">
        <f t="shared" si="376"/>
        <v>0</v>
      </c>
      <c r="AP341">
        <f t="shared" si="377"/>
        <v>0</v>
      </c>
      <c r="AQ341">
        <f t="shared" si="378"/>
        <v>0</v>
      </c>
      <c r="AR341">
        <f t="shared" si="379"/>
        <v>0</v>
      </c>
      <c r="AS341">
        <f t="shared" si="380"/>
        <v>0</v>
      </c>
      <c r="AT341">
        <f t="shared" si="381"/>
        <v>0</v>
      </c>
      <c r="AU341">
        <f t="shared" si="382"/>
        <v>0</v>
      </c>
      <c r="AV341">
        <f t="shared" si="383"/>
        <v>0</v>
      </c>
      <c r="AW341">
        <f t="shared" si="384"/>
        <v>0</v>
      </c>
      <c r="AX341">
        <f t="shared" si="385"/>
        <v>0</v>
      </c>
      <c r="AY341">
        <f t="shared" si="386"/>
        <v>0</v>
      </c>
      <c r="AZ341">
        <f t="shared" si="387"/>
        <v>0</v>
      </c>
    </row>
    <row r="342" spans="10:52" hidden="1" x14ac:dyDescent="0.25">
      <c r="J342">
        <f t="shared" si="388"/>
        <v>0</v>
      </c>
      <c r="L342">
        <f t="shared" si="389"/>
        <v>0</v>
      </c>
      <c r="M342">
        <f t="shared" si="348"/>
        <v>0</v>
      </c>
      <c r="N342">
        <f t="shared" si="349"/>
        <v>0</v>
      </c>
      <c r="O342">
        <f t="shared" si="350"/>
        <v>0</v>
      </c>
      <c r="P342">
        <f t="shared" si="351"/>
        <v>0</v>
      </c>
      <c r="Q342">
        <f t="shared" si="352"/>
        <v>0</v>
      </c>
      <c r="R342">
        <f t="shared" si="353"/>
        <v>0</v>
      </c>
      <c r="S342">
        <f t="shared" si="354"/>
        <v>0</v>
      </c>
      <c r="T342">
        <f t="shared" si="355"/>
        <v>0</v>
      </c>
      <c r="U342">
        <f t="shared" si="356"/>
        <v>0</v>
      </c>
      <c r="V342">
        <f t="shared" si="357"/>
        <v>0</v>
      </c>
      <c r="W342">
        <f t="shared" si="358"/>
        <v>0</v>
      </c>
      <c r="X342">
        <f t="shared" si="359"/>
        <v>0</v>
      </c>
      <c r="Y342">
        <f t="shared" si="360"/>
        <v>0</v>
      </c>
      <c r="Z342">
        <f t="shared" si="361"/>
        <v>0</v>
      </c>
      <c r="AA342">
        <f t="shared" si="362"/>
        <v>0</v>
      </c>
      <c r="AB342">
        <f t="shared" si="363"/>
        <v>0</v>
      </c>
      <c r="AC342">
        <f t="shared" si="364"/>
        <v>0</v>
      </c>
      <c r="AD342">
        <f t="shared" si="365"/>
        <v>0</v>
      </c>
      <c r="AE342">
        <f t="shared" si="366"/>
        <v>0</v>
      </c>
      <c r="AF342">
        <f t="shared" si="367"/>
        <v>0</v>
      </c>
      <c r="AG342">
        <f t="shared" si="368"/>
        <v>0</v>
      </c>
      <c r="AH342">
        <f t="shared" si="369"/>
        <v>0</v>
      </c>
      <c r="AI342">
        <f t="shared" si="370"/>
        <v>0</v>
      </c>
      <c r="AJ342">
        <f t="shared" si="371"/>
        <v>0</v>
      </c>
      <c r="AK342">
        <f t="shared" si="372"/>
        <v>0</v>
      </c>
      <c r="AL342">
        <f t="shared" si="373"/>
        <v>0</v>
      </c>
      <c r="AM342">
        <f t="shared" si="374"/>
        <v>0</v>
      </c>
      <c r="AN342">
        <f t="shared" si="375"/>
        <v>0</v>
      </c>
      <c r="AO342">
        <f t="shared" si="376"/>
        <v>0</v>
      </c>
      <c r="AP342">
        <f t="shared" si="377"/>
        <v>0</v>
      </c>
      <c r="AQ342">
        <f t="shared" si="378"/>
        <v>0</v>
      </c>
      <c r="AR342">
        <f t="shared" si="379"/>
        <v>0</v>
      </c>
      <c r="AS342">
        <f t="shared" si="380"/>
        <v>0</v>
      </c>
      <c r="AT342">
        <f t="shared" si="381"/>
        <v>0</v>
      </c>
      <c r="AU342">
        <f t="shared" si="382"/>
        <v>0</v>
      </c>
      <c r="AV342">
        <f t="shared" si="383"/>
        <v>0</v>
      </c>
      <c r="AW342">
        <f t="shared" si="384"/>
        <v>0</v>
      </c>
      <c r="AX342">
        <f t="shared" si="385"/>
        <v>0</v>
      </c>
      <c r="AY342">
        <f t="shared" si="386"/>
        <v>0</v>
      </c>
      <c r="AZ342">
        <f t="shared" si="387"/>
        <v>0</v>
      </c>
    </row>
    <row r="343" spans="10:52" hidden="1" x14ac:dyDescent="0.25">
      <c r="J343">
        <f t="shared" si="388"/>
        <v>0</v>
      </c>
      <c r="L343">
        <f t="shared" si="389"/>
        <v>0</v>
      </c>
      <c r="M343">
        <f t="shared" si="348"/>
        <v>0</v>
      </c>
      <c r="N343">
        <f t="shared" si="349"/>
        <v>0</v>
      </c>
      <c r="O343">
        <f t="shared" si="350"/>
        <v>0</v>
      </c>
      <c r="P343">
        <f t="shared" si="351"/>
        <v>0</v>
      </c>
      <c r="Q343">
        <f t="shared" si="352"/>
        <v>0</v>
      </c>
      <c r="R343">
        <f t="shared" si="353"/>
        <v>0</v>
      </c>
      <c r="S343">
        <f t="shared" si="354"/>
        <v>0</v>
      </c>
      <c r="T343">
        <f t="shared" si="355"/>
        <v>0</v>
      </c>
      <c r="U343">
        <f t="shared" si="356"/>
        <v>0</v>
      </c>
      <c r="V343">
        <f t="shared" si="357"/>
        <v>0</v>
      </c>
      <c r="W343">
        <f t="shared" si="358"/>
        <v>0</v>
      </c>
      <c r="X343">
        <f t="shared" si="359"/>
        <v>0</v>
      </c>
      <c r="Y343">
        <f t="shared" si="360"/>
        <v>0</v>
      </c>
      <c r="Z343">
        <f t="shared" si="361"/>
        <v>0</v>
      </c>
      <c r="AA343">
        <f t="shared" si="362"/>
        <v>0</v>
      </c>
      <c r="AB343">
        <f t="shared" si="363"/>
        <v>0</v>
      </c>
      <c r="AC343">
        <f t="shared" si="364"/>
        <v>0</v>
      </c>
      <c r="AD343">
        <f t="shared" si="365"/>
        <v>0</v>
      </c>
      <c r="AE343">
        <f t="shared" si="366"/>
        <v>0</v>
      </c>
      <c r="AF343">
        <f t="shared" si="367"/>
        <v>0</v>
      </c>
      <c r="AG343">
        <f t="shared" si="368"/>
        <v>0</v>
      </c>
      <c r="AH343">
        <f t="shared" si="369"/>
        <v>0</v>
      </c>
      <c r="AI343">
        <f t="shared" si="370"/>
        <v>0</v>
      </c>
      <c r="AJ343">
        <f t="shared" si="371"/>
        <v>0</v>
      </c>
      <c r="AK343">
        <f t="shared" si="372"/>
        <v>0</v>
      </c>
      <c r="AL343">
        <f t="shared" si="373"/>
        <v>0</v>
      </c>
      <c r="AM343">
        <f t="shared" si="374"/>
        <v>0</v>
      </c>
      <c r="AN343">
        <f t="shared" si="375"/>
        <v>0</v>
      </c>
      <c r="AO343">
        <f t="shared" si="376"/>
        <v>0</v>
      </c>
      <c r="AP343">
        <f t="shared" si="377"/>
        <v>0</v>
      </c>
      <c r="AQ343">
        <f t="shared" si="378"/>
        <v>0</v>
      </c>
      <c r="AR343">
        <f t="shared" si="379"/>
        <v>0</v>
      </c>
      <c r="AS343">
        <f t="shared" si="380"/>
        <v>0</v>
      </c>
      <c r="AT343">
        <f t="shared" si="381"/>
        <v>0</v>
      </c>
      <c r="AU343">
        <f t="shared" si="382"/>
        <v>0</v>
      </c>
      <c r="AV343">
        <f t="shared" si="383"/>
        <v>0</v>
      </c>
      <c r="AW343">
        <f t="shared" si="384"/>
        <v>0</v>
      </c>
      <c r="AX343">
        <f t="shared" si="385"/>
        <v>0</v>
      </c>
      <c r="AY343">
        <f t="shared" si="386"/>
        <v>0</v>
      </c>
      <c r="AZ343">
        <f t="shared" si="387"/>
        <v>0</v>
      </c>
    </row>
    <row r="344" spans="10:52" hidden="1" x14ac:dyDescent="0.25">
      <c r="J344">
        <f t="shared" si="388"/>
        <v>0</v>
      </c>
      <c r="L344">
        <f t="shared" si="389"/>
        <v>0</v>
      </c>
      <c r="M344">
        <f t="shared" si="348"/>
        <v>0</v>
      </c>
      <c r="N344">
        <f t="shared" si="349"/>
        <v>0</v>
      </c>
      <c r="O344">
        <f t="shared" si="350"/>
        <v>0</v>
      </c>
      <c r="P344">
        <f t="shared" si="351"/>
        <v>0</v>
      </c>
      <c r="Q344">
        <f t="shared" si="352"/>
        <v>0</v>
      </c>
      <c r="R344">
        <f t="shared" si="353"/>
        <v>0</v>
      </c>
      <c r="S344">
        <f t="shared" si="354"/>
        <v>0</v>
      </c>
      <c r="T344">
        <f t="shared" si="355"/>
        <v>0</v>
      </c>
      <c r="U344">
        <f t="shared" si="356"/>
        <v>0</v>
      </c>
      <c r="V344">
        <f t="shared" si="357"/>
        <v>0</v>
      </c>
      <c r="W344">
        <f t="shared" si="358"/>
        <v>0</v>
      </c>
      <c r="X344">
        <f t="shared" si="359"/>
        <v>0</v>
      </c>
      <c r="Y344">
        <f t="shared" si="360"/>
        <v>0</v>
      </c>
      <c r="Z344">
        <f t="shared" si="361"/>
        <v>0</v>
      </c>
      <c r="AA344">
        <f t="shared" si="362"/>
        <v>0</v>
      </c>
      <c r="AB344">
        <f t="shared" si="363"/>
        <v>0</v>
      </c>
      <c r="AC344">
        <f t="shared" si="364"/>
        <v>0</v>
      </c>
      <c r="AD344">
        <f t="shared" si="365"/>
        <v>0</v>
      </c>
      <c r="AE344">
        <f t="shared" si="366"/>
        <v>0</v>
      </c>
      <c r="AF344">
        <f t="shared" si="367"/>
        <v>0</v>
      </c>
      <c r="AG344">
        <f t="shared" si="368"/>
        <v>0</v>
      </c>
      <c r="AH344">
        <f t="shared" si="369"/>
        <v>0</v>
      </c>
      <c r="AI344">
        <f t="shared" si="370"/>
        <v>0</v>
      </c>
      <c r="AJ344">
        <f t="shared" si="371"/>
        <v>0</v>
      </c>
      <c r="AK344">
        <f t="shared" si="372"/>
        <v>0</v>
      </c>
      <c r="AL344">
        <f t="shared" si="373"/>
        <v>0</v>
      </c>
      <c r="AM344">
        <f t="shared" si="374"/>
        <v>0</v>
      </c>
      <c r="AN344">
        <f t="shared" si="375"/>
        <v>0</v>
      </c>
      <c r="AO344">
        <f t="shared" si="376"/>
        <v>0</v>
      </c>
      <c r="AP344">
        <f t="shared" si="377"/>
        <v>0</v>
      </c>
      <c r="AQ344">
        <f t="shared" si="378"/>
        <v>0</v>
      </c>
      <c r="AR344">
        <f t="shared" si="379"/>
        <v>0</v>
      </c>
      <c r="AS344">
        <f t="shared" si="380"/>
        <v>0</v>
      </c>
      <c r="AT344">
        <f t="shared" si="381"/>
        <v>0</v>
      </c>
      <c r="AU344">
        <f t="shared" si="382"/>
        <v>0</v>
      </c>
      <c r="AV344">
        <f t="shared" si="383"/>
        <v>0</v>
      </c>
      <c r="AW344">
        <f t="shared" si="384"/>
        <v>0</v>
      </c>
      <c r="AX344">
        <f t="shared" si="385"/>
        <v>0</v>
      </c>
      <c r="AY344">
        <f t="shared" si="386"/>
        <v>0</v>
      </c>
      <c r="AZ344">
        <f t="shared" si="387"/>
        <v>0</v>
      </c>
    </row>
    <row r="345" spans="10:52" hidden="1" x14ac:dyDescent="0.25">
      <c r="J345">
        <f t="shared" si="388"/>
        <v>0</v>
      </c>
      <c r="L345">
        <f t="shared" si="389"/>
        <v>0</v>
      </c>
      <c r="M345">
        <f t="shared" si="348"/>
        <v>0</v>
      </c>
      <c r="N345">
        <f t="shared" si="349"/>
        <v>0</v>
      </c>
      <c r="O345">
        <f t="shared" si="350"/>
        <v>0</v>
      </c>
      <c r="P345">
        <f t="shared" si="351"/>
        <v>0</v>
      </c>
      <c r="Q345">
        <f t="shared" si="352"/>
        <v>0</v>
      </c>
      <c r="R345">
        <f t="shared" si="353"/>
        <v>0</v>
      </c>
      <c r="S345">
        <f t="shared" si="354"/>
        <v>0</v>
      </c>
      <c r="T345">
        <f t="shared" si="355"/>
        <v>0</v>
      </c>
      <c r="U345">
        <f t="shared" si="356"/>
        <v>0</v>
      </c>
      <c r="V345">
        <f t="shared" si="357"/>
        <v>0</v>
      </c>
      <c r="W345">
        <f t="shared" si="358"/>
        <v>0</v>
      </c>
      <c r="X345">
        <f t="shared" si="359"/>
        <v>0</v>
      </c>
      <c r="Y345">
        <f t="shared" si="360"/>
        <v>0</v>
      </c>
      <c r="Z345">
        <f t="shared" si="361"/>
        <v>0</v>
      </c>
      <c r="AA345">
        <f t="shared" si="362"/>
        <v>0</v>
      </c>
      <c r="AB345">
        <f t="shared" si="363"/>
        <v>0</v>
      </c>
      <c r="AC345">
        <f t="shared" si="364"/>
        <v>0</v>
      </c>
      <c r="AD345">
        <f t="shared" si="365"/>
        <v>0</v>
      </c>
      <c r="AE345">
        <f t="shared" si="366"/>
        <v>0</v>
      </c>
      <c r="AF345">
        <f t="shared" si="367"/>
        <v>0</v>
      </c>
      <c r="AG345">
        <f t="shared" si="368"/>
        <v>0</v>
      </c>
      <c r="AH345">
        <f t="shared" si="369"/>
        <v>0</v>
      </c>
      <c r="AI345">
        <f t="shared" si="370"/>
        <v>0</v>
      </c>
      <c r="AJ345">
        <f t="shared" si="371"/>
        <v>0</v>
      </c>
      <c r="AK345">
        <f t="shared" si="372"/>
        <v>0</v>
      </c>
      <c r="AL345">
        <f t="shared" si="373"/>
        <v>0</v>
      </c>
      <c r="AM345">
        <f t="shared" si="374"/>
        <v>0</v>
      </c>
      <c r="AN345">
        <f t="shared" si="375"/>
        <v>0</v>
      </c>
      <c r="AO345">
        <f t="shared" si="376"/>
        <v>0</v>
      </c>
      <c r="AP345">
        <f t="shared" si="377"/>
        <v>0</v>
      </c>
      <c r="AQ345">
        <f t="shared" si="378"/>
        <v>0</v>
      </c>
      <c r="AR345">
        <f t="shared" si="379"/>
        <v>0</v>
      </c>
      <c r="AS345">
        <f t="shared" si="380"/>
        <v>0</v>
      </c>
      <c r="AT345">
        <f t="shared" si="381"/>
        <v>0</v>
      </c>
      <c r="AU345">
        <f t="shared" si="382"/>
        <v>0</v>
      </c>
      <c r="AV345">
        <f t="shared" si="383"/>
        <v>0</v>
      </c>
      <c r="AW345">
        <f t="shared" si="384"/>
        <v>0</v>
      </c>
      <c r="AX345">
        <f t="shared" si="385"/>
        <v>0</v>
      </c>
      <c r="AY345">
        <f t="shared" si="386"/>
        <v>0</v>
      </c>
      <c r="AZ345">
        <f t="shared" si="387"/>
        <v>0</v>
      </c>
    </row>
    <row r="346" spans="10:52" hidden="1" x14ac:dyDescent="0.25">
      <c r="J346">
        <f t="shared" si="388"/>
        <v>0</v>
      </c>
      <c r="L346">
        <f t="shared" si="389"/>
        <v>0</v>
      </c>
      <c r="M346">
        <f t="shared" si="348"/>
        <v>0</v>
      </c>
      <c r="N346">
        <f t="shared" si="349"/>
        <v>0</v>
      </c>
      <c r="O346">
        <f t="shared" si="350"/>
        <v>0</v>
      </c>
      <c r="P346">
        <f t="shared" si="351"/>
        <v>0</v>
      </c>
      <c r="Q346">
        <f t="shared" si="352"/>
        <v>0</v>
      </c>
      <c r="R346">
        <f t="shared" si="353"/>
        <v>0</v>
      </c>
      <c r="S346">
        <f t="shared" si="354"/>
        <v>0</v>
      </c>
      <c r="T346">
        <f t="shared" si="355"/>
        <v>0</v>
      </c>
      <c r="U346">
        <f t="shared" si="356"/>
        <v>0</v>
      </c>
      <c r="V346">
        <f t="shared" si="357"/>
        <v>0</v>
      </c>
      <c r="W346">
        <f t="shared" si="358"/>
        <v>0</v>
      </c>
      <c r="X346">
        <f t="shared" si="359"/>
        <v>0</v>
      </c>
      <c r="Y346">
        <f t="shared" si="360"/>
        <v>0</v>
      </c>
      <c r="Z346">
        <f t="shared" si="361"/>
        <v>0</v>
      </c>
      <c r="AA346">
        <f t="shared" si="362"/>
        <v>0</v>
      </c>
      <c r="AB346">
        <f t="shared" si="363"/>
        <v>0</v>
      </c>
      <c r="AC346">
        <f t="shared" si="364"/>
        <v>0</v>
      </c>
      <c r="AD346">
        <f t="shared" si="365"/>
        <v>0</v>
      </c>
      <c r="AE346">
        <f t="shared" si="366"/>
        <v>0</v>
      </c>
      <c r="AF346">
        <f t="shared" si="367"/>
        <v>0</v>
      </c>
      <c r="AG346">
        <f t="shared" si="368"/>
        <v>0</v>
      </c>
      <c r="AH346">
        <f t="shared" si="369"/>
        <v>0</v>
      </c>
      <c r="AI346">
        <f t="shared" si="370"/>
        <v>0</v>
      </c>
      <c r="AJ346">
        <f t="shared" si="371"/>
        <v>0</v>
      </c>
      <c r="AK346">
        <f t="shared" si="372"/>
        <v>0</v>
      </c>
      <c r="AL346">
        <f t="shared" si="373"/>
        <v>0</v>
      </c>
      <c r="AM346">
        <f t="shared" si="374"/>
        <v>0</v>
      </c>
      <c r="AN346">
        <f t="shared" si="375"/>
        <v>0</v>
      </c>
      <c r="AO346">
        <f t="shared" si="376"/>
        <v>0</v>
      </c>
      <c r="AP346">
        <f t="shared" si="377"/>
        <v>0</v>
      </c>
      <c r="AQ346">
        <f t="shared" si="378"/>
        <v>0</v>
      </c>
      <c r="AR346">
        <f t="shared" si="379"/>
        <v>0</v>
      </c>
      <c r="AS346">
        <f t="shared" si="380"/>
        <v>0</v>
      </c>
      <c r="AT346">
        <f t="shared" si="381"/>
        <v>0</v>
      </c>
      <c r="AU346">
        <f t="shared" si="382"/>
        <v>0</v>
      </c>
      <c r="AV346">
        <f t="shared" si="383"/>
        <v>0</v>
      </c>
      <c r="AW346">
        <f t="shared" si="384"/>
        <v>0</v>
      </c>
      <c r="AX346">
        <f t="shared" si="385"/>
        <v>0</v>
      </c>
      <c r="AY346">
        <f t="shared" si="386"/>
        <v>0</v>
      </c>
      <c r="AZ346">
        <f t="shared" si="387"/>
        <v>0</v>
      </c>
    </row>
    <row r="347" spans="10:52" hidden="1" x14ac:dyDescent="0.25">
      <c r="J347">
        <f t="shared" si="388"/>
        <v>0</v>
      </c>
      <c r="L347">
        <f t="shared" si="389"/>
        <v>0</v>
      </c>
      <c r="M347">
        <f t="shared" si="348"/>
        <v>0</v>
      </c>
      <c r="N347">
        <f t="shared" si="349"/>
        <v>0</v>
      </c>
      <c r="O347">
        <f t="shared" si="350"/>
        <v>0</v>
      </c>
      <c r="P347">
        <f t="shared" si="351"/>
        <v>0</v>
      </c>
      <c r="Q347">
        <f t="shared" si="352"/>
        <v>0</v>
      </c>
      <c r="R347">
        <f t="shared" si="353"/>
        <v>0</v>
      </c>
      <c r="S347">
        <f t="shared" si="354"/>
        <v>0</v>
      </c>
      <c r="T347">
        <f t="shared" si="355"/>
        <v>0</v>
      </c>
      <c r="U347">
        <f t="shared" si="356"/>
        <v>0</v>
      </c>
      <c r="V347">
        <f t="shared" si="357"/>
        <v>0</v>
      </c>
      <c r="W347">
        <f t="shared" si="358"/>
        <v>0</v>
      </c>
      <c r="X347">
        <f t="shared" si="359"/>
        <v>0</v>
      </c>
      <c r="Y347">
        <f t="shared" si="360"/>
        <v>0</v>
      </c>
      <c r="Z347">
        <f t="shared" si="361"/>
        <v>0</v>
      </c>
      <c r="AA347">
        <f t="shared" si="362"/>
        <v>0</v>
      </c>
      <c r="AB347">
        <f t="shared" si="363"/>
        <v>0</v>
      </c>
      <c r="AC347">
        <f t="shared" si="364"/>
        <v>0</v>
      </c>
      <c r="AD347">
        <f t="shared" si="365"/>
        <v>0</v>
      </c>
      <c r="AE347">
        <f t="shared" si="366"/>
        <v>0</v>
      </c>
      <c r="AF347">
        <f t="shared" si="367"/>
        <v>0</v>
      </c>
      <c r="AG347">
        <f t="shared" si="368"/>
        <v>0</v>
      </c>
      <c r="AH347">
        <f t="shared" si="369"/>
        <v>0</v>
      </c>
      <c r="AI347">
        <f t="shared" si="370"/>
        <v>0</v>
      </c>
      <c r="AJ347">
        <f t="shared" si="371"/>
        <v>0</v>
      </c>
      <c r="AK347">
        <f t="shared" si="372"/>
        <v>0</v>
      </c>
      <c r="AL347">
        <f t="shared" si="373"/>
        <v>0</v>
      </c>
      <c r="AM347">
        <f t="shared" si="374"/>
        <v>0</v>
      </c>
      <c r="AN347">
        <f t="shared" si="375"/>
        <v>0</v>
      </c>
      <c r="AO347">
        <f t="shared" si="376"/>
        <v>0</v>
      </c>
      <c r="AP347">
        <f t="shared" si="377"/>
        <v>0</v>
      </c>
      <c r="AQ347">
        <f t="shared" si="378"/>
        <v>0</v>
      </c>
      <c r="AR347">
        <f t="shared" si="379"/>
        <v>0</v>
      </c>
      <c r="AS347">
        <f t="shared" si="380"/>
        <v>0</v>
      </c>
      <c r="AT347">
        <f t="shared" si="381"/>
        <v>0</v>
      </c>
      <c r="AU347">
        <f t="shared" si="382"/>
        <v>0</v>
      </c>
      <c r="AV347">
        <f t="shared" si="383"/>
        <v>0</v>
      </c>
      <c r="AW347">
        <f t="shared" si="384"/>
        <v>0</v>
      </c>
      <c r="AX347">
        <f t="shared" si="385"/>
        <v>0</v>
      </c>
      <c r="AY347">
        <f t="shared" si="386"/>
        <v>0</v>
      </c>
      <c r="AZ347">
        <f t="shared" si="387"/>
        <v>0</v>
      </c>
    </row>
    <row r="348" spans="10:52" hidden="1" x14ac:dyDescent="0.25">
      <c r="J348">
        <f t="shared" si="388"/>
        <v>0</v>
      </c>
      <c r="L348">
        <f t="shared" si="389"/>
        <v>0</v>
      </c>
      <c r="M348">
        <f t="shared" si="348"/>
        <v>0</v>
      </c>
      <c r="N348">
        <f t="shared" si="349"/>
        <v>0</v>
      </c>
      <c r="O348">
        <f t="shared" si="350"/>
        <v>0</v>
      </c>
      <c r="P348">
        <f t="shared" si="351"/>
        <v>0</v>
      </c>
      <c r="Q348">
        <f t="shared" si="352"/>
        <v>0</v>
      </c>
      <c r="R348">
        <f t="shared" si="353"/>
        <v>0</v>
      </c>
      <c r="S348">
        <f t="shared" si="354"/>
        <v>0</v>
      </c>
      <c r="T348">
        <f t="shared" si="355"/>
        <v>0</v>
      </c>
      <c r="U348">
        <f t="shared" si="356"/>
        <v>0</v>
      </c>
      <c r="V348">
        <f t="shared" si="357"/>
        <v>0</v>
      </c>
      <c r="W348">
        <f t="shared" si="358"/>
        <v>0</v>
      </c>
      <c r="X348">
        <f t="shared" si="359"/>
        <v>0</v>
      </c>
      <c r="Y348">
        <f t="shared" si="360"/>
        <v>0</v>
      </c>
      <c r="Z348">
        <f t="shared" si="361"/>
        <v>0</v>
      </c>
      <c r="AA348">
        <f t="shared" si="362"/>
        <v>0</v>
      </c>
      <c r="AB348">
        <f t="shared" si="363"/>
        <v>0</v>
      </c>
      <c r="AC348">
        <f t="shared" si="364"/>
        <v>0</v>
      </c>
      <c r="AD348">
        <f t="shared" si="365"/>
        <v>0</v>
      </c>
      <c r="AE348">
        <f t="shared" si="366"/>
        <v>0</v>
      </c>
      <c r="AF348">
        <f t="shared" si="367"/>
        <v>0</v>
      </c>
      <c r="AG348">
        <f t="shared" si="368"/>
        <v>0</v>
      </c>
      <c r="AH348">
        <f t="shared" si="369"/>
        <v>0</v>
      </c>
      <c r="AI348">
        <f t="shared" si="370"/>
        <v>0</v>
      </c>
      <c r="AJ348">
        <f t="shared" si="371"/>
        <v>0</v>
      </c>
      <c r="AK348">
        <f t="shared" si="372"/>
        <v>0</v>
      </c>
      <c r="AL348">
        <f t="shared" si="373"/>
        <v>0</v>
      </c>
      <c r="AM348">
        <f t="shared" si="374"/>
        <v>0</v>
      </c>
      <c r="AN348">
        <f t="shared" si="375"/>
        <v>0</v>
      </c>
      <c r="AO348">
        <f t="shared" si="376"/>
        <v>0</v>
      </c>
      <c r="AP348">
        <f t="shared" si="377"/>
        <v>0</v>
      </c>
      <c r="AQ348">
        <f t="shared" si="378"/>
        <v>0</v>
      </c>
      <c r="AR348">
        <f t="shared" si="379"/>
        <v>0</v>
      </c>
      <c r="AS348">
        <f t="shared" si="380"/>
        <v>0</v>
      </c>
      <c r="AT348">
        <f t="shared" si="381"/>
        <v>0</v>
      </c>
      <c r="AU348">
        <f t="shared" si="382"/>
        <v>0</v>
      </c>
      <c r="AV348">
        <f t="shared" si="383"/>
        <v>0</v>
      </c>
      <c r="AW348">
        <f t="shared" si="384"/>
        <v>0</v>
      </c>
      <c r="AX348">
        <f t="shared" si="385"/>
        <v>0</v>
      </c>
      <c r="AY348">
        <f t="shared" si="386"/>
        <v>0</v>
      </c>
      <c r="AZ348">
        <f t="shared" si="387"/>
        <v>0</v>
      </c>
    </row>
    <row r="349" spans="10:52" hidden="1" x14ac:dyDescent="0.25">
      <c r="J349">
        <f t="shared" si="388"/>
        <v>0</v>
      </c>
      <c r="L349">
        <f t="shared" si="389"/>
        <v>0</v>
      </c>
      <c r="M349">
        <f t="shared" si="348"/>
        <v>0</v>
      </c>
      <c r="N349">
        <f t="shared" si="349"/>
        <v>0</v>
      </c>
      <c r="O349">
        <f t="shared" si="350"/>
        <v>0</v>
      </c>
      <c r="P349">
        <f t="shared" si="351"/>
        <v>0</v>
      </c>
      <c r="Q349">
        <f t="shared" si="352"/>
        <v>0</v>
      </c>
      <c r="R349">
        <f t="shared" si="353"/>
        <v>0</v>
      </c>
      <c r="S349">
        <f t="shared" si="354"/>
        <v>0</v>
      </c>
      <c r="T349">
        <f t="shared" si="355"/>
        <v>0</v>
      </c>
      <c r="U349">
        <f t="shared" si="356"/>
        <v>0</v>
      </c>
      <c r="V349">
        <f t="shared" si="357"/>
        <v>0</v>
      </c>
      <c r="W349">
        <f t="shared" si="358"/>
        <v>0</v>
      </c>
      <c r="X349">
        <f t="shared" si="359"/>
        <v>0</v>
      </c>
      <c r="Y349">
        <f t="shared" si="360"/>
        <v>0</v>
      </c>
      <c r="Z349">
        <f t="shared" si="361"/>
        <v>0</v>
      </c>
      <c r="AA349">
        <f t="shared" si="362"/>
        <v>0</v>
      </c>
      <c r="AB349">
        <f t="shared" si="363"/>
        <v>0</v>
      </c>
      <c r="AC349">
        <f t="shared" si="364"/>
        <v>0</v>
      </c>
      <c r="AD349">
        <f t="shared" si="365"/>
        <v>0</v>
      </c>
      <c r="AE349">
        <f t="shared" si="366"/>
        <v>0</v>
      </c>
      <c r="AF349">
        <f t="shared" si="367"/>
        <v>0</v>
      </c>
      <c r="AG349">
        <f t="shared" si="368"/>
        <v>0</v>
      </c>
      <c r="AH349">
        <f t="shared" si="369"/>
        <v>0</v>
      </c>
      <c r="AI349">
        <f t="shared" si="370"/>
        <v>0</v>
      </c>
      <c r="AJ349">
        <f t="shared" si="371"/>
        <v>0</v>
      </c>
      <c r="AK349">
        <f t="shared" si="372"/>
        <v>0</v>
      </c>
      <c r="AL349">
        <f t="shared" si="373"/>
        <v>0</v>
      </c>
      <c r="AM349">
        <f t="shared" si="374"/>
        <v>0</v>
      </c>
      <c r="AN349">
        <f t="shared" si="375"/>
        <v>0</v>
      </c>
      <c r="AO349">
        <f t="shared" si="376"/>
        <v>0</v>
      </c>
      <c r="AP349">
        <f t="shared" si="377"/>
        <v>0</v>
      </c>
      <c r="AQ349">
        <f t="shared" si="378"/>
        <v>0</v>
      </c>
      <c r="AR349">
        <f t="shared" si="379"/>
        <v>0</v>
      </c>
      <c r="AS349">
        <f t="shared" si="380"/>
        <v>0</v>
      </c>
      <c r="AT349">
        <f t="shared" si="381"/>
        <v>0</v>
      </c>
      <c r="AU349">
        <f t="shared" si="382"/>
        <v>0</v>
      </c>
      <c r="AV349">
        <f t="shared" si="383"/>
        <v>0</v>
      </c>
      <c r="AW349">
        <f t="shared" si="384"/>
        <v>0</v>
      </c>
      <c r="AX349">
        <f t="shared" si="385"/>
        <v>0</v>
      </c>
      <c r="AY349">
        <f t="shared" si="386"/>
        <v>0</v>
      </c>
      <c r="AZ349">
        <f t="shared" si="387"/>
        <v>0</v>
      </c>
    </row>
    <row r="350" spans="10:52" hidden="1" x14ac:dyDescent="0.25">
      <c r="J350">
        <f t="shared" si="388"/>
        <v>0</v>
      </c>
      <c r="L350">
        <f t="shared" si="389"/>
        <v>0</v>
      </c>
      <c r="M350">
        <f t="shared" si="348"/>
        <v>0</v>
      </c>
      <c r="N350">
        <f t="shared" si="349"/>
        <v>0</v>
      </c>
      <c r="O350">
        <f t="shared" si="350"/>
        <v>0</v>
      </c>
      <c r="P350">
        <f t="shared" si="351"/>
        <v>0</v>
      </c>
      <c r="Q350">
        <f t="shared" si="352"/>
        <v>0</v>
      </c>
      <c r="R350">
        <f t="shared" si="353"/>
        <v>0</v>
      </c>
      <c r="S350">
        <f t="shared" si="354"/>
        <v>0</v>
      </c>
      <c r="T350">
        <f t="shared" si="355"/>
        <v>0</v>
      </c>
      <c r="U350">
        <f t="shared" si="356"/>
        <v>0</v>
      </c>
      <c r="V350">
        <f t="shared" si="357"/>
        <v>0</v>
      </c>
      <c r="W350">
        <f t="shared" si="358"/>
        <v>0</v>
      </c>
      <c r="X350">
        <f t="shared" si="359"/>
        <v>0</v>
      </c>
      <c r="Y350">
        <f t="shared" si="360"/>
        <v>0</v>
      </c>
      <c r="Z350">
        <f t="shared" si="361"/>
        <v>0</v>
      </c>
      <c r="AA350">
        <f t="shared" si="362"/>
        <v>0</v>
      </c>
      <c r="AB350">
        <f t="shared" si="363"/>
        <v>0</v>
      </c>
      <c r="AC350">
        <f t="shared" si="364"/>
        <v>0</v>
      </c>
      <c r="AD350">
        <f t="shared" si="365"/>
        <v>0</v>
      </c>
      <c r="AE350">
        <f t="shared" si="366"/>
        <v>0</v>
      </c>
      <c r="AF350">
        <f t="shared" si="367"/>
        <v>0</v>
      </c>
      <c r="AG350">
        <f t="shared" si="368"/>
        <v>0</v>
      </c>
      <c r="AH350">
        <f t="shared" si="369"/>
        <v>0</v>
      </c>
      <c r="AI350">
        <f t="shared" si="370"/>
        <v>0</v>
      </c>
      <c r="AJ350">
        <f t="shared" si="371"/>
        <v>0</v>
      </c>
      <c r="AK350">
        <f t="shared" si="372"/>
        <v>0</v>
      </c>
      <c r="AL350">
        <f t="shared" si="373"/>
        <v>0</v>
      </c>
      <c r="AM350">
        <f t="shared" si="374"/>
        <v>0</v>
      </c>
      <c r="AN350">
        <f t="shared" si="375"/>
        <v>0</v>
      </c>
      <c r="AO350">
        <f t="shared" si="376"/>
        <v>0</v>
      </c>
      <c r="AP350">
        <f t="shared" si="377"/>
        <v>0</v>
      </c>
      <c r="AQ350">
        <f t="shared" si="378"/>
        <v>0</v>
      </c>
      <c r="AR350">
        <f t="shared" si="379"/>
        <v>0</v>
      </c>
      <c r="AS350">
        <f t="shared" si="380"/>
        <v>0</v>
      </c>
      <c r="AT350">
        <f t="shared" si="381"/>
        <v>0</v>
      </c>
      <c r="AU350">
        <f t="shared" si="382"/>
        <v>0</v>
      </c>
      <c r="AV350">
        <f t="shared" si="383"/>
        <v>0</v>
      </c>
      <c r="AW350">
        <f t="shared" si="384"/>
        <v>0</v>
      </c>
      <c r="AX350">
        <f t="shared" si="385"/>
        <v>0</v>
      </c>
      <c r="AY350">
        <f t="shared" si="386"/>
        <v>0</v>
      </c>
      <c r="AZ350">
        <f t="shared" si="387"/>
        <v>0</v>
      </c>
    </row>
    <row r="351" spans="10:52" hidden="1" x14ac:dyDescent="0.25">
      <c r="J351">
        <f t="shared" si="388"/>
        <v>0</v>
      </c>
      <c r="L351">
        <f t="shared" si="389"/>
        <v>0</v>
      </c>
      <c r="M351">
        <f t="shared" si="348"/>
        <v>0</v>
      </c>
      <c r="N351">
        <f t="shared" si="349"/>
        <v>0</v>
      </c>
      <c r="O351">
        <f t="shared" si="350"/>
        <v>0</v>
      </c>
      <c r="P351">
        <f t="shared" si="351"/>
        <v>0</v>
      </c>
      <c r="Q351">
        <f t="shared" si="352"/>
        <v>0</v>
      </c>
      <c r="R351">
        <f t="shared" si="353"/>
        <v>0</v>
      </c>
      <c r="S351">
        <f t="shared" si="354"/>
        <v>0</v>
      </c>
      <c r="T351">
        <f t="shared" si="355"/>
        <v>0</v>
      </c>
      <c r="U351">
        <f t="shared" si="356"/>
        <v>0</v>
      </c>
      <c r="V351">
        <f t="shared" si="357"/>
        <v>0</v>
      </c>
      <c r="W351">
        <f t="shared" si="358"/>
        <v>0</v>
      </c>
      <c r="X351">
        <f t="shared" si="359"/>
        <v>0</v>
      </c>
      <c r="Y351">
        <f t="shared" si="360"/>
        <v>0</v>
      </c>
      <c r="Z351">
        <f t="shared" si="361"/>
        <v>0</v>
      </c>
      <c r="AA351">
        <f t="shared" si="362"/>
        <v>0</v>
      </c>
      <c r="AB351">
        <f t="shared" si="363"/>
        <v>0</v>
      </c>
      <c r="AC351">
        <f t="shared" si="364"/>
        <v>0</v>
      </c>
      <c r="AD351">
        <f t="shared" si="365"/>
        <v>0</v>
      </c>
      <c r="AE351">
        <f t="shared" si="366"/>
        <v>0</v>
      </c>
      <c r="AF351">
        <f t="shared" si="367"/>
        <v>0</v>
      </c>
      <c r="AG351">
        <f t="shared" si="368"/>
        <v>0</v>
      </c>
      <c r="AH351">
        <f t="shared" si="369"/>
        <v>0</v>
      </c>
      <c r="AI351">
        <f t="shared" si="370"/>
        <v>0</v>
      </c>
      <c r="AJ351">
        <f t="shared" si="371"/>
        <v>0</v>
      </c>
      <c r="AK351">
        <f t="shared" si="372"/>
        <v>0</v>
      </c>
      <c r="AL351">
        <f t="shared" si="373"/>
        <v>0</v>
      </c>
      <c r="AM351">
        <f t="shared" si="374"/>
        <v>0</v>
      </c>
      <c r="AN351">
        <f t="shared" si="375"/>
        <v>0</v>
      </c>
      <c r="AO351">
        <f t="shared" si="376"/>
        <v>0</v>
      </c>
      <c r="AP351">
        <f t="shared" si="377"/>
        <v>0</v>
      </c>
      <c r="AQ351">
        <f t="shared" si="378"/>
        <v>0</v>
      </c>
      <c r="AR351">
        <f t="shared" si="379"/>
        <v>0</v>
      </c>
      <c r="AS351">
        <f t="shared" si="380"/>
        <v>0</v>
      </c>
      <c r="AT351">
        <f t="shared" si="381"/>
        <v>0</v>
      </c>
      <c r="AU351">
        <f t="shared" si="382"/>
        <v>0</v>
      </c>
      <c r="AV351">
        <f t="shared" si="383"/>
        <v>0</v>
      </c>
      <c r="AW351">
        <f t="shared" si="384"/>
        <v>0</v>
      </c>
      <c r="AX351">
        <f t="shared" si="385"/>
        <v>0</v>
      </c>
      <c r="AY351">
        <f t="shared" si="386"/>
        <v>0</v>
      </c>
      <c r="AZ351">
        <f t="shared" si="387"/>
        <v>0</v>
      </c>
    </row>
    <row r="352" spans="10:52" hidden="1" x14ac:dyDescent="0.25">
      <c r="J352">
        <f t="shared" si="388"/>
        <v>0</v>
      </c>
      <c r="L352">
        <f t="shared" si="389"/>
        <v>0</v>
      </c>
      <c r="M352">
        <f t="shared" si="348"/>
        <v>0</v>
      </c>
      <c r="N352">
        <f t="shared" si="349"/>
        <v>0</v>
      </c>
      <c r="O352">
        <f t="shared" si="350"/>
        <v>0</v>
      </c>
      <c r="P352">
        <f t="shared" si="351"/>
        <v>0</v>
      </c>
      <c r="Q352">
        <f t="shared" si="352"/>
        <v>0</v>
      </c>
      <c r="R352">
        <f t="shared" si="353"/>
        <v>0</v>
      </c>
      <c r="S352">
        <f t="shared" si="354"/>
        <v>0</v>
      </c>
      <c r="T352">
        <f t="shared" si="355"/>
        <v>0</v>
      </c>
      <c r="U352">
        <f t="shared" si="356"/>
        <v>0</v>
      </c>
      <c r="V352">
        <f t="shared" si="357"/>
        <v>0</v>
      </c>
      <c r="W352">
        <f t="shared" si="358"/>
        <v>0</v>
      </c>
      <c r="X352">
        <f t="shared" si="359"/>
        <v>0</v>
      </c>
      <c r="Y352">
        <f t="shared" si="360"/>
        <v>0</v>
      </c>
      <c r="Z352">
        <f t="shared" si="361"/>
        <v>0</v>
      </c>
      <c r="AA352">
        <f t="shared" si="362"/>
        <v>0</v>
      </c>
      <c r="AB352">
        <f t="shared" si="363"/>
        <v>0</v>
      </c>
      <c r="AC352">
        <f t="shared" si="364"/>
        <v>0</v>
      </c>
      <c r="AD352">
        <f t="shared" si="365"/>
        <v>0</v>
      </c>
      <c r="AE352">
        <f t="shared" si="366"/>
        <v>0</v>
      </c>
      <c r="AF352">
        <f t="shared" si="367"/>
        <v>0</v>
      </c>
      <c r="AG352">
        <f t="shared" si="368"/>
        <v>0</v>
      </c>
      <c r="AH352">
        <f t="shared" si="369"/>
        <v>0</v>
      </c>
      <c r="AI352">
        <f t="shared" si="370"/>
        <v>0</v>
      </c>
      <c r="AJ352">
        <f t="shared" si="371"/>
        <v>0</v>
      </c>
      <c r="AK352">
        <f t="shared" si="372"/>
        <v>0</v>
      </c>
      <c r="AL352">
        <f t="shared" si="373"/>
        <v>0</v>
      </c>
      <c r="AM352">
        <f t="shared" si="374"/>
        <v>0</v>
      </c>
      <c r="AN352">
        <f t="shared" si="375"/>
        <v>0</v>
      </c>
      <c r="AO352">
        <f t="shared" si="376"/>
        <v>0</v>
      </c>
      <c r="AP352">
        <f t="shared" si="377"/>
        <v>0</v>
      </c>
      <c r="AQ352">
        <f t="shared" si="378"/>
        <v>0</v>
      </c>
      <c r="AR352">
        <f t="shared" si="379"/>
        <v>0</v>
      </c>
      <c r="AS352">
        <f t="shared" si="380"/>
        <v>0</v>
      </c>
      <c r="AT352">
        <f t="shared" si="381"/>
        <v>0</v>
      </c>
      <c r="AU352">
        <f t="shared" si="382"/>
        <v>0</v>
      </c>
      <c r="AV352">
        <f t="shared" si="383"/>
        <v>0</v>
      </c>
      <c r="AW352">
        <f t="shared" si="384"/>
        <v>0</v>
      </c>
      <c r="AX352">
        <f t="shared" si="385"/>
        <v>0</v>
      </c>
      <c r="AY352">
        <f t="shared" si="386"/>
        <v>0</v>
      </c>
      <c r="AZ352">
        <f t="shared" si="387"/>
        <v>0</v>
      </c>
    </row>
    <row r="353" spans="10:52" hidden="1" x14ac:dyDescent="0.25">
      <c r="J353">
        <f t="shared" si="388"/>
        <v>0</v>
      </c>
      <c r="L353">
        <f t="shared" si="389"/>
        <v>0</v>
      </c>
      <c r="M353">
        <f t="shared" si="348"/>
        <v>0</v>
      </c>
      <c r="N353">
        <f t="shared" si="349"/>
        <v>0</v>
      </c>
      <c r="O353">
        <f t="shared" si="350"/>
        <v>0</v>
      </c>
      <c r="P353">
        <f t="shared" si="351"/>
        <v>0</v>
      </c>
      <c r="Q353">
        <f t="shared" si="352"/>
        <v>0</v>
      </c>
      <c r="R353">
        <f t="shared" si="353"/>
        <v>0</v>
      </c>
      <c r="S353">
        <f t="shared" si="354"/>
        <v>0</v>
      </c>
      <c r="T353">
        <f t="shared" si="355"/>
        <v>0</v>
      </c>
      <c r="U353">
        <f t="shared" si="356"/>
        <v>0</v>
      </c>
      <c r="V353">
        <f t="shared" si="357"/>
        <v>0</v>
      </c>
      <c r="W353">
        <f t="shared" si="358"/>
        <v>0</v>
      </c>
      <c r="X353">
        <f t="shared" si="359"/>
        <v>0</v>
      </c>
      <c r="Y353">
        <f t="shared" si="360"/>
        <v>0</v>
      </c>
      <c r="Z353">
        <f t="shared" si="361"/>
        <v>0</v>
      </c>
      <c r="AA353">
        <f t="shared" si="362"/>
        <v>0</v>
      </c>
      <c r="AB353">
        <f t="shared" si="363"/>
        <v>0</v>
      </c>
      <c r="AC353">
        <f t="shared" si="364"/>
        <v>0</v>
      </c>
      <c r="AD353">
        <f t="shared" si="365"/>
        <v>0</v>
      </c>
      <c r="AE353">
        <f t="shared" si="366"/>
        <v>0</v>
      </c>
      <c r="AF353">
        <f t="shared" si="367"/>
        <v>0</v>
      </c>
      <c r="AG353">
        <f t="shared" si="368"/>
        <v>0</v>
      </c>
      <c r="AH353">
        <f t="shared" si="369"/>
        <v>0</v>
      </c>
      <c r="AI353">
        <f t="shared" si="370"/>
        <v>0</v>
      </c>
      <c r="AJ353">
        <f t="shared" si="371"/>
        <v>0</v>
      </c>
      <c r="AK353">
        <f t="shared" si="372"/>
        <v>0</v>
      </c>
      <c r="AL353">
        <f t="shared" si="373"/>
        <v>0</v>
      </c>
      <c r="AM353">
        <f t="shared" si="374"/>
        <v>0</v>
      </c>
      <c r="AN353">
        <f t="shared" si="375"/>
        <v>0</v>
      </c>
      <c r="AO353">
        <f t="shared" si="376"/>
        <v>0</v>
      </c>
      <c r="AP353">
        <f t="shared" si="377"/>
        <v>0</v>
      </c>
      <c r="AQ353">
        <f t="shared" si="378"/>
        <v>0</v>
      </c>
      <c r="AR353">
        <f t="shared" si="379"/>
        <v>0</v>
      </c>
      <c r="AS353">
        <f t="shared" si="380"/>
        <v>0</v>
      </c>
      <c r="AT353">
        <f t="shared" si="381"/>
        <v>0</v>
      </c>
      <c r="AU353">
        <f t="shared" si="382"/>
        <v>0</v>
      </c>
      <c r="AV353">
        <f t="shared" si="383"/>
        <v>0</v>
      </c>
      <c r="AW353">
        <f t="shared" si="384"/>
        <v>0</v>
      </c>
      <c r="AX353">
        <f t="shared" si="385"/>
        <v>0</v>
      </c>
      <c r="AY353">
        <f t="shared" si="386"/>
        <v>0</v>
      </c>
      <c r="AZ353">
        <f t="shared" si="387"/>
        <v>0</v>
      </c>
    </row>
    <row r="354" spans="10:52" hidden="1" x14ac:dyDescent="0.25">
      <c r="J354">
        <f t="shared" si="388"/>
        <v>0</v>
      </c>
      <c r="L354">
        <f t="shared" si="389"/>
        <v>0</v>
      </c>
      <c r="M354">
        <f t="shared" si="348"/>
        <v>0</v>
      </c>
      <c r="N354">
        <f t="shared" si="349"/>
        <v>0</v>
      </c>
      <c r="O354">
        <f t="shared" si="350"/>
        <v>0</v>
      </c>
      <c r="P354">
        <f t="shared" si="351"/>
        <v>0</v>
      </c>
      <c r="Q354">
        <f t="shared" si="352"/>
        <v>0</v>
      </c>
      <c r="R354">
        <f t="shared" si="353"/>
        <v>0</v>
      </c>
      <c r="S354">
        <f t="shared" si="354"/>
        <v>0</v>
      </c>
      <c r="T354">
        <f t="shared" si="355"/>
        <v>0</v>
      </c>
      <c r="U354">
        <f t="shared" si="356"/>
        <v>0</v>
      </c>
      <c r="V354">
        <f t="shared" si="357"/>
        <v>0</v>
      </c>
      <c r="W354">
        <f t="shared" si="358"/>
        <v>0</v>
      </c>
      <c r="X354">
        <f t="shared" si="359"/>
        <v>0</v>
      </c>
      <c r="Y354">
        <f t="shared" si="360"/>
        <v>0</v>
      </c>
      <c r="Z354">
        <f t="shared" si="361"/>
        <v>0</v>
      </c>
      <c r="AA354">
        <f t="shared" si="362"/>
        <v>0</v>
      </c>
      <c r="AB354">
        <f t="shared" si="363"/>
        <v>0</v>
      </c>
      <c r="AC354">
        <f t="shared" si="364"/>
        <v>0</v>
      </c>
      <c r="AD354">
        <f t="shared" si="365"/>
        <v>0</v>
      </c>
      <c r="AE354">
        <f t="shared" si="366"/>
        <v>0</v>
      </c>
      <c r="AF354">
        <f t="shared" si="367"/>
        <v>0</v>
      </c>
      <c r="AG354">
        <f t="shared" si="368"/>
        <v>0</v>
      </c>
      <c r="AH354">
        <f t="shared" si="369"/>
        <v>0</v>
      </c>
      <c r="AI354">
        <f t="shared" si="370"/>
        <v>0</v>
      </c>
      <c r="AJ354">
        <f t="shared" si="371"/>
        <v>0</v>
      </c>
      <c r="AK354">
        <f t="shared" si="372"/>
        <v>0</v>
      </c>
      <c r="AL354">
        <f t="shared" si="373"/>
        <v>0</v>
      </c>
      <c r="AM354">
        <f t="shared" si="374"/>
        <v>0</v>
      </c>
      <c r="AN354">
        <f t="shared" si="375"/>
        <v>0</v>
      </c>
      <c r="AO354">
        <f t="shared" si="376"/>
        <v>0</v>
      </c>
      <c r="AP354">
        <f t="shared" si="377"/>
        <v>0</v>
      </c>
      <c r="AQ354">
        <f t="shared" si="378"/>
        <v>0</v>
      </c>
      <c r="AR354">
        <f t="shared" si="379"/>
        <v>0</v>
      </c>
      <c r="AS354">
        <f t="shared" si="380"/>
        <v>0</v>
      </c>
      <c r="AT354">
        <f t="shared" si="381"/>
        <v>0</v>
      </c>
      <c r="AU354">
        <f t="shared" si="382"/>
        <v>0</v>
      </c>
      <c r="AV354">
        <f t="shared" si="383"/>
        <v>0</v>
      </c>
      <c r="AW354">
        <f t="shared" si="384"/>
        <v>0</v>
      </c>
      <c r="AX354">
        <f t="shared" si="385"/>
        <v>0</v>
      </c>
      <c r="AY354">
        <f t="shared" si="386"/>
        <v>0</v>
      </c>
      <c r="AZ354">
        <f t="shared" si="387"/>
        <v>0</v>
      </c>
    </row>
    <row r="355" spans="10:52" hidden="1" x14ac:dyDescent="0.25">
      <c r="J355">
        <f t="shared" si="388"/>
        <v>0</v>
      </c>
      <c r="L355">
        <f t="shared" si="389"/>
        <v>0</v>
      </c>
      <c r="M355">
        <f t="shared" si="348"/>
        <v>0</v>
      </c>
      <c r="N355">
        <f t="shared" si="349"/>
        <v>0</v>
      </c>
      <c r="O355">
        <f t="shared" si="350"/>
        <v>0</v>
      </c>
      <c r="P355">
        <f t="shared" si="351"/>
        <v>0</v>
      </c>
      <c r="Q355">
        <f t="shared" si="352"/>
        <v>0</v>
      </c>
      <c r="R355">
        <f t="shared" si="353"/>
        <v>0</v>
      </c>
      <c r="S355">
        <f t="shared" si="354"/>
        <v>0</v>
      </c>
      <c r="T355">
        <f t="shared" si="355"/>
        <v>0</v>
      </c>
      <c r="U355">
        <f t="shared" si="356"/>
        <v>0</v>
      </c>
      <c r="V355">
        <f t="shared" si="357"/>
        <v>0</v>
      </c>
      <c r="W355">
        <f t="shared" si="358"/>
        <v>0</v>
      </c>
      <c r="X355">
        <f t="shared" si="359"/>
        <v>0</v>
      </c>
      <c r="Y355">
        <f t="shared" si="360"/>
        <v>0</v>
      </c>
      <c r="Z355">
        <f t="shared" si="361"/>
        <v>0</v>
      </c>
      <c r="AA355">
        <f t="shared" si="362"/>
        <v>0</v>
      </c>
      <c r="AB355">
        <f t="shared" si="363"/>
        <v>0</v>
      </c>
      <c r="AC355">
        <f t="shared" si="364"/>
        <v>0</v>
      </c>
      <c r="AD355">
        <f t="shared" si="365"/>
        <v>0</v>
      </c>
      <c r="AE355">
        <f t="shared" si="366"/>
        <v>0</v>
      </c>
      <c r="AF355">
        <f t="shared" si="367"/>
        <v>0</v>
      </c>
      <c r="AG355">
        <f t="shared" si="368"/>
        <v>0</v>
      </c>
      <c r="AH355">
        <f t="shared" si="369"/>
        <v>0</v>
      </c>
      <c r="AI355">
        <f t="shared" si="370"/>
        <v>0</v>
      </c>
      <c r="AJ355">
        <f t="shared" si="371"/>
        <v>0</v>
      </c>
      <c r="AK355">
        <f t="shared" si="372"/>
        <v>0</v>
      </c>
      <c r="AL355">
        <f t="shared" si="373"/>
        <v>0</v>
      </c>
      <c r="AM355">
        <f t="shared" si="374"/>
        <v>0</v>
      </c>
      <c r="AN355">
        <f t="shared" si="375"/>
        <v>0</v>
      </c>
      <c r="AO355">
        <f t="shared" si="376"/>
        <v>0</v>
      </c>
      <c r="AP355">
        <f t="shared" si="377"/>
        <v>0</v>
      </c>
      <c r="AQ355">
        <f t="shared" si="378"/>
        <v>0</v>
      </c>
      <c r="AR355">
        <f t="shared" si="379"/>
        <v>0</v>
      </c>
      <c r="AS355">
        <f t="shared" si="380"/>
        <v>0</v>
      </c>
      <c r="AT355">
        <f t="shared" si="381"/>
        <v>0</v>
      </c>
      <c r="AU355">
        <f t="shared" si="382"/>
        <v>0</v>
      </c>
      <c r="AV355">
        <f t="shared" si="383"/>
        <v>0</v>
      </c>
      <c r="AW355">
        <f t="shared" si="384"/>
        <v>0</v>
      </c>
      <c r="AX355">
        <f t="shared" si="385"/>
        <v>0</v>
      </c>
      <c r="AY355">
        <f t="shared" si="386"/>
        <v>0</v>
      </c>
      <c r="AZ355">
        <f t="shared" si="387"/>
        <v>0</v>
      </c>
    </row>
    <row r="356" spans="10:52" hidden="1" x14ac:dyDescent="0.25">
      <c r="J356">
        <f t="shared" si="388"/>
        <v>0</v>
      </c>
      <c r="L356">
        <f t="shared" si="389"/>
        <v>0</v>
      </c>
      <c r="M356">
        <f t="shared" si="348"/>
        <v>0</v>
      </c>
      <c r="N356">
        <f t="shared" si="349"/>
        <v>0</v>
      </c>
      <c r="O356">
        <f t="shared" si="350"/>
        <v>0</v>
      </c>
      <c r="P356">
        <f t="shared" si="351"/>
        <v>0</v>
      </c>
      <c r="Q356">
        <f t="shared" si="352"/>
        <v>0</v>
      </c>
      <c r="R356">
        <f t="shared" si="353"/>
        <v>0</v>
      </c>
      <c r="S356">
        <f t="shared" si="354"/>
        <v>0</v>
      </c>
      <c r="T356">
        <f t="shared" si="355"/>
        <v>0</v>
      </c>
      <c r="U356">
        <f t="shared" si="356"/>
        <v>0</v>
      </c>
      <c r="V356">
        <f t="shared" si="357"/>
        <v>0</v>
      </c>
      <c r="W356">
        <f t="shared" si="358"/>
        <v>0</v>
      </c>
      <c r="X356">
        <f t="shared" si="359"/>
        <v>0</v>
      </c>
      <c r="Y356">
        <f t="shared" si="360"/>
        <v>0</v>
      </c>
      <c r="Z356">
        <f t="shared" si="361"/>
        <v>0</v>
      </c>
      <c r="AA356">
        <f t="shared" si="362"/>
        <v>0</v>
      </c>
      <c r="AB356">
        <f t="shared" si="363"/>
        <v>0</v>
      </c>
      <c r="AC356">
        <f t="shared" si="364"/>
        <v>0</v>
      </c>
      <c r="AD356">
        <f t="shared" si="365"/>
        <v>0</v>
      </c>
      <c r="AE356">
        <f t="shared" si="366"/>
        <v>0</v>
      </c>
      <c r="AF356">
        <f t="shared" si="367"/>
        <v>0</v>
      </c>
      <c r="AG356">
        <f t="shared" si="368"/>
        <v>0</v>
      </c>
      <c r="AH356">
        <f t="shared" si="369"/>
        <v>0</v>
      </c>
      <c r="AI356">
        <f t="shared" si="370"/>
        <v>0</v>
      </c>
      <c r="AJ356">
        <f t="shared" si="371"/>
        <v>0</v>
      </c>
      <c r="AK356">
        <f t="shared" si="372"/>
        <v>0</v>
      </c>
      <c r="AL356">
        <f t="shared" si="373"/>
        <v>0</v>
      </c>
      <c r="AM356">
        <f t="shared" si="374"/>
        <v>0</v>
      </c>
      <c r="AN356">
        <f t="shared" si="375"/>
        <v>0</v>
      </c>
      <c r="AO356">
        <f t="shared" si="376"/>
        <v>0</v>
      </c>
      <c r="AP356">
        <f t="shared" si="377"/>
        <v>0</v>
      </c>
      <c r="AQ356">
        <f t="shared" si="378"/>
        <v>0</v>
      </c>
      <c r="AR356">
        <f t="shared" si="379"/>
        <v>0</v>
      </c>
      <c r="AS356">
        <f t="shared" si="380"/>
        <v>0</v>
      </c>
      <c r="AT356">
        <f t="shared" si="381"/>
        <v>0</v>
      </c>
      <c r="AU356">
        <f t="shared" si="382"/>
        <v>0</v>
      </c>
      <c r="AV356">
        <f t="shared" si="383"/>
        <v>0</v>
      </c>
      <c r="AW356">
        <f t="shared" si="384"/>
        <v>0</v>
      </c>
      <c r="AX356">
        <f t="shared" si="385"/>
        <v>0</v>
      </c>
      <c r="AY356">
        <f t="shared" si="386"/>
        <v>0</v>
      </c>
      <c r="AZ356">
        <f t="shared" si="387"/>
        <v>0</v>
      </c>
    </row>
    <row r="357" spans="10:52" hidden="1" x14ac:dyDescent="0.25">
      <c r="J357">
        <f t="shared" si="388"/>
        <v>0</v>
      </c>
      <c r="L357">
        <f t="shared" si="389"/>
        <v>0</v>
      </c>
      <c r="M357">
        <f t="shared" si="348"/>
        <v>0</v>
      </c>
      <c r="N357">
        <f t="shared" si="349"/>
        <v>0</v>
      </c>
      <c r="O357">
        <f t="shared" si="350"/>
        <v>0</v>
      </c>
      <c r="P357">
        <f t="shared" si="351"/>
        <v>0</v>
      </c>
      <c r="Q357">
        <f t="shared" si="352"/>
        <v>0</v>
      </c>
      <c r="R357">
        <f t="shared" si="353"/>
        <v>0</v>
      </c>
      <c r="S357">
        <f t="shared" si="354"/>
        <v>0</v>
      </c>
      <c r="T357">
        <f t="shared" si="355"/>
        <v>0</v>
      </c>
      <c r="U357">
        <f t="shared" si="356"/>
        <v>0</v>
      </c>
      <c r="V357">
        <f t="shared" si="357"/>
        <v>0</v>
      </c>
      <c r="W357">
        <f t="shared" si="358"/>
        <v>0</v>
      </c>
      <c r="X357">
        <f t="shared" si="359"/>
        <v>0</v>
      </c>
      <c r="Y357">
        <f t="shared" si="360"/>
        <v>0</v>
      </c>
      <c r="Z357">
        <f t="shared" si="361"/>
        <v>0</v>
      </c>
      <c r="AA357">
        <f t="shared" si="362"/>
        <v>0</v>
      </c>
      <c r="AB357">
        <f t="shared" si="363"/>
        <v>0</v>
      </c>
      <c r="AC357">
        <f t="shared" si="364"/>
        <v>0</v>
      </c>
      <c r="AD357">
        <f t="shared" si="365"/>
        <v>0</v>
      </c>
      <c r="AE357">
        <f t="shared" si="366"/>
        <v>0</v>
      </c>
      <c r="AF357">
        <f t="shared" si="367"/>
        <v>0</v>
      </c>
      <c r="AG357">
        <f t="shared" si="368"/>
        <v>0</v>
      </c>
      <c r="AH357">
        <f t="shared" si="369"/>
        <v>0</v>
      </c>
      <c r="AI357">
        <f t="shared" si="370"/>
        <v>0</v>
      </c>
      <c r="AJ357">
        <f t="shared" si="371"/>
        <v>0</v>
      </c>
      <c r="AK357">
        <f t="shared" si="372"/>
        <v>0</v>
      </c>
      <c r="AL357">
        <f t="shared" si="373"/>
        <v>0</v>
      </c>
      <c r="AM357">
        <f t="shared" si="374"/>
        <v>0</v>
      </c>
      <c r="AN357">
        <f t="shared" si="375"/>
        <v>0</v>
      </c>
      <c r="AO357">
        <f t="shared" si="376"/>
        <v>0</v>
      </c>
      <c r="AP357">
        <f t="shared" si="377"/>
        <v>0</v>
      </c>
      <c r="AQ357">
        <f t="shared" si="378"/>
        <v>0</v>
      </c>
      <c r="AR357">
        <f t="shared" si="379"/>
        <v>0</v>
      </c>
      <c r="AS357">
        <f t="shared" si="380"/>
        <v>0</v>
      </c>
      <c r="AT357">
        <f t="shared" si="381"/>
        <v>0</v>
      </c>
      <c r="AU357">
        <f t="shared" si="382"/>
        <v>0</v>
      </c>
      <c r="AV357">
        <f t="shared" si="383"/>
        <v>0</v>
      </c>
      <c r="AW357">
        <f t="shared" si="384"/>
        <v>0</v>
      </c>
      <c r="AX357">
        <f t="shared" si="385"/>
        <v>0</v>
      </c>
      <c r="AY357">
        <f t="shared" si="386"/>
        <v>0</v>
      </c>
      <c r="AZ357">
        <f t="shared" si="387"/>
        <v>0</v>
      </c>
    </row>
    <row r="358" spans="10:52" hidden="1" x14ac:dyDescent="0.25">
      <c r="J358">
        <f t="shared" si="388"/>
        <v>0</v>
      </c>
      <c r="L358">
        <f t="shared" si="389"/>
        <v>0</v>
      </c>
      <c r="M358">
        <f t="shared" si="348"/>
        <v>0</v>
      </c>
      <c r="N358">
        <f t="shared" si="349"/>
        <v>0</v>
      </c>
      <c r="O358">
        <f t="shared" si="350"/>
        <v>0</v>
      </c>
      <c r="P358">
        <f t="shared" si="351"/>
        <v>0</v>
      </c>
      <c r="Q358">
        <f t="shared" si="352"/>
        <v>0</v>
      </c>
      <c r="R358">
        <f t="shared" si="353"/>
        <v>0</v>
      </c>
      <c r="S358">
        <f t="shared" si="354"/>
        <v>0</v>
      </c>
      <c r="T358">
        <f t="shared" si="355"/>
        <v>0</v>
      </c>
      <c r="U358">
        <f t="shared" si="356"/>
        <v>0</v>
      </c>
      <c r="V358">
        <f t="shared" si="357"/>
        <v>0</v>
      </c>
      <c r="W358">
        <f t="shared" si="358"/>
        <v>0</v>
      </c>
      <c r="X358">
        <f t="shared" si="359"/>
        <v>0</v>
      </c>
      <c r="Y358">
        <f t="shared" si="360"/>
        <v>0</v>
      </c>
      <c r="Z358">
        <f t="shared" si="361"/>
        <v>0</v>
      </c>
      <c r="AA358">
        <f t="shared" si="362"/>
        <v>0</v>
      </c>
      <c r="AB358">
        <f t="shared" si="363"/>
        <v>0</v>
      </c>
      <c r="AC358">
        <f t="shared" si="364"/>
        <v>0</v>
      </c>
      <c r="AD358">
        <f t="shared" si="365"/>
        <v>0</v>
      </c>
      <c r="AE358">
        <f t="shared" si="366"/>
        <v>0</v>
      </c>
      <c r="AF358">
        <f t="shared" si="367"/>
        <v>0</v>
      </c>
      <c r="AG358">
        <f t="shared" si="368"/>
        <v>0</v>
      </c>
      <c r="AH358">
        <f t="shared" si="369"/>
        <v>0</v>
      </c>
      <c r="AI358">
        <f t="shared" si="370"/>
        <v>0</v>
      </c>
      <c r="AJ358">
        <f t="shared" si="371"/>
        <v>0</v>
      </c>
      <c r="AK358">
        <f t="shared" si="372"/>
        <v>0</v>
      </c>
      <c r="AL358">
        <f t="shared" si="373"/>
        <v>0</v>
      </c>
      <c r="AM358">
        <f t="shared" si="374"/>
        <v>0</v>
      </c>
      <c r="AN358">
        <f t="shared" si="375"/>
        <v>0</v>
      </c>
      <c r="AO358">
        <f t="shared" si="376"/>
        <v>0</v>
      </c>
      <c r="AP358">
        <f t="shared" si="377"/>
        <v>0</v>
      </c>
      <c r="AQ358">
        <f t="shared" si="378"/>
        <v>0</v>
      </c>
      <c r="AR358">
        <f t="shared" si="379"/>
        <v>0</v>
      </c>
      <c r="AS358">
        <f t="shared" si="380"/>
        <v>0</v>
      </c>
      <c r="AT358">
        <f t="shared" si="381"/>
        <v>0</v>
      </c>
      <c r="AU358">
        <f t="shared" si="382"/>
        <v>0</v>
      </c>
      <c r="AV358">
        <f t="shared" si="383"/>
        <v>0</v>
      </c>
      <c r="AW358">
        <f t="shared" si="384"/>
        <v>0</v>
      </c>
      <c r="AX358">
        <f t="shared" si="385"/>
        <v>0</v>
      </c>
      <c r="AY358">
        <f t="shared" si="386"/>
        <v>0</v>
      </c>
      <c r="AZ358">
        <f t="shared" si="387"/>
        <v>0</v>
      </c>
    </row>
    <row r="359" spans="10:52" hidden="1" x14ac:dyDescent="0.25">
      <c r="J359">
        <f t="shared" si="388"/>
        <v>0</v>
      </c>
      <c r="L359">
        <f t="shared" si="389"/>
        <v>0</v>
      </c>
      <c r="M359">
        <f t="shared" si="348"/>
        <v>0</v>
      </c>
      <c r="N359">
        <f t="shared" si="349"/>
        <v>0</v>
      </c>
      <c r="O359">
        <f t="shared" si="350"/>
        <v>0</v>
      </c>
      <c r="P359">
        <f t="shared" si="351"/>
        <v>0</v>
      </c>
      <c r="Q359">
        <f t="shared" si="352"/>
        <v>0</v>
      </c>
      <c r="R359">
        <f t="shared" si="353"/>
        <v>0</v>
      </c>
      <c r="S359">
        <f t="shared" si="354"/>
        <v>0</v>
      </c>
      <c r="T359">
        <f t="shared" si="355"/>
        <v>0</v>
      </c>
      <c r="U359">
        <f t="shared" si="356"/>
        <v>0</v>
      </c>
      <c r="V359">
        <f t="shared" si="357"/>
        <v>0</v>
      </c>
      <c r="W359">
        <f t="shared" si="358"/>
        <v>0</v>
      </c>
      <c r="X359">
        <f t="shared" si="359"/>
        <v>0</v>
      </c>
      <c r="Y359">
        <f t="shared" si="360"/>
        <v>0</v>
      </c>
      <c r="Z359">
        <f t="shared" si="361"/>
        <v>0</v>
      </c>
      <c r="AA359">
        <f t="shared" si="362"/>
        <v>0</v>
      </c>
      <c r="AB359">
        <f t="shared" si="363"/>
        <v>0</v>
      </c>
      <c r="AC359">
        <f t="shared" si="364"/>
        <v>0</v>
      </c>
      <c r="AD359">
        <f t="shared" si="365"/>
        <v>0</v>
      </c>
      <c r="AE359">
        <f t="shared" si="366"/>
        <v>0</v>
      </c>
      <c r="AF359">
        <f t="shared" si="367"/>
        <v>0</v>
      </c>
      <c r="AG359">
        <f t="shared" si="368"/>
        <v>0</v>
      </c>
      <c r="AH359">
        <f t="shared" si="369"/>
        <v>0</v>
      </c>
      <c r="AI359">
        <f t="shared" si="370"/>
        <v>0</v>
      </c>
      <c r="AJ359">
        <f t="shared" si="371"/>
        <v>0</v>
      </c>
      <c r="AK359">
        <f t="shared" si="372"/>
        <v>0</v>
      </c>
      <c r="AL359">
        <f t="shared" si="373"/>
        <v>0</v>
      </c>
      <c r="AM359">
        <f t="shared" si="374"/>
        <v>0</v>
      </c>
      <c r="AN359">
        <f t="shared" si="375"/>
        <v>0</v>
      </c>
      <c r="AO359">
        <f t="shared" si="376"/>
        <v>0</v>
      </c>
      <c r="AP359">
        <f t="shared" si="377"/>
        <v>0</v>
      </c>
      <c r="AQ359">
        <f t="shared" si="378"/>
        <v>0</v>
      </c>
      <c r="AR359">
        <f t="shared" si="379"/>
        <v>0</v>
      </c>
      <c r="AS359">
        <f t="shared" si="380"/>
        <v>0</v>
      </c>
      <c r="AT359">
        <f t="shared" si="381"/>
        <v>0</v>
      </c>
      <c r="AU359">
        <f t="shared" si="382"/>
        <v>0</v>
      </c>
      <c r="AV359">
        <f t="shared" si="383"/>
        <v>0</v>
      </c>
      <c r="AW359">
        <f t="shared" si="384"/>
        <v>0</v>
      </c>
      <c r="AX359">
        <f t="shared" si="385"/>
        <v>0</v>
      </c>
      <c r="AY359">
        <f t="shared" si="386"/>
        <v>0</v>
      </c>
      <c r="AZ359">
        <f t="shared" si="387"/>
        <v>0</v>
      </c>
    </row>
    <row r="360" spans="10:52" hidden="1" x14ac:dyDescent="0.25">
      <c r="J360">
        <f t="shared" si="388"/>
        <v>0</v>
      </c>
      <c r="L360">
        <f t="shared" si="389"/>
        <v>0</v>
      </c>
      <c r="M360">
        <f t="shared" si="348"/>
        <v>0</v>
      </c>
      <c r="N360">
        <f t="shared" si="349"/>
        <v>0</v>
      </c>
      <c r="O360">
        <f t="shared" si="350"/>
        <v>0</v>
      </c>
      <c r="P360">
        <f t="shared" si="351"/>
        <v>0</v>
      </c>
      <c r="Q360">
        <f t="shared" si="352"/>
        <v>0</v>
      </c>
      <c r="R360">
        <f t="shared" si="353"/>
        <v>0</v>
      </c>
      <c r="S360">
        <f t="shared" si="354"/>
        <v>0</v>
      </c>
      <c r="T360">
        <f t="shared" si="355"/>
        <v>0</v>
      </c>
      <c r="U360">
        <f t="shared" si="356"/>
        <v>0</v>
      </c>
      <c r="V360">
        <f t="shared" si="357"/>
        <v>0</v>
      </c>
      <c r="W360">
        <f t="shared" si="358"/>
        <v>0</v>
      </c>
      <c r="X360">
        <f t="shared" si="359"/>
        <v>0</v>
      </c>
      <c r="Y360">
        <f t="shared" si="360"/>
        <v>0</v>
      </c>
      <c r="Z360">
        <f t="shared" si="361"/>
        <v>0</v>
      </c>
      <c r="AA360">
        <f t="shared" si="362"/>
        <v>0</v>
      </c>
      <c r="AB360">
        <f t="shared" si="363"/>
        <v>0</v>
      </c>
      <c r="AC360">
        <f t="shared" si="364"/>
        <v>0</v>
      </c>
      <c r="AD360">
        <f t="shared" si="365"/>
        <v>0</v>
      </c>
      <c r="AE360">
        <f t="shared" si="366"/>
        <v>0</v>
      </c>
      <c r="AF360">
        <f t="shared" si="367"/>
        <v>0</v>
      </c>
      <c r="AG360">
        <f t="shared" si="368"/>
        <v>0</v>
      </c>
      <c r="AH360">
        <f t="shared" si="369"/>
        <v>0</v>
      </c>
      <c r="AI360">
        <f t="shared" si="370"/>
        <v>0</v>
      </c>
      <c r="AJ360">
        <f t="shared" si="371"/>
        <v>0</v>
      </c>
      <c r="AK360">
        <f t="shared" si="372"/>
        <v>0</v>
      </c>
      <c r="AL360">
        <f t="shared" si="373"/>
        <v>0</v>
      </c>
      <c r="AM360">
        <f t="shared" si="374"/>
        <v>0</v>
      </c>
      <c r="AN360">
        <f t="shared" si="375"/>
        <v>0</v>
      </c>
      <c r="AO360">
        <f t="shared" si="376"/>
        <v>0</v>
      </c>
      <c r="AP360">
        <f t="shared" si="377"/>
        <v>0</v>
      </c>
      <c r="AQ360">
        <f t="shared" si="378"/>
        <v>0</v>
      </c>
      <c r="AR360">
        <f t="shared" si="379"/>
        <v>0</v>
      </c>
      <c r="AS360">
        <f t="shared" si="380"/>
        <v>0</v>
      </c>
      <c r="AT360">
        <f t="shared" si="381"/>
        <v>0</v>
      </c>
      <c r="AU360">
        <f t="shared" si="382"/>
        <v>0</v>
      </c>
      <c r="AV360">
        <f t="shared" si="383"/>
        <v>0</v>
      </c>
      <c r="AW360">
        <f t="shared" si="384"/>
        <v>0</v>
      </c>
      <c r="AX360">
        <f t="shared" si="385"/>
        <v>0</v>
      </c>
      <c r="AY360">
        <f t="shared" si="386"/>
        <v>0</v>
      </c>
      <c r="AZ360">
        <f t="shared" si="387"/>
        <v>0</v>
      </c>
    </row>
    <row r="361" spans="10:52" hidden="1" x14ac:dyDescent="0.25">
      <c r="J361">
        <f t="shared" si="388"/>
        <v>0</v>
      </c>
      <c r="L361">
        <f t="shared" si="389"/>
        <v>0</v>
      </c>
      <c r="M361">
        <f t="shared" si="348"/>
        <v>0</v>
      </c>
      <c r="N361">
        <f t="shared" si="349"/>
        <v>0</v>
      </c>
      <c r="O361">
        <f t="shared" si="350"/>
        <v>0</v>
      </c>
      <c r="P361">
        <f t="shared" si="351"/>
        <v>0</v>
      </c>
      <c r="Q361">
        <f t="shared" si="352"/>
        <v>0</v>
      </c>
      <c r="R361">
        <f t="shared" si="353"/>
        <v>0</v>
      </c>
      <c r="S361">
        <f t="shared" si="354"/>
        <v>0</v>
      </c>
      <c r="T361">
        <f t="shared" si="355"/>
        <v>0</v>
      </c>
      <c r="U361">
        <f t="shared" si="356"/>
        <v>0</v>
      </c>
      <c r="V361">
        <f t="shared" si="357"/>
        <v>0</v>
      </c>
      <c r="W361">
        <f t="shared" si="358"/>
        <v>0</v>
      </c>
      <c r="X361">
        <f t="shared" si="359"/>
        <v>0</v>
      </c>
      <c r="Y361">
        <f t="shared" si="360"/>
        <v>0</v>
      </c>
      <c r="Z361">
        <f t="shared" si="361"/>
        <v>0</v>
      </c>
      <c r="AA361">
        <f t="shared" si="362"/>
        <v>0</v>
      </c>
      <c r="AB361">
        <f t="shared" si="363"/>
        <v>0</v>
      </c>
      <c r="AC361">
        <f t="shared" si="364"/>
        <v>0</v>
      </c>
      <c r="AD361">
        <f t="shared" si="365"/>
        <v>0</v>
      </c>
      <c r="AE361">
        <f t="shared" si="366"/>
        <v>0</v>
      </c>
      <c r="AF361">
        <f t="shared" si="367"/>
        <v>0</v>
      </c>
      <c r="AG361">
        <f t="shared" si="368"/>
        <v>0</v>
      </c>
      <c r="AH361">
        <f t="shared" si="369"/>
        <v>0</v>
      </c>
      <c r="AI361">
        <f t="shared" si="370"/>
        <v>0</v>
      </c>
      <c r="AJ361">
        <f t="shared" si="371"/>
        <v>0</v>
      </c>
      <c r="AK361">
        <f t="shared" si="372"/>
        <v>0</v>
      </c>
      <c r="AL361">
        <f t="shared" si="373"/>
        <v>0</v>
      </c>
      <c r="AM361">
        <f t="shared" si="374"/>
        <v>0</v>
      </c>
      <c r="AN361">
        <f t="shared" si="375"/>
        <v>0</v>
      </c>
      <c r="AO361">
        <f t="shared" si="376"/>
        <v>0</v>
      </c>
      <c r="AP361">
        <f t="shared" si="377"/>
        <v>0</v>
      </c>
      <c r="AQ361">
        <f t="shared" si="378"/>
        <v>0</v>
      </c>
      <c r="AR361">
        <f t="shared" si="379"/>
        <v>0</v>
      </c>
      <c r="AS361">
        <f t="shared" si="380"/>
        <v>0</v>
      </c>
      <c r="AT361">
        <f t="shared" si="381"/>
        <v>0</v>
      </c>
      <c r="AU361">
        <f t="shared" si="382"/>
        <v>0</v>
      </c>
      <c r="AV361">
        <f t="shared" si="383"/>
        <v>0</v>
      </c>
      <c r="AW361">
        <f t="shared" si="384"/>
        <v>0</v>
      </c>
      <c r="AX361">
        <f t="shared" si="385"/>
        <v>0</v>
      </c>
      <c r="AY361">
        <f t="shared" si="386"/>
        <v>0</v>
      </c>
      <c r="AZ361">
        <f t="shared" si="387"/>
        <v>0</v>
      </c>
    </row>
    <row r="362" spans="10:52" hidden="1" x14ac:dyDescent="0.25">
      <c r="J362">
        <f t="shared" si="388"/>
        <v>0</v>
      </c>
      <c r="L362">
        <f t="shared" si="389"/>
        <v>0</v>
      </c>
      <c r="M362">
        <f t="shared" si="348"/>
        <v>0</v>
      </c>
      <c r="N362">
        <f t="shared" si="349"/>
        <v>0</v>
      </c>
      <c r="O362">
        <f t="shared" si="350"/>
        <v>0</v>
      </c>
      <c r="P362">
        <f t="shared" si="351"/>
        <v>0</v>
      </c>
      <c r="Q362">
        <f t="shared" si="352"/>
        <v>0</v>
      </c>
      <c r="R362">
        <f t="shared" si="353"/>
        <v>0</v>
      </c>
      <c r="S362">
        <f t="shared" si="354"/>
        <v>0</v>
      </c>
      <c r="T362">
        <f t="shared" si="355"/>
        <v>0</v>
      </c>
      <c r="U362">
        <f t="shared" si="356"/>
        <v>0</v>
      </c>
      <c r="V362">
        <f t="shared" si="357"/>
        <v>0</v>
      </c>
      <c r="W362">
        <f t="shared" si="358"/>
        <v>0</v>
      </c>
      <c r="X362">
        <f t="shared" si="359"/>
        <v>0</v>
      </c>
      <c r="Y362">
        <f t="shared" si="360"/>
        <v>0</v>
      </c>
      <c r="Z362">
        <f t="shared" si="361"/>
        <v>0</v>
      </c>
      <c r="AA362">
        <f t="shared" si="362"/>
        <v>0</v>
      </c>
      <c r="AB362">
        <f t="shared" si="363"/>
        <v>0</v>
      </c>
      <c r="AC362">
        <f t="shared" si="364"/>
        <v>0</v>
      </c>
      <c r="AD362">
        <f t="shared" si="365"/>
        <v>0</v>
      </c>
      <c r="AE362">
        <f t="shared" si="366"/>
        <v>0</v>
      </c>
      <c r="AF362">
        <f t="shared" si="367"/>
        <v>0</v>
      </c>
      <c r="AG362">
        <f t="shared" si="368"/>
        <v>0</v>
      </c>
      <c r="AH362">
        <f t="shared" si="369"/>
        <v>0</v>
      </c>
      <c r="AI362">
        <f t="shared" si="370"/>
        <v>0</v>
      </c>
      <c r="AJ362">
        <f t="shared" si="371"/>
        <v>0</v>
      </c>
      <c r="AK362">
        <f t="shared" si="372"/>
        <v>0</v>
      </c>
      <c r="AL362">
        <f t="shared" si="373"/>
        <v>0</v>
      </c>
      <c r="AM362">
        <f t="shared" si="374"/>
        <v>0</v>
      </c>
      <c r="AN362">
        <f t="shared" si="375"/>
        <v>0</v>
      </c>
      <c r="AO362">
        <f t="shared" si="376"/>
        <v>0</v>
      </c>
      <c r="AP362">
        <f t="shared" si="377"/>
        <v>0</v>
      </c>
      <c r="AQ362">
        <f t="shared" si="378"/>
        <v>0</v>
      </c>
      <c r="AR362">
        <f t="shared" si="379"/>
        <v>0</v>
      </c>
      <c r="AS362">
        <f t="shared" si="380"/>
        <v>0</v>
      </c>
      <c r="AT362">
        <f t="shared" si="381"/>
        <v>0</v>
      </c>
      <c r="AU362">
        <f t="shared" si="382"/>
        <v>0</v>
      </c>
      <c r="AV362">
        <f t="shared" si="383"/>
        <v>0</v>
      </c>
      <c r="AW362">
        <f t="shared" si="384"/>
        <v>0</v>
      </c>
      <c r="AX362">
        <f t="shared" si="385"/>
        <v>0</v>
      </c>
      <c r="AY362">
        <f t="shared" si="386"/>
        <v>0</v>
      </c>
      <c r="AZ362">
        <f t="shared" si="387"/>
        <v>0</v>
      </c>
    </row>
    <row r="363" spans="10:52" hidden="1" x14ac:dyDescent="0.25">
      <c r="J363">
        <f t="shared" si="388"/>
        <v>0</v>
      </c>
      <c r="L363">
        <f t="shared" si="389"/>
        <v>0</v>
      </c>
      <c r="M363">
        <f t="shared" si="348"/>
        <v>0</v>
      </c>
      <c r="N363">
        <f t="shared" si="349"/>
        <v>0</v>
      </c>
      <c r="O363">
        <f t="shared" si="350"/>
        <v>0</v>
      </c>
      <c r="P363">
        <f t="shared" si="351"/>
        <v>0</v>
      </c>
      <c r="Q363">
        <f t="shared" si="352"/>
        <v>0</v>
      </c>
      <c r="R363">
        <f t="shared" si="353"/>
        <v>0</v>
      </c>
      <c r="S363">
        <f t="shared" si="354"/>
        <v>0</v>
      </c>
      <c r="T363">
        <f t="shared" si="355"/>
        <v>0</v>
      </c>
      <c r="U363">
        <f t="shared" si="356"/>
        <v>0</v>
      </c>
      <c r="V363">
        <f t="shared" si="357"/>
        <v>0</v>
      </c>
      <c r="W363">
        <f t="shared" si="358"/>
        <v>0</v>
      </c>
      <c r="X363">
        <f t="shared" si="359"/>
        <v>0</v>
      </c>
      <c r="Y363">
        <f t="shared" si="360"/>
        <v>0</v>
      </c>
      <c r="Z363">
        <f t="shared" si="361"/>
        <v>0</v>
      </c>
      <c r="AA363">
        <f t="shared" si="362"/>
        <v>0</v>
      </c>
      <c r="AB363">
        <f t="shared" si="363"/>
        <v>0</v>
      </c>
      <c r="AC363">
        <f t="shared" si="364"/>
        <v>0</v>
      </c>
      <c r="AD363">
        <f t="shared" si="365"/>
        <v>0</v>
      </c>
      <c r="AE363">
        <f t="shared" si="366"/>
        <v>0</v>
      </c>
      <c r="AF363">
        <f t="shared" si="367"/>
        <v>0</v>
      </c>
      <c r="AG363">
        <f t="shared" si="368"/>
        <v>0</v>
      </c>
      <c r="AH363">
        <f t="shared" si="369"/>
        <v>0</v>
      </c>
      <c r="AI363">
        <f t="shared" si="370"/>
        <v>0</v>
      </c>
      <c r="AJ363">
        <f t="shared" si="371"/>
        <v>0</v>
      </c>
      <c r="AK363">
        <f t="shared" si="372"/>
        <v>0</v>
      </c>
      <c r="AL363">
        <f t="shared" si="373"/>
        <v>0</v>
      </c>
      <c r="AM363">
        <f t="shared" si="374"/>
        <v>0</v>
      </c>
      <c r="AN363">
        <f t="shared" si="375"/>
        <v>0</v>
      </c>
      <c r="AO363">
        <f t="shared" si="376"/>
        <v>0</v>
      </c>
      <c r="AP363">
        <f t="shared" si="377"/>
        <v>0</v>
      </c>
      <c r="AQ363">
        <f t="shared" si="378"/>
        <v>0</v>
      </c>
      <c r="AR363">
        <f t="shared" si="379"/>
        <v>0</v>
      </c>
      <c r="AS363">
        <f t="shared" si="380"/>
        <v>0</v>
      </c>
      <c r="AT363">
        <f t="shared" si="381"/>
        <v>0</v>
      </c>
      <c r="AU363">
        <f t="shared" si="382"/>
        <v>0</v>
      </c>
      <c r="AV363">
        <f t="shared" si="383"/>
        <v>0</v>
      </c>
      <c r="AW363">
        <f t="shared" si="384"/>
        <v>0</v>
      </c>
      <c r="AX363">
        <f t="shared" si="385"/>
        <v>0</v>
      </c>
      <c r="AY363">
        <f t="shared" si="386"/>
        <v>0</v>
      </c>
      <c r="AZ363">
        <f t="shared" si="387"/>
        <v>0</v>
      </c>
    </row>
  </sheetData>
  <sheetProtection password="DF1B" sheet="1" objects="1" scenarios="1" formatCells="0" formatColumns="0" formatRows="0" insertColumns="0" insertRows="0" insertHyperlinks="0" deleteColumns="0" deleteRows="0" pivotTables="0"/>
  <mergeCells count="2">
    <mergeCell ref="G2:G3"/>
    <mergeCell ref="G4:G5"/>
  </mergeCells>
  <conditionalFormatting sqref="J46">
    <cfRule type="cellIs" dxfId="104" priority="44" operator="equal">
      <formula>$J$52</formula>
    </cfRule>
  </conditionalFormatting>
  <conditionalFormatting sqref="J59">
    <cfRule type="cellIs" dxfId="103" priority="43" operator="equal">
      <formula>$J$64</formula>
    </cfRule>
  </conditionalFormatting>
  <conditionalFormatting sqref="M7:AZ40">
    <cfRule type="cellIs" dxfId="102" priority="1" operator="greaterThan">
      <formula>M$3</formula>
    </cfRule>
  </conditionalFormatting>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instellingen!$A$4:$A$7</xm:f>
          </x14:formula1>
          <xm:sqref>M4:AZ4</xm:sqref>
        </x14:dataValidation>
        <x14:dataValidation type="list" allowBlank="1" showInputMessage="1" showErrorMessage="1">
          <x14:formula1>
            <xm:f>instellingen!$A$13:$A$16</xm:f>
          </x14:formula1>
          <xm:sqref>M5:AZ5</xm:sqref>
        </x14:dataValidation>
        <x14:dataValidation type="list" allowBlank="1" showInputMessage="1" showErrorMessage="1">
          <x14:formula1>
            <xm:f>instellingen!$B$13:$B$16</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abSelected="1" topLeftCell="A13" zoomScale="160" zoomScaleNormal="160" workbookViewId="0">
      <selection activeCell="B21" sqref="B21:J21"/>
    </sheetView>
  </sheetViews>
  <sheetFormatPr defaultRowHeight="15" x14ac:dyDescent="0.25"/>
  <cols>
    <col min="1" max="1" width="11.28515625" style="30" bestFit="1" customWidth="1"/>
    <col min="2" max="4" width="11.28515625" style="30" customWidth="1"/>
    <col min="5" max="5" width="11.28515625" style="30" bestFit="1" customWidth="1"/>
    <col min="6" max="6" width="9.140625" style="30"/>
    <col min="7" max="7" width="12" style="30" bestFit="1" customWidth="1"/>
    <col min="8" max="26" width="9.140625" style="30"/>
    <col min="27" max="27" width="11.28515625" style="30" bestFit="1" customWidth="1"/>
    <col min="28" max="16384" width="9.140625" style="30"/>
  </cols>
  <sheetData>
    <row r="1" spans="1:10" ht="30.75" customHeight="1" thickBot="1" x14ac:dyDescent="0.3">
      <c r="A1" s="128" t="s">
        <v>91</v>
      </c>
      <c r="B1" s="128"/>
      <c r="C1" s="128"/>
      <c r="D1" s="128"/>
      <c r="E1" s="128"/>
      <c r="F1" s="128"/>
      <c r="G1" s="128"/>
      <c r="H1" s="128"/>
      <c r="I1" s="128"/>
      <c r="J1" s="128"/>
    </row>
    <row r="2" spans="1:10" ht="80.25" customHeight="1" thickBot="1" x14ac:dyDescent="0.3">
      <c r="A2" s="116" t="s">
        <v>89</v>
      </c>
      <c r="B2" s="117"/>
      <c r="C2" s="117"/>
      <c r="D2" s="117"/>
      <c r="E2" s="118"/>
      <c r="F2" s="129" t="s">
        <v>136</v>
      </c>
      <c r="G2" s="130"/>
      <c r="H2" s="130"/>
      <c r="I2" s="130"/>
      <c r="J2" s="130"/>
    </row>
    <row r="3" spans="1:10" x14ac:dyDescent="0.25">
      <c r="A3" s="80" t="s">
        <v>77</v>
      </c>
      <c r="B3" s="89" t="s">
        <v>78</v>
      </c>
      <c r="C3" s="89" t="s">
        <v>48</v>
      </c>
      <c r="D3" s="89" t="s">
        <v>49</v>
      </c>
      <c r="E3" s="81" t="s">
        <v>69</v>
      </c>
      <c r="F3" s="119" t="s">
        <v>134</v>
      </c>
      <c r="G3" s="120"/>
      <c r="H3" s="120"/>
      <c r="I3" s="120"/>
      <c r="J3" s="121"/>
    </row>
    <row r="4" spans="1:10" x14ac:dyDescent="0.25">
      <c r="A4" s="82" t="s">
        <v>53</v>
      </c>
      <c r="B4" s="103">
        <v>30</v>
      </c>
      <c r="C4" s="103">
        <v>10</v>
      </c>
      <c r="D4" s="103">
        <v>10</v>
      </c>
      <c r="E4" s="104">
        <v>7</v>
      </c>
      <c r="F4" s="122"/>
      <c r="G4" s="123"/>
      <c r="H4" s="123"/>
      <c r="I4" s="123"/>
      <c r="J4" s="124"/>
    </row>
    <row r="5" spans="1:10" x14ac:dyDescent="0.25">
      <c r="A5" s="82" t="s">
        <v>13</v>
      </c>
      <c r="B5" s="103">
        <v>40</v>
      </c>
      <c r="C5" s="103">
        <v>40</v>
      </c>
      <c r="D5" s="103">
        <v>20</v>
      </c>
      <c r="E5" s="104">
        <v>6.5</v>
      </c>
      <c r="F5" s="122"/>
      <c r="G5" s="123"/>
      <c r="H5" s="123"/>
      <c r="I5" s="123"/>
      <c r="J5" s="124"/>
    </row>
    <row r="6" spans="1:10" x14ac:dyDescent="0.25">
      <c r="A6" s="82" t="s">
        <v>14</v>
      </c>
      <c r="B6" s="103">
        <v>20</v>
      </c>
      <c r="C6" s="103">
        <v>30</v>
      </c>
      <c r="D6" s="103">
        <v>40</v>
      </c>
      <c r="E6" s="104">
        <v>5.5</v>
      </c>
      <c r="F6" s="122"/>
      <c r="G6" s="123"/>
      <c r="H6" s="123"/>
      <c r="I6" s="123"/>
      <c r="J6" s="124"/>
    </row>
    <row r="7" spans="1:10" x14ac:dyDescent="0.25">
      <c r="A7" s="82" t="s">
        <v>15</v>
      </c>
      <c r="B7" s="103">
        <v>10</v>
      </c>
      <c r="C7" s="103">
        <v>20</v>
      </c>
      <c r="D7" s="103">
        <v>30</v>
      </c>
      <c r="E7" s="104">
        <v>4</v>
      </c>
      <c r="F7" s="122"/>
      <c r="G7" s="123"/>
      <c r="H7" s="123"/>
      <c r="I7" s="123"/>
      <c r="J7" s="124"/>
    </row>
    <row r="8" spans="1:10" x14ac:dyDescent="0.25">
      <c r="A8" s="82"/>
      <c r="B8" s="85">
        <f>SUM(B4:B7)</f>
        <v>100</v>
      </c>
      <c r="C8" s="85">
        <f>SUM(C4:C7)</f>
        <v>100</v>
      </c>
      <c r="D8" s="85">
        <f>SUM(D4:D7)</f>
        <v>100</v>
      </c>
      <c r="E8" s="86"/>
      <c r="F8" s="122"/>
      <c r="G8" s="123"/>
      <c r="H8" s="123"/>
      <c r="I8" s="123"/>
      <c r="J8" s="124"/>
    </row>
    <row r="9" spans="1:10" ht="15.75" thickBot="1" x14ac:dyDescent="0.3">
      <c r="A9" s="83" t="s">
        <v>88</v>
      </c>
      <c r="B9" s="87">
        <f>(B4*E4+B5*E5+B6*E6+B7*E7)/B8</f>
        <v>6.2</v>
      </c>
      <c r="C9" s="87">
        <f>(C4*E4+C5*E5+C6*E6+C7*E7)/C8</f>
        <v>5.75</v>
      </c>
      <c r="D9" s="87">
        <f>(D4*E4+D5*E5+D6*E6+D7*E7)/D8</f>
        <v>5.4</v>
      </c>
      <c r="E9" s="88"/>
      <c r="F9" s="125"/>
      <c r="G9" s="126"/>
      <c r="H9" s="126"/>
      <c r="I9" s="126"/>
      <c r="J9" s="127"/>
    </row>
    <row r="11" spans="1:10" ht="15.75" thickBot="1" x14ac:dyDescent="0.3"/>
    <row r="12" spans="1:10" ht="15" customHeight="1" x14ac:dyDescent="0.25">
      <c r="A12" s="53" t="s">
        <v>16</v>
      </c>
      <c r="B12" s="53" t="s">
        <v>21</v>
      </c>
      <c r="C12" s="53" t="s">
        <v>87</v>
      </c>
      <c r="D12" s="53" t="s">
        <v>46</v>
      </c>
      <c r="F12" s="53" t="s">
        <v>135</v>
      </c>
      <c r="H12" s="131" t="s">
        <v>137</v>
      </c>
      <c r="I12" s="132"/>
      <c r="J12" s="133"/>
    </row>
    <row r="13" spans="1:10" x14ac:dyDescent="0.25">
      <c r="A13" s="107" t="s">
        <v>9</v>
      </c>
      <c r="B13" s="107" t="s">
        <v>15</v>
      </c>
      <c r="C13" s="107" t="s">
        <v>26</v>
      </c>
      <c r="D13" s="107" t="s">
        <v>47</v>
      </c>
      <c r="F13" s="107" t="s">
        <v>26</v>
      </c>
      <c r="G13" s="106">
        <v>5.5</v>
      </c>
      <c r="H13" s="134"/>
      <c r="I13" s="135"/>
      <c r="J13" s="136"/>
    </row>
    <row r="14" spans="1:10" x14ac:dyDescent="0.25">
      <c r="A14" s="107" t="s">
        <v>17</v>
      </c>
      <c r="B14" s="107" t="s">
        <v>23</v>
      </c>
      <c r="C14" s="107" t="s">
        <v>50</v>
      </c>
      <c r="D14" s="107" t="s">
        <v>48</v>
      </c>
      <c r="F14" s="107" t="s">
        <v>27</v>
      </c>
      <c r="H14" s="134"/>
      <c r="I14" s="135"/>
      <c r="J14" s="136"/>
    </row>
    <row r="15" spans="1:10" x14ac:dyDescent="0.25">
      <c r="A15" s="107" t="s">
        <v>18</v>
      </c>
      <c r="B15" s="107" t="s">
        <v>24</v>
      </c>
      <c r="C15" s="107" t="s">
        <v>27</v>
      </c>
      <c r="D15" s="107" t="s">
        <v>49</v>
      </c>
      <c r="F15" s="107" t="s">
        <v>28</v>
      </c>
      <c r="G15" s="106">
        <v>6.5</v>
      </c>
      <c r="H15" s="134"/>
      <c r="I15" s="135"/>
      <c r="J15" s="136"/>
    </row>
    <row r="16" spans="1:10" x14ac:dyDescent="0.25">
      <c r="A16" s="107" t="s">
        <v>10</v>
      </c>
      <c r="B16" s="107" t="s">
        <v>25</v>
      </c>
      <c r="C16" s="107" t="s">
        <v>28</v>
      </c>
      <c r="H16" s="134"/>
      <c r="I16" s="135"/>
      <c r="J16" s="136"/>
    </row>
    <row r="17" spans="1:10" x14ac:dyDescent="0.25">
      <c r="C17" s="107" t="s">
        <v>29</v>
      </c>
      <c r="H17" s="134"/>
      <c r="I17" s="135"/>
      <c r="J17" s="136"/>
    </row>
    <row r="18" spans="1:10" ht="15.75" thickBot="1" x14ac:dyDescent="0.3">
      <c r="H18" s="137"/>
      <c r="I18" s="138"/>
      <c r="J18" s="139"/>
    </row>
    <row r="20" spans="1:10" x14ac:dyDescent="0.25">
      <c r="A20" s="108" t="s">
        <v>139</v>
      </c>
      <c r="B20" s="115" t="s">
        <v>138</v>
      </c>
      <c r="C20" s="115"/>
      <c r="D20" s="115"/>
      <c r="E20" s="115"/>
      <c r="F20" s="115"/>
      <c r="G20" s="115"/>
      <c r="H20" s="115"/>
      <c r="I20" s="115"/>
      <c r="J20" s="115"/>
    </row>
    <row r="21" spans="1:10" ht="45.75" customHeight="1" x14ac:dyDescent="0.25">
      <c r="A21" s="109">
        <v>41645</v>
      </c>
      <c r="B21" s="140" t="s">
        <v>140</v>
      </c>
      <c r="C21" s="140"/>
      <c r="D21" s="140"/>
      <c r="E21" s="140"/>
      <c r="F21" s="140"/>
      <c r="G21" s="140"/>
      <c r="H21" s="140"/>
      <c r="I21" s="140"/>
      <c r="J21" s="140"/>
    </row>
    <row r="93" spans="5:5" x14ac:dyDescent="0.25">
      <c r="E93" s="84"/>
    </row>
  </sheetData>
  <sheetProtection password="DF1B" sheet="1" objects="1" scenarios="1"/>
  <mergeCells count="7">
    <mergeCell ref="B20:J20"/>
    <mergeCell ref="B21:J21"/>
    <mergeCell ref="A2:E2"/>
    <mergeCell ref="F3:J9"/>
    <mergeCell ref="A1:J1"/>
    <mergeCell ref="F2:J2"/>
    <mergeCell ref="H12:J18"/>
  </mergeCells>
  <conditionalFormatting sqref="B8:D8">
    <cfRule type="cellIs" dxfId="1" priority="1" operator="notEqual">
      <formula>100</formula>
    </cfRule>
    <cfRule type="cellIs" dxfId="0" priority="2" operator="equal">
      <formula>100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115" zoomScaleNormal="115" workbookViewId="0"/>
  </sheetViews>
  <sheetFormatPr defaultRowHeight="23.25" x14ac:dyDescent="0.35"/>
  <cols>
    <col min="1" max="16384" width="9.140625" style="69"/>
  </cols>
  <sheetData>
    <row r="1" spans="1:9" x14ac:dyDescent="0.35">
      <c r="A1" s="68" t="s">
        <v>86</v>
      </c>
      <c r="E1" s="70"/>
    </row>
    <row r="2" spans="1:9" s="101" customFormat="1" ht="18.75" x14ac:dyDescent="0.3">
      <c r="A2" s="100" t="s">
        <v>133</v>
      </c>
      <c r="E2" s="102"/>
    </row>
    <row r="3" spans="1:9" ht="24" thickBot="1" x14ac:dyDescent="0.4"/>
    <row r="4" spans="1:9" x14ac:dyDescent="0.35">
      <c r="A4" s="71" t="s">
        <v>79</v>
      </c>
      <c r="B4" s="72" t="s">
        <v>80</v>
      </c>
      <c r="C4" s="73" t="s">
        <v>81</v>
      </c>
      <c r="F4" s="71" t="s">
        <v>82</v>
      </c>
      <c r="G4" s="72" t="s">
        <v>83</v>
      </c>
      <c r="H4" s="72" t="s">
        <v>48</v>
      </c>
      <c r="I4" s="73" t="s">
        <v>49</v>
      </c>
    </row>
    <row r="5" spans="1:9" x14ac:dyDescent="0.35">
      <c r="A5" s="74" t="s">
        <v>53</v>
      </c>
      <c r="B5" s="75">
        <v>0.3</v>
      </c>
      <c r="C5" s="76">
        <v>0.3</v>
      </c>
      <c r="F5" s="74" t="s">
        <v>53</v>
      </c>
      <c r="G5" s="75">
        <v>0.4</v>
      </c>
      <c r="H5" s="75">
        <v>0.2</v>
      </c>
      <c r="I5" s="76">
        <v>0.2</v>
      </c>
    </row>
    <row r="6" spans="1:9" x14ac:dyDescent="0.35">
      <c r="A6" s="74" t="s">
        <v>13</v>
      </c>
      <c r="B6" s="75">
        <v>0.5</v>
      </c>
      <c r="C6" s="76">
        <v>0.3</v>
      </c>
      <c r="F6" s="74" t="s">
        <v>13</v>
      </c>
      <c r="G6" s="75">
        <v>0.3</v>
      </c>
      <c r="H6" s="75">
        <v>0.4</v>
      </c>
      <c r="I6" s="76">
        <v>0.3</v>
      </c>
    </row>
    <row r="7" spans="1:9" x14ac:dyDescent="0.35">
      <c r="A7" s="74" t="s">
        <v>14</v>
      </c>
      <c r="B7" s="75">
        <v>0.1</v>
      </c>
      <c r="C7" s="76">
        <v>0.2</v>
      </c>
      <c r="F7" s="74" t="s">
        <v>14</v>
      </c>
      <c r="G7" s="75">
        <v>0.2</v>
      </c>
      <c r="H7" s="75">
        <v>0.3</v>
      </c>
      <c r="I7" s="76">
        <v>0.3</v>
      </c>
    </row>
    <row r="8" spans="1:9" ht="24" thickBot="1" x14ac:dyDescent="0.4">
      <c r="A8" s="77" t="s">
        <v>15</v>
      </c>
      <c r="B8" s="78">
        <v>0.1</v>
      </c>
      <c r="C8" s="79">
        <v>0.2</v>
      </c>
      <c r="F8" s="77" t="s">
        <v>15</v>
      </c>
      <c r="G8" s="78">
        <v>0.1</v>
      </c>
      <c r="H8" s="78">
        <v>0.1</v>
      </c>
      <c r="I8" s="79">
        <v>0.2</v>
      </c>
    </row>
    <row r="9" spans="1:9" ht="24" thickBot="1" x14ac:dyDescent="0.4"/>
    <row r="10" spans="1:9" x14ac:dyDescent="0.35">
      <c r="A10" s="71" t="s">
        <v>84</v>
      </c>
      <c r="B10" s="72" t="s">
        <v>83</v>
      </c>
      <c r="C10" s="72" t="s">
        <v>48</v>
      </c>
      <c r="D10" s="73" t="s">
        <v>49</v>
      </c>
      <c r="F10" s="71" t="s">
        <v>85</v>
      </c>
      <c r="G10" s="72" t="s">
        <v>83</v>
      </c>
      <c r="H10" s="72" t="s">
        <v>48</v>
      </c>
      <c r="I10" s="73" t="s">
        <v>49</v>
      </c>
    </row>
    <row r="11" spans="1:9" x14ac:dyDescent="0.35">
      <c r="A11" s="74" t="s">
        <v>53</v>
      </c>
      <c r="B11" s="75">
        <v>0.3</v>
      </c>
      <c r="C11" s="75">
        <v>0.2</v>
      </c>
      <c r="D11" s="76">
        <v>0.2</v>
      </c>
      <c r="F11" s="74" t="s">
        <v>53</v>
      </c>
      <c r="G11" s="75">
        <v>0.3</v>
      </c>
      <c r="H11" s="75">
        <v>0.1</v>
      </c>
      <c r="I11" s="76">
        <v>0.1</v>
      </c>
    </row>
    <row r="12" spans="1:9" x14ac:dyDescent="0.35">
      <c r="A12" s="74" t="s">
        <v>13</v>
      </c>
      <c r="B12" s="75">
        <v>0.4</v>
      </c>
      <c r="C12" s="75">
        <v>0.4</v>
      </c>
      <c r="D12" s="76">
        <v>0.3</v>
      </c>
      <c r="F12" s="74" t="s">
        <v>13</v>
      </c>
      <c r="G12" s="75">
        <v>0.4</v>
      </c>
      <c r="H12" s="75">
        <v>0.4</v>
      </c>
      <c r="I12" s="76">
        <v>0.2</v>
      </c>
    </row>
    <row r="13" spans="1:9" x14ac:dyDescent="0.35">
      <c r="A13" s="74" t="s">
        <v>14</v>
      </c>
      <c r="B13" s="75">
        <v>0.2</v>
      </c>
      <c r="C13" s="75">
        <v>0.3</v>
      </c>
      <c r="D13" s="76">
        <v>0.3</v>
      </c>
      <c r="F13" s="74" t="s">
        <v>14</v>
      </c>
      <c r="G13" s="75">
        <v>0.2</v>
      </c>
      <c r="H13" s="75">
        <v>0.3</v>
      </c>
      <c r="I13" s="76">
        <v>0.4</v>
      </c>
    </row>
    <row r="14" spans="1:9" ht="24" thickBot="1" x14ac:dyDescent="0.4">
      <c r="A14" s="77" t="s">
        <v>15</v>
      </c>
      <c r="B14" s="78">
        <v>0.1</v>
      </c>
      <c r="C14" s="78">
        <v>0.1</v>
      </c>
      <c r="D14" s="79">
        <v>0.2</v>
      </c>
      <c r="F14" s="77" t="s">
        <v>15</v>
      </c>
      <c r="G14" s="78">
        <v>0.1</v>
      </c>
      <c r="H14" s="78">
        <v>0.2</v>
      </c>
      <c r="I14" s="79">
        <v>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zoomScale="25" zoomScaleNormal="25" workbookViewId="0">
      <selection activeCell="BA99" sqref="BA99"/>
    </sheetView>
  </sheetViews>
  <sheetFormatPr defaultRowHeight="15" x14ac:dyDescent="0.25"/>
  <cols>
    <col min="1" max="1" width="12.28515625" style="56" bestFit="1" customWidth="1"/>
    <col min="2" max="2" width="21.42578125" style="56" bestFit="1" customWidth="1"/>
    <col min="3" max="3" width="21.42578125" style="56" customWidth="1"/>
    <col min="4" max="14" width="9.140625" style="56"/>
    <col min="15" max="15" width="9.140625" style="57"/>
    <col min="16" max="16" width="10.5703125" style="56" bestFit="1" customWidth="1"/>
    <col min="17" max="21" width="9.140625" style="56"/>
    <col min="22" max="22" width="9.140625" style="57"/>
    <col min="23" max="23" width="10.5703125" style="56" bestFit="1" customWidth="1"/>
    <col min="24" max="28" width="9.140625" style="56"/>
    <col min="29" max="29" width="9.140625" style="57"/>
    <col min="30" max="30" width="11" style="56" bestFit="1" customWidth="1"/>
    <col min="31" max="35" width="9.140625" style="56"/>
    <col min="36" max="36" width="9.140625" style="57"/>
    <col min="37" max="16384" width="9.140625" style="56"/>
  </cols>
  <sheetData>
    <row r="1" spans="1:42" s="54" customFormat="1" x14ac:dyDescent="0.25">
      <c r="D1" s="54" t="s">
        <v>55</v>
      </c>
      <c r="O1" s="55"/>
      <c r="P1" s="54" t="str">
        <f>instellingen!A4</f>
        <v>R</v>
      </c>
      <c r="V1" s="55"/>
      <c r="W1" s="54" t="str">
        <f>instellingen!A5</f>
        <v>T1</v>
      </c>
      <c r="AC1" s="55"/>
      <c r="AD1" s="54" t="str">
        <f>instellingen!A6</f>
        <v>T2</v>
      </c>
      <c r="AJ1" s="55"/>
      <c r="AK1" s="54" t="str">
        <f>instellingen!A7</f>
        <v>I</v>
      </c>
    </row>
    <row r="2" spans="1:42" x14ac:dyDescent="0.25">
      <c r="A2" s="56" t="s">
        <v>0</v>
      </c>
      <c r="B2" s="56" t="s">
        <v>4</v>
      </c>
      <c r="C2" s="56" t="s">
        <v>61</v>
      </c>
      <c r="D2" s="56" t="s">
        <v>36</v>
      </c>
      <c r="E2" s="56" t="s">
        <v>56</v>
      </c>
      <c r="F2" s="56" t="s">
        <v>64</v>
      </c>
      <c r="G2" s="56" t="s">
        <v>57</v>
      </c>
      <c r="H2" s="56" t="s">
        <v>65</v>
      </c>
      <c r="I2" s="56" t="s">
        <v>58</v>
      </c>
      <c r="J2" s="56" t="s">
        <v>66</v>
      </c>
      <c r="K2" s="56" t="s">
        <v>59</v>
      </c>
      <c r="L2" s="56" t="s">
        <v>67</v>
      </c>
      <c r="M2" s="56" t="s">
        <v>60</v>
      </c>
      <c r="N2" s="56" t="s">
        <v>68</v>
      </c>
      <c r="P2" s="56" t="s">
        <v>61</v>
      </c>
      <c r="Q2" s="56" t="s">
        <v>56</v>
      </c>
      <c r="R2" s="56" t="s">
        <v>57</v>
      </c>
      <c r="S2" s="56" t="s">
        <v>58</v>
      </c>
      <c r="T2" s="56" t="s">
        <v>59</v>
      </c>
      <c r="U2" s="56" t="s">
        <v>60</v>
      </c>
      <c r="W2" s="56" t="s">
        <v>61</v>
      </c>
      <c r="X2" s="56" t="s">
        <v>56</v>
      </c>
      <c r="Y2" s="56" t="s">
        <v>57</v>
      </c>
      <c r="Z2" s="56" t="s">
        <v>58</v>
      </c>
      <c r="AA2" s="56" t="s">
        <v>59</v>
      </c>
      <c r="AB2" s="56" t="s">
        <v>60</v>
      </c>
      <c r="AD2" s="56" t="s">
        <v>61</v>
      </c>
      <c r="AE2" s="56" t="s">
        <v>56</v>
      </c>
      <c r="AF2" s="56" t="s">
        <v>57</v>
      </c>
      <c r="AG2" s="56" t="s">
        <v>58</v>
      </c>
      <c r="AH2" s="56" t="s">
        <v>59</v>
      </c>
      <c r="AI2" s="56" t="s">
        <v>60</v>
      </c>
      <c r="AK2" s="56" t="s">
        <v>61</v>
      </c>
      <c r="AL2" s="56" t="s">
        <v>56</v>
      </c>
      <c r="AM2" s="56" t="s">
        <v>57</v>
      </c>
      <c r="AN2" s="56" t="s">
        <v>58</v>
      </c>
      <c r="AO2" s="56" t="s">
        <v>59</v>
      </c>
      <c r="AP2" s="56" t="s">
        <v>60</v>
      </c>
    </row>
    <row r="3" spans="1:42" x14ac:dyDescent="0.25">
      <c r="A3" s="56">
        <f>'Overzicht klas'!A2</f>
        <v>1</v>
      </c>
      <c r="B3" s="56">
        <f>'Overzicht klas'!B2</f>
        <v>0</v>
      </c>
      <c r="C3" s="56" t="str">
        <f>IF(D3&gt;0,(F3+H3+J3+L3+N3)/D3,"")</f>
        <v/>
      </c>
      <c r="D3" s="56">
        <f>E3+G3+I3+K3+M3</f>
        <v>0</v>
      </c>
      <c r="E3" s="56">
        <f>'Toets I'!A71</f>
        <v>0</v>
      </c>
      <c r="F3" s="56">
        <f>'Toets I'!C7</f>
        <v>0</v>
      </c>
      <c r="G3" s="56">
        <f>'Toets II'!A71</f>
        <v>0</v>
      </c>
      <c r="H3" s="56">
        <f>'Toets II'!C7</f>
        <v>0</v>
      </c>
      <c r="I3" s="56">
        <f>'Toets III'!A71</f>
        <v>0</v>
      </c>
      <c r="J3" s="56">
        <f>'Toets III'!C7</f>
        <v>0</v>
      </c>
      <c r="K3" s="56">
        <f>'Toets IV'!A71</f>
        <v>0</v>
      </c>
      <c r="L3" s="56">
        <f>'Toets IV'!C7</f>
        <v>0</v>
      </c>
      <c r="M3" s="56">
        <f>'Toets V'!A71</f>
        <v>0</v>
      </c>
      <c r="N3" s="56">
        <f>'Toets V'!C7</f>
        <v>0</v>
      </c>
      <c r="P3" s="56" t="str">
        <f>IF(D3&gt;0,AVERAGE(Q3:U3),"")</f>
        <v/>
      </c>
      <c r="Q3" s="56" t="str">
        <f>IF(OR('Toets I'!$J$48=0,E3=0),"",'Toets I'!E7)</f>
        <v/>
      </c>
      <c r="R3" s="56" t="str">
        <f>IF(OR('Toets II'!$J$48=0,G3=0),"",'Toets II'!E7)</f>
        <v/>
      </c>
      <c r="S3" s="56" t="str">
        <f>IF(OR('Toets III'!$J$48=0,I3=0),"",'Toets III'!E7)</f>
        <v/>
      </c>
      <c r="T3" s="56" t="str">
        <f>IF(OR('Toets IV'!$J$48=0,K3=0),"",'Toets IV'!E7)</f>
        <v/>
      </c>
      <c r="U3" s="56" t="str">
        <f>IF(OR('Toets V'!$J$48=0,M3=0),"",'Toets V'!E7)</f>
        <v/>
      </c>
      <c r="W3" s="56" t="str">
        <f>IF($D3&gt;0,AVERAGE(X3:AB3),"")</f>
        <v/>
      </c>
      <c r="X3" s="56" t="str">
        <f>IF(OR('Toets I'!$J$49=0,$E3=0),"",'Toets I'!$F7)</f>
        <v/>
      </c>
      <c r="Y3" s="56" t="str">
        <f>IF(OR('Toets II'!$J$49=0,$G3=0),"",'Toets II'!$F7)</f>
        <v/>
      </c>
      <c r="Z3" s="56" t="str">
        <f>IF(OR('Toets III'!$J$49=0,$I3=0),"",'Toets III'!$F7)</f>
        <v/>
      </c>
      <c r="AA3" s="56" t="str">
        <f>IF(OR('Toets IV'!$J$49=0,$K3=0),"",'Toets IV'!$F7)</f>
        <v/>
      </c>
      <c r="AB3" s="56" t="str">
        <f>IF(OR('Toets V'!$J$49=0,$M3=0),"",'Toets V'!$F7)</f>
        <v/>
      </c>
      <c r="AD3" s="56" t="str">
        <f>IF($D3&gt;0,AVERAGE(AE3:AI3),"")</f>
        <v/>
      </c>
      <c r="AE3" s="56" t="str">
        <f>IF(OR('Toets I'!$J$50=0,$E3=0),"",'Toets I'!$G7)</f>
        <v/>
      </c>
      <c r="AF3" s="56" t="str">
        <f>IF(OR('Toets II'!$J$50=0,$G3=0),"",'Toets II'!$G7)</f>
        <v/>
      </c>
      <c r="AG3" s="56" t="str">
        <f>IF(OR('Toets III'!$J$50=0,$I3=0),"",'Toets III'!$G7)</f>
        <v/>
      </c>
      <c r="AH3" s="56" t="str">
        <f>IF(OR('Toets IV'!$J$50=0,$K3=0),"",'Toets IV'!$G7)</f>
        <v/>
      </c>
      <c r="AI3" s="56" t="str">
        <f>IF(OR('Toets V'!$J$50=0,$M3=0),"",'Toets V'!$G7)</f>
        <v/>
      </c>
      <c r="AK3" s="56" t="str">
        <f>IF($D3&gt;0,AVERAGE(AL3:AP3),"")</f>
        <v/>
      </c>
      <c r="AL3" s="56" t="str">
        <f>IF(OR('Toets I'!$J$51=0,$E3=0),"",'Toets I'!$H7)</f>
        <v/>
      </c>
      <c r="AM3" s="56" t="str">
        <f>IF(OR('Toets II'!$J$51=0,$G3=0),"",'Toets II'!$H7)</f>
        <v/>
      </c>
      <c r="AN3" s="56" t="str">
        <f>IF(OR('Toets III'!$J$51=0,$I3=0),"",'Toets III'!$H7)</f>
        <v/>
      </c>
      <c r="AO3" s="56" t="str">
        <f>IF(OR('Toets IV'!$J$51=0,$K3=0),"",'Toets IV'!$H7)</f>
        <v/>
      </c>
      <c r="AP3" s="56" t="str">
        <f>IF(OR('Toets V'!$J$51=0,$M3=0),"",'Toets V'!$H7)</f>
        <v/>
      </c>
    </row>
    <row r="4" spans="1:42" x14ac:dyDescent="0.25">
      <c r="A4" s="56">
        <f>'Overzicht klas'!A3</f>
        <v>2</v>
      </c>
      <c r="B4" s="56">
        <f>'Overzicht klas'!B3</f>
        <v>0</v>
      </c>
      <c r="C4" s="56" t="str">
        <f t="shared" ref="C4:C36" si="0">IF(D4&gt;0,(F4+H4+J4+L4+N4)/D4,"")</f>
        <v/>
      </c>
      <c r="D4" s="56">
        <f t="shared" ref="D4:D36" si="1">E4+G4+I4+K4+M4</f>
        <v>0</v>
      </c>
      <c r="E4" s="56">
        <f>'Toets I'!A72</f>
        <v>0</v>
      </c>
      <c r="F4" s="56">
        <f>'Toets I'!C8</f>
        <v>0</v>
      </c>
      <c r="G4" s="56">
        <f>'Toets II'!A72</f>
        <v>0</v>
      </c>
      <c r="H4" s="56">
        <f>'Toets II'!C8</f>
        <v>0</v>
      </c>
      <c r="I4" s="56">
        <f>'Toets III'!A72</f>
        <v>0</v>
      </c>
      <c r="J4" s="56">
        <f>'Toets III'!C8</f>
        <v>0</v>
      </c>
      <c r="K4" s="56">
        <f>'Toets IV'!A72</f>
        <v>0</v>
      </c>
      <c r="L4" s="56">
        <f>'Toets IV'!C8</f>
        <v>0</v>
      </c>
      <c r="M4" s="56">
        <f>'Toets V'!A72</f>
        <v>0</v>
      </c>
      <c r="N4" s="56">
        <f>'Toets V'!C8</f>
        <v>0</v>
      </c>
      <c r="P4" s="56" t="str">
        <f t="shared" ref="P4:P36" si="2">IF(D4&gt;0,AVERAGE(Q4:U4),"")</f>
        <v/>
      </c>
      <c r="Q4" s="56" t="str">
        <f>IF(OR('Toets I'!$J$48=0,E4=0),"",'Toets I'!E8)</f>
        <v/>
      </c>
      <c r="R4" s="56" t="str">
        <f>IF(OR('Toets II'!$J$48=0,G4=0),"",'Toets II'!E8)</f>
        <v/>
      </c>
      <c r="S4" s="56" t="str">
        <f>IF(OR('Toets III'!$J$48=0,I4=0),"",'Toets III'!E8)</f>
        <v/>
      </c>
      <c r="T4" s="56" t="str">
        <f>IF(OR('Toets IV'!$J$48=0,K4=0),"",'Toets IV'!E8)</f>
        <v/>
      </c>
      <c r="U4" s="56" t="str">
        <f>IF(OR('Toets V'!$J$48=0,M4=0),"",'Toets V'!E8)</f>
        <v/>
      </c>
      <c r="W4" s="56" t="str">
        <f t="shared" ref="W4:W36" si="3">IF($D4&gt;0,AVERAGE(X4:AB4),"")</f>
        <v/>
      </c>
      <c r="X4" s="56" t="str">
        <f>IF(OR('Toets I'!$J$49=0,$E4=0),"",'Toets I'!$F8)</f>
        <v/>
      </c>
      <c r="Y4" s="56" t="str">
        <f>IF(OR('Toets II'!$J$49=0,$G4=0),"",'Toets II'!$F8)</f>
        <v/>
      </c>
      <c r="Z4" s="56" t="str">
        <f>IF(OR('Toets III'!$J$49=0,$I4=0),"",'Toets III'!$F8)</f>
        <v/>
      </c>
      <c r="AA4" s="56" t="str">
        <f>IF(OR('Toets IV'!$J$49=0,$K4=0),"",'Toets IV'!$F8)</f>
        <v/>
      </c>
      <c r="AB4" s="56" t="str">
        <f>IF(OR('Toets V'!$J$49=0,$M4=0),"",'Toets V'!$F8)</f>
        <v/>
      </c>
      <c r="AD4" s="56" t="str">
        <f t="shared" ref="AD4:AD36" si="4">IF($D4&gt;0,AVERAGE(AE4:AI4),"")</f>
        <v/>
      </c>
      <c r="AE4" s="56" t="str">
        <f>IF(OR('Toets I'!$J$50=0,$E4=0),"",'Toets I'!$G8)</f>
        <v/>
      </c>
      <c r="AF4" s="56" t="str">
        <f>IF(OR('Toets II'!$J$50=0,$G4=0),"",'Toets II'!$G8)</f>
        <v/>
      </c>
      <c r="AG4" s="56" t="str">
        <f>IF(OR('Toets III'!$J$50=0,$I4=0),"",'Toets III'!$G8)</f>
        <v/>
      </c>
      <c r="AH4" s="56" t="str">
        <f>IF(OR('Toets IV'!$J$50=0,$K4=0),"",'Toets IV'!$G8)</f>
        <v/>
      </c>
      <c r="AI4" s="56" t="str">
        <f>IF(OR('Toets V'!$J$50=0,$M4=0),"",'Toets V'!$G8)</f>
        <v/>
      </c>
      <c r="AK4" s="56" t="str">
        <f t="shared" ref="AK4:AK36" si="5">IF($D4&gt;0,AVERAGE(AL4:AP4),"")</f>
        <v/>
      </c>
      <c r="AL4" s="56" t="str">
        <f>IF(OR('Toets I'!$J$51=0,$E4=0),"",'Toets I'!$H8)</f>
        <v/>
      </c>
      <c r="AM4" s="56" t="str">
        <f>IF(OR('Toets II'!$J$51=0,$G4=0),"",'Toets II'!$H8)</f>
        <v/>
      </c>
      <c r="AN4" s="56" t="str">
        <f>IF(OR('Toets III'!$J$51=0,$I4=0),"",'Toets III'!$H8)</f>
        <v/>
      </c>
      <c r="AO4" s="56" t="str">
        <f>IF(OR('Toets IV'!$J$51=0,$K4=0),"",'Toets IV'!$H8)</f>
        <v/>
      </c>
      <c r="AP4" s="56" t="str">
        <f>IF(OR('Toets V'!$J$51=0,$M4=0),"",'Toets V'!$H8)</f>
        <v/>
      </c>
    </row>
    <row r="5" spans="1:42" x14ac:dyDescent="0.25">
      <c r="A5" s="56">
        <f>'Overzicht klas'!A4</f>
        <v>3</v>
      </c>
      <c r="B5" s="56">
        <f>'Overzicht klas'!B4</f>
        <v>0</v>
      </c>
      <c r="C5" s="56" t="str">
        <f t="shared" si="0"/>
        <v/>
      </c>
      <c r="D5" s="56">
        <f t="shared" si="1"/>
        <v>0</v>
      </c>
      <c r="E5" s="56">
        <f>'Toets I'!A73</f>
        <v>0</v>
      </c>
      <c r="F5" s="56">
        <f>'Toets I'!C9</f>
        <v>0</v>
      </c>
      <c r="G5" s="56">
        <f>'Toets II'!A73</f>
        <v>0</v>
      </c>
      <c r="H5" s="56">
        <f>'Toets II'!C9</f>
        <v>0</v>
      </c>
      <c r="I5" s="56">
        <f>'Toets III'!A73</f>
        <v>0</v>
      </c>
      <c r="J5" s="56">
        <f>'Toets III'!C9</f>
        <v>0</v>
      </c>
      <c r="K5" s="56">
        <f>'Toets IV'!A73</f>
        <v>0</v>
      </c>
      <c r="L5" s="56">
        <f>'Toets IV'!C9</f>
        <v>0</v>
      </c>
      <c r="M5" s="56">
        <f>'Toets V'!A73</f>
        <v>0</v>
      </c>
      <c r="N5" s="56">
        <f>'Toets V'!C9</f>
        <v>0</v>
      </c>
      <c r="P5" s="56" t="str">
        <f t="shared" si="2"/>
        <v/>
      </c>
      <c r="Q5" s="56" t="str">
        <f>IF(OR('Toets I'!$J$48=0,E5=0),"",'Toets I'!E9)</f>
        <v/>
      </c>
      <c r="R5" s="56" t="str">
        <f>IF(OR('Toets II'!$J$48=0,G5=0),"",'Toets II'!E9)</f>
        <v/>
      </c>
      <c r="S5" s="56" t="str">
        <f>IF(OR('Toets III'!$J$48=0,I5=0),"",'Toets III'!E9)</f>
        <v/>
      </c>
      <c r="T5" s="56" t="str">
        <f>IF(OR('Toets IV'!$J$48=0,K5=0),"",'Toets IV'!E9)</f>
        <v/>
      </c>
      <c r="U5" s="56" t="str">
        <f>IF(OR('Toets V'!$J$48=0,M5=0),"",'Toets V'!E9)</f>
        <v/>
      </c>
      <c r="W5" s="56" t="str">
        <f t="shared" si="3"/>
        <v/>
      </c>
      <c r="X5" s="56" t="str">
        <f>IF(OR('Toets I'!$J$49=0,$E5=0),"",'Toets I'!$F9)</f>
        <v/>
      </c>
      <c r="Y5" s="56" t="str">
        <f>IF(OR('Toets II'!$J$49=0,$G5=0),"",'Toets II'!$F9)</f>
        <v/>
      </c>
      <c r="Z5" s="56" t="str">
        <f>IF(OR('Toets III'!$J$49=0,$I5=0),"",'Toets III'!$F9)</f>
        <v/>
      </c>
      <c r="AA5" s="56" t="str">
        <f>IF(OR('Toets IV'!$J$49=0,$K5=0),"",'Toets IV'!$F9)</f>
        <v/>
      </c>
      <c r="AB5" s="56" t="str">
        <f>IF(OR('Toets V'!$J$49=0,$M5=0),"",'Toets V'!$F9)</f>
        <v/>
      </c>
      <c r="AD5" s="56" t="str">
        <f t="shared" si="4"/>
        <v/>
      </c>
      <c r="AE5" s="56" t="str">
        <f>IF(OR('Toets I'!$J$50=0,$E5=0),"",'Toets I'!$G9)</f>
        <v/>
      </c>
      <c r="AF5" s="56" t="str">
        <f>IF(OR('Toets II'!$J$50=0,$G5=0),"",'Toets II'!$G9)</f>
        <v/>
      </c>
      <c r="AG5" s="56" t="str">
        <f>IF(OR('Toets III'!$J$50=0,$I5=0),"",'Toets III'!$G9)</f>
        <v/>
      </c>
      <c r="AH5" s="56" t="str">
        <f>IF(OR('Toets IV'!$J$50=0,$K5=0),"",'Toets IV'!$G9)</f>
        <v/>
      </c>
      <c r="AI5" s="56" t="str">
        <f>IF(OR('Toets V'!$J$50=0,$M5=0),"",'Toets V'!$G9)</f>
        <v/>
      </c>
      <c r="AK5" s="56" t="str">
        <f t="shared" si="5"/>
        <v/>
      </c>
      <c r="AL5" s="56" t="str">
        <f>IF(OR('Toets I'!$J$51=0,$E5=0),"",'Toets I'!$H9)</f>
        <v/>
      </c>
      <c r="AM5" s="56" t="str">
        <f>IF(OR('Toets II'!$J$51=0,$G5=0),"",'Toets II'!$H9)</f>
        <v/>
      </c>
      <c r="AN5" s="56" t="str">
        <f>IF(OR('Toets III'!$J$51=0,$I5=0),"",'Toets III'!$H9)</f>
        <v/>
      </c>
      <c r="AO5" s="56" t="str">
        <f>IF(OR('Toets IV'!$J$51=0,$K5=0),"",'Toets IV'!$H9)</f>
        <v/>
      </c>
      <c r="AP5" s="56" t="str">
        <f>IF(OR('Toets V'!$J$51=0,$M5=0),"",'Toets V'!$H9)</f>
        <v/>
      </c>
    </row>
    <row r="6" spans="1:42" x14ac:dyDescent="0.25">
      <c r="A6" s="56">
        <f>'Overzicht klas'!A5</f>
        <v>4</v>
      </c>
      <c r="B6" s="56">
        <f>'Overzicht klas'!B5</f>
        <v>0</v>
      </c>
      <c r="C6" s="56" t="str">
        <f t="shared" si="0"/>
        <v/>
      </c>
      <c r="D6" s="56">
        <f t="shared" si="1"/>
        <v>0</v>
      </c>
      <c r="E6" s="56">
        <f>'Toets I'!A74</f>
        <v>0</v>
      </c>
      <c r="F6" s="56">
        <f>'Toets I'!C10</f>
        <v>0</v>
      </c>
      <c r="G6" s="56">
        <f>'Toets II'!A74</f>
        <v>0</v>
      </c>
      <c r="H6" s="56">
        <f>'Toets II'!C10</f>
        <v>0</v>
      </c>
      <c r="I6" s="56">
        <f>'Toets III'!A74</f>
        <v>0</v>
      </c>
      <c r="J6" s="56">
        <f>'Toets III'!C10</f>
        <v>0</v>
      </c>
      <c r="K6" s="56">
        <f>'Toets IV'!A74</f>
        <v>0</v>
      </c>
      <c r="L6" s="56">
        <f>'Toets IV'!C10</f>
        <v>0</v>
      </c>
      <c r="M6" s="56">
        <f>'Toets V'!A74</f>
        <v>0</v>
      </c>
      <c r="N6" s="56">
        <f>'Toets V'!C10</f>
        <v>0</v>
      </c>
      <c r="P6" s="56" t="str">
        <f t="shared" si="2"/>
        <v/>
      </c>
      <c r="Q6" s="56" t="str">
        <f>IF(OR('Toets I'!$J$48=0,E6=0),"",'Toets I'!E10)</f>
        <v/>
      </c>
      <c r="R6" s="56" t="str">
        <f>IF(OR('Toets II'!$J$48=0,G6=0),"",'Toets II'!E10)</f>
        <v/>
      </c>
      <c r="S6" s="56" t="str">
        <f>IF(OR('Toets III'!$J$48=0,I6=0),"",'Toets III'!E10)</f>
        <v/>
      </c>
      <c r="T6" s="56" t="str">
        <f>IF(OR('Toets IV'!$J$48=0,K6=0),"",'Toets IV'!E10)</f>
        <v/>
      </c>
      <c r="U6" s="56" t="str">
        <f>IF(OR('Toets V'!$J$48=0,M6=0),"",'Toets V'!E10)</f>
        <v/>
      </c>
      <c r="W6" s="56" t="str">
        <f t="shared" si="3"/>
        <v/>
      </c>
      <c r="X6" s="56" t="str">
        <f>IF(OR('Toets I'!$J$49=0,$E6=0),"",'Toets I'!$F10)</f>
        <v/>
      </c>
      <c r="Y6" s="56" t="str">
        <f>IF(OR('Toets II'!$J$49=0,$G6=0),"",'Toets II'!$F10)</f>
        <v/>
      </c>
      <c r="Z6" s="56" t="str">
        <f>IF(OR('Toets III'!$J$49=0,$I6=0),"",'Toets III'!$F10)</f>
        <v/>
      </c>
      <c r="AA6" s="56" t="str">
        <f>IF(OR('Toets IV'!$J$49=0,$K6=0),"",'Toets IV'!$F10)</f>
        <v/>
      </c>
      <c r="AB6" s="56" t="str">
        <f>IF(OR('Toets V'!$J$49=0,$M6=0),"",'Toets V'!$F10)</f>
        <v/>
      </c>
      <c r="AD6" s="56" t="str">
        <f t="shared" si="4"/>
        <v/>
      </c>
      <c r="AE6" s="56" t="str">
        <f>IF(OR('Toets I'!$J$50=0,$E6=0),"",'Toets I'!$G10)</f>
        <v/>
      </c>
      <c r="AF6" s="56" t="str">
        <f>IF(OR('Toets II'!$J$50=0,$G6=0),"",'Toets II'!$G10)</f>
        <v/>
      </c>
      <c r="AG6" s="56" t="str">
        <f>IF(OR('Toets III'!$J$50=0,$I6=0),"",'Toets III'!$G10)</f>
        <v/>
      </c>
      <c r="AH6" s="56" t="str">
        <f>IF(OR('Toets IV'!$J$50=0,$K6=0),"",'Toets IV'!$G10)</f>
        <v/>
      </c>
      <c r="AI6" s="56" t="str">
        <f>IF(OR('Toets V'!$J$50=0,$M6=0),"",'Toets V'!$G10)</f>
        <v/>
      </c>
      <c r="AK6" s="56" t="str">
        <f t="shared" si="5"/>
        <v/>
      </c>
      <c r="AL6" s="56" t="str">
        <f>IF(OR('Toets I'!$J$51=0,$E6=0),"",'Toets I'!$H10)</f>
        <v/>
      </c>
      <c r="AM6" s="56" t="str">
        <f>IF(OR('Toets II'!$J$51=0,$G6=0),"",'Toets II'!$H10)</f>
        <v/>
      </c>
      <c r="AN6" s="56" t="str">
        <f>IF(OR('Toets III'!$J$51=0,$I6=0),"",'Toets III'!$H10)</f>
        <v/>
      </c>
      <c r="AO6" s="56" t="str">
        <f>IF(OR('Toets IV'!$J$51=0,$K6=0),"",'Toets IV'!$H10)</f>
        <v/>
      </c>
      <c r="AP6" s="56" t="str">
        <f>IF(OR('Toets V'!$J$51=0,$M6=0),"",'Toets V'!$H10)</f>
        <v/>
      </c>
    </row>
    <row r="7" spans="1:42" x14ac:dyDescent="0.25">
      <c r="A7" s="56">
        <f>'Overzicht klas'!A6</f>
        <v>5</v>
      </c>
      <c r="B7" s="56">
        <f>'Overzicht klas'!B6</f>
        <v>0</v>
      </c>
      <c r="C7" s="56" t="str">
        <f t="shared" si="0"/>
        <v/>
      </c>
      <c r="D7" s="56">
        <f t="shared" si="1"/>
        <v>0</v>
      </c>
      <c r="E7" s="56">
        <f>'Toets I'!A75</f>
        <v>0</v>
      </c>
      <c r="F7" s="56">
        <f>'Toets I'!C11</f>
        <v>0</v>
      </c>
      <c r="G7" s="56">
        <f>'Toets II'!A75</f>
        <v>0</v>
      </c>
      <c r="H7" s="56">
        <f>'Toets II'!C11</f>
        <v>0</v>
      </c>
      <c r="I7" s="56">
        <f>'Toets III'!A75</f>
        <v>0</v>
      </c>
      <c r="J7" s="56">
        <f>'Toets III'!C11</f>
        <v>0</v>
      </c>
      <c r="K7" s="56">
        <f>'Toets IV'!A75</f>
        <v>0</v>
      </c>
      <c r="L7" s="56">
        <f>'Toets IV'!C11</f>
        <v>0</v>
      </c>
      <c r="M7" s="56">
        <f>'Toets V'!A75</f>
        <v>0</v>
      </c>
      <c r="N7" s="56">
        <f>'Toets V'!C11</f>
        <v>0</v>
      </c>
      <c r="P7" s="56" t="str">
        <f t="shared" si="2"/>
        <v/>
      </c>
      <c r="Q7" s="56" t="str">
        <f>IF(OR('Toets I'!$J$48=0,E7=0),"",'Toets I'!E11)</f>
        <v/>
      </c>
      <c r="R7" s="56" t="str">
        <f>IF(OR('Toets II'!$J$48=0,G7=0),"",'Toets II'!E11)</f>
        <v/>
      </c>
      <c r="S7" s="56" t="str">
        <f>IF(OR('Toets III'!$J$48=0,I7=0),"",'Toets III'!E11)</f>
        <v/>
      </c>
      <c r="T7" s="56" t="str">
        <f>IF(OR('Toets IV'!$J$48=0,K7=0),"",'Toets IV'!E11)</f>
        <v/>
      </c>
      <c r="U7" s="56" t="str">
        <f>IF(OR('Toets V'!$J$48=0,M7=0),"",'Toets V'!E11)</f>
        <v/>
      </c>
      <c r="W7" s="56" t="str">
        <f t="shared" si="3"/>
        <v/>
      </c>
      <c r="X7" s="56" t="str">
        <f>IF(OR('Toets I'!$J$49=0,$E7=0),"",'Toets I'!$F11)</f>
        <v/>
      </c>
      <c r="Y7" s="56" t="str">
        <f>IF(OR('Toets II'!$J$49=0,$G7=0),"",'Toets II'!$F11)</f>
        <v/>
      </c>
      <c r="Z7" s="56" t="str">
        <f>IF(OR('Toets III'!$J$49=0,$I7=0),"",'Toets III'!$F11)</f>
        <v/>
      </c>
      <c r="AA7" s="56" t="str">
        <f>IF(OR('Toets IV'!$J$49=0,$K7=0),"",'Toets IV'!$F11)</f>
        <v/>
      </c>
      <c r="AB7" s="56" t="str">
        <f>IF(OR('Toets V'!$J$49=0,$M7=0),"",'Toets V'!$F11)</f>
        <v/>
      </c>
      <c r="AD7" s="56" t="str">
        <f t="shared" si="4"/>
        <v/>
      </c>
      <c r="AE7" s="56" t="str">
        <f>IF(OR('Toets I'!$J$50=0,$E7=0),"",'Toets I'!$G11)</f>
        <v/>
      </c>
      <c r="AF7" s="56" t="str">
        <f>IF(OR('Toets II'!$J$50=0,$G7=0),"",'Toets II'!$G11)</f>
        <v/>
      </c>
      <c r="AG7" s="56" t="str">
        <f>IF(OR('Toets III'!$J$50=0,$I7=0),"",'Toets III'!$G11)</f>
        <v/>
      </c>
      <c r="AH7" s="56" t="str">
        <f>IF(OR('Toets IV'!$J$50=0,$K7=0),"",'Toets IV'!$G11)</f>
        <v/>
      </c>
      <c r="AI7" s="56" t="str">
        <f>IF(OR('Toets V'!$J$50=0,$M7=0),"",'Toets V'!$G11)</f>
        <v/>
      </c>
      <c r="AK7" s="56" t="str">
        <f t="shared" si="5"/>
        <v/>
      </c>
      <c r="AL7" s="56" t="str">
        <f>IF(OR('Toets I'!$J$51=0,$E7=0),"",'Toets I'!$H11)</f>
        <v/>
      </c>
      <c r="AM7" s="56" t="str">
        <f>IF(OR('Toets II'!$J$51=0,$G7=0),"",'Toets II'!$H11)</f>
        <v/>
      </c>
      <c r="AN7" s="56" t="str">
        <f>IF(OR('Toets III'!$J$51=0,$I7=0),"",'Toets III'!$H11)</f>
        <v/>
      </c>
      <c r="AO7" s="56" t="str">
        <f>IF(OR('Toets IV'!$J$51=0,$K7=0),"",'Toets IV'!$H11)</f>
        <v/>
      </c>
      <c r="AP7" s="56" t="str">
        <f>IF(OR('Toets V'!$J$51=0,$M7=0),"",'Toets V'!$H11)</f>
        <v/>
      </c>
    </row>
    <row r="8" spans="1:42" x14ac:dyDescent="0.25">
      <c r="A8" s="56">
        <f>'Overzicht klas'!A7</f>
        <v>6</v>
      </c>
      <c r="B8" s="56">
        <f>'Overzicht klas'!B7</f>
        <v>0</v>
      </c>
      <c r="C8" s="56" t="str">
        <f t="shared" si="0"/>
        <v/>
      </c>
      <c r="D8" s="56">
        <f t="shared" si="1"/>
        <v>0</v>
      </c>
      <c r="E8" s="56">
        <f>'Toets I'!A76</f>
        <v>0</v>
      </c>
      <c r="F8" s="56">
        <f>'Toets I'!C12</f>
        <v>0</v>
      </c>
      <c r="G8" s="56">
        <f>'Toets II'!A76</f>
        <v>0</v>
      </c>
      <c r="H8" s="56">
        <f>'Toets II'!C12</f>
        <v>0</v>
      </c>
      <c r="I8" s="56">
        <f>'Toets III'!A76</f>
        <v>0</v>
      </c>
      <c r="J8" s="56">
        <f>'Toets III'!C12</f>
        <v>0</v>
      </c>
      <c r="K8" s="56">
        <f>'Toets IV'!A76</f>
        <v>0</v>
      </c>
      <c r="L8" s="56">
        <f>'Toets IV'!C12</f>
        <v>0</v>
      </c>
      <c r="M8" s="56">
        <f>'Toets V'!A76</f>
        <v>0</v>
      </c>
      <c r="N8" s="56">
        <f>'Toets V'!C12</f>
        <v>0</v>
      </c>
      <c r="P8" s="56" t="str">
        <f t="shared" si="2"/>
        <v/>
      </c>
      <c r="Q8" s="56" t="str">
        <f>IF(OR('Toets I'!$J$48=0,E8=0),"",'Toets I'!E12)</f>
        <v/>
      </c>
      <c r="R8" s="56" t="str">
        <f>IF(OR('Toets II'!$J$48=0,G8=0),"",'Toets II'!E12)</f>
        <v/>
      </c>
      <c r="S8" s="56" t="str">
        <f>IF(OR('Toets III'!$J$48=0,I8=0),"",'Toets III'!E12)</f>
        <v/>
      </c>
      <c r="T8" s="56" t="str">
        <f>IF(OR('Toets IV'!$J$48=0,K8=0),"",'Toets IV'!E12)</f>
        <v/>
      </c>
      <c r="U8" s="56" t="str">
        <f>IF(OR('Toets V'!$J$48=0,M8=0),"",'Toets V'!E12)</f>
        <v/>
      </c>
      <c r="W8" s="56" t="str">
        <f t="shared" si="3"/>
        <v/>
      </c>
      <c r="X8" s="56" t="str">
        <f>IF(OR('Toets I'!$J$49=0,$E8=0),"",'Toets I'!$F12)</f>
        <v/>
      </c>
      <c r="Y8" s="56" t="str">
        <f>IF(OR('Toets II'!$J$49=0,$G8=0),"",'Toets II'!$F12)</f>
        <v/>
      </c>
      <c r="Z8" s="56" t="str">
        <f>IF(OR('Toets III'!$J$49=0,$I8=0),"",'Toets III'!$F12)</f>
        <v/>
      </c>
      <c r="AA8" s="56" t="str">
        <f>IF(OR('Toets IV'!$J$49=0,$K8=0),"",'Toets IV'!$F12)</f>
        <v/>
      </c>
      <c r="AB8" s="56" t="str">
        <f>IF(OR('Toets V'!$J$49=0,$M8=0),"",'Toets V'!$F12)</f>
        <v/>
      </c>
      <c r="AD8" s="56" t="str">
        <f t="shared" si="4"/>
        <v/>
      </c>
      <c r="AE8" s="56" t="str">
        <f>IF(OR('Toets I'!$J$50=0,$E8=0),"",'Toets I'!$G12)</f>
        <v/>
      </c>
      <c r="AF8" s="56" t="str">
        <f>IF(OR('Toets II'!$J$50=0,$G8=0),"",'Toets II'!$G12)</f>
        <v/>
      </c>
      <c r="AG8" s="56" t="str">
        <f>IF(OR('Toets III'!$J$50=0,$I8=0),"",'Toets III'!$G12)</f>
        <v/>
      </c>
      <c r="AH8" s="56" t="str">
        <f>IF(OR('Toets IV'!$J$50=0,$K8=0),"",'Toets IV'!$G12)</f>
        <v/>
      </c>
      <c r="AI8" s="56" t="str">
        <f>IF(OR('Toets V'!$J$50=0,$M8=0),"",'Toets V'!$G12)</f>
        <v/>
      </c>
      <c r="AK8" s="56" t="str">
        <f t="shared" si="5"/>
        <v/>
      </c>
      <c r="AL8" s="56" t="str">
        <f>IF(OR('Toets I'!$J$51=0,$E8=0),"",'Toets I'!$H12)</f>
        <v/>
      </c>
      <c r="AM8" s="56" t="str">
        <f>IF(OR('Toets II'!$J$51=0,$G8=0),"",'Toets II'!$H12)</f>
        <v/>
      </c>
      <c r="AN8" s="56" t="str">
        <f>IF(OR('Toets III'!$J$51=0,$I8=0),"",'Toets III'!$H12)</f>
        <v/>
      </c>
      <c r="AO8" s="56" t="str">
        <f>IF(OR('Toets IV'!$J$51=0,$K8=0),"",'Toets IV'!$H12)</f>
        <v/>
      </c>
      <c r="AP8" s="56" t="str">
        <f>IF(OR('Toets V'!$J$51=0,$M8=0),"",'Toets V'!$H12)</f>
        <v/>
      </c>
    </row>
    <row r="9" spans="1:42" x14ac:dyDescent="0.25">
      <c r="A9" s="56">
        <f>'Overzicht klas'!A8</f>
        <v>7</v>
      </c>
      <c r="B9" s="56">
        <f>'Overzicht klas'!B8</f>
        <v>0</v>
      </c>
      <c r="C9" s="56" t="str">
        <f t="shared" si="0"/>
        <v/>
      </c>
      <c r="D9" s="56">
        <f t="shared" si="1"/>
        <v>0</v>
      </c>
      <c r="E9" s="56">
        <f>'Toets I'!A77</f>
        <v>0</v>
      </c>
      <c r="F9" s="56">
        <f>'Toets I'!C13</f>
        <v>0</v>
      </c>
      <c r="G9" s="56">
        <f>'Toets II'!A77</f>
        <v>0</v>
      </c>
      <c r="H9" s="56">
        <f>'Toets II'!C13</f>
        <v>0</v>
      </c>
      <c r="I9" s="56">
        <f>'Toets III'!A77</f>
        <v>0</v>
      </c>
      <c r="J9" s="56">
        <f>'Toets III'!C13</f>
        <v>0</v>
      </c>
      <c r="K9" s="56">
        <f>'Toets IV'!A77</f>
        <v>0</v>
      </c>
      <c r="L9" s="56">
        <f>'Toets IV'!C13</f>
        <v>0</v>
      </c>
      <c r="M9" s="56">
        <f>'Toets V'!A77</f>
        <v>0</v>
      </c>
      <c r="N9" s="56">
        <f>'Toets V'!C13</f>
        <v>0</v>
      </c>
      <c r="P9" s="56" t="str">
        <f t="shared" si="2"/>
        <v/>
      </c>
      <c r="Q9" s="56" t="str">
        <f>IF(OR('Toets I'!$J$48=0,E9=0),"",'Toets I'!E13)</f>
        <v/>
      </c>
      <c r="R9" s="56" t="str">
        <f>IF(OR('Toets II'!$J$48=0,G9=0),"",'Toets II'!E13)</f>
        <v/>
      </c>
      <c r="S9" s="56" t="str">
        <f>IF(OR('Toets III'!$J$48=0,I9=0),"",'Toets III'!E13)</f>
        <v/>
      </c>
      <c r="T9" s="56" t="str">
        <f>IF(OR('Toets IV'!$J$48=0,K9=0),"",'Toets IV'!E13)</f>
        <v/>
      </c>
      <c r="U9" s="56" t="str">
        <f>IF(OR('Toets V'!$J$48=0,M9=0),"",'Toets V'!E13)</f>
        <v/>
      </c>
      <c r="W9" s="56" t="str">
        <f t="shared" si="3"/>
        <v/>
      </c>
      <c r="X9" s="56" t="str">
        <f>IF(OR('Toets I'!$J$49=0,$E9=0),"",'Toets I'!$F13)</f>
        <v/>
      </c>
      <c r="Y9" s="56" t="str">
        <f>IF(OR('Toets II'!$J$49=0,$G9=0),"",'Toets II'!$F13)</f>
        <v/>
      </c>
      <c r="Z9" s="56" t="str">
        <f>IF(OR('Toets III'!$J$49=0,$I9=0),"",'Toets III'!$F13)</f>
        <v/>
      </c>
      <c r="AA9" s="56" t="str">
        <f>IF(OR('Toets IV'!$J$49=0,$K9=0),"",'Toets IV'!$F13)</f>
        <v/>
      </c>
      <c r="AB9" s="56" t="str">
        <f>IF(OR('Toets V'!$J$49=0,$M9=0),"",'Toets V'!$F13)</f>
        <v/>
      </c>
      <c r="AD9" s="56" t="str">
        <f t="shared" si="4"/>
        <v/>
      </c>
      <c r="AE9" s="56" t="str">
        <f>IF(OR('Toets I'!$J$50=0,$E9=0),"",'Toets I'!$G13)</f>
        <v/>
      </c>
      <c r="AF9" s="56" t="str">
        <f>IF(OR('Toets II'!$J$50=0,$G9=0),"",'Toets II'!$G13)</f>
        <v/>
      </c>
      <c r="AG9" s="56" t="str">
        <f>IF(OR('Toets III'!$J$50=0,$I9=0),"",'Toets III'!$G13)</f>
        <v/>
      </c>
      <c r="AH9" s="56" t="str">
        <f>IF(OR('Toets IV'!$J$50=0,$K9=0),"",'Toets IV'!$G13)</f>
        <v/>
      </c>
      <c r="AI9" s="56" t="str">
        <f>IF(OR('Toets V'!$J$50=0,$M9=0),"",'Toets V'!$G13)</f>
        <v/>
      </c>
      <c r="AK9" s="56" t="str">
        <f t="shared" si="5"/>
        <v/>
      </c>
      <c r="AL9" s="56" t="str">
        <f>IF(OR('Toets I'!$J$51=0,$E9=0),"",'Toets I'!$H13)</f>
        <v/>
      </c>
      <c r="AM9" s="56" t="str">
        <f>IF(OR('Toets II'!$J$51=0,$G9=0),"",'Toets II'!$H13)</f>
        <v/>
      </c>
      <c r="AN9" s="56" t="str">
        <f>IF(OR('Toets III'!$J$51=0,$I9=0),"",'Toets III'!$H13)</f>
        <v/>
      </c>
      <c r="AO9" s="56" t="str">
        <f>IF(OR('Toets IV'!$J$51=0,$K9=0),"",'Toets IV'!$H13)</f>
        <v/>
      </c>
      <c r="AP9" s="56" t="str">
        <f>IF(OR('Toets V'!$J$51=0,$M9=0),"",'Toets V'!$H13)</f>
        <v/>
      </c>
    </row>
    <row r="10" spans="1:42" x14ac:dyDescent="0.25">
      <c r="A10" s="56">
        <f>'Overzicht klas'!A9</f>
        <v>8</v>
      </c>
      <c r="B10" s="56">
        <f>'Overzicht klas'!B9</f>
        <v>0</v>
      </c>
      <c r="C10" s="56" t="str">
        <f t="shared" si="0"/>
        <v/>
      </c>
      <c r="D10" s="56">
        <f t="shared" si="1"/>
        <v>0</v>
      </c>
      <c r="E10" s="56">
        <f>'Toets I'!A78</f>
        <v>0</v>
      </c>
      <c r="F10" s="56">
        <f>'Toets I'!C14</f>
        <v>0</v>
      </c>
      <c r="G10" s="56">
        <f>'Toets II'!A78</f>
        <v>0</v>
      </c>
      <c r="H10" s="56">
        <f>'Toets II'!C14</f>
        <v>0</v>
      </c>
      <c r="I10" s="56">
        <f>'Toets III'!A78</f>
        <v>0</v>
      </c>
      <c r="J10" s="56">
        <f>'Toets III'!C14</f>
        <v>0</v>
      </c>
      <c r="K10" s="56">
        <f>'Toets IV'!A78</f>
        <v>0</v>
      </c>
      <c r="L10" s="56">
        <f>'Toets IV'!C14</f>
        <v>0</v>
      </c>
      <c r="M10" s="56">
        <f>'Toets V'!A78</f>
        <v>0</v>
      </c>
      <c r="N10" s="56">
        <f>'Toets V'!C14</f>
        <v>0</v>
      </c>
      <c r="P10" s="56" t="str">
        <f t="shared" si="2"/>
        <v/>
      </c>
      <c r="Q10" s="56" t="str">
        <f>IF(OR('Toets I'!$J$48=0,E10=0),"",'Toets I'!E14)</f>
        <v/>
      </c>
      <c r="R10" s="56" t="str">
        <f>IF(OR('Toets II'!$J$48=0,G10=0),"",'Toets II'!E14)</f>
        <v/>
      </c>
      <c r="S10" s="56" t="str">
        <f>IF(OR('Toets III'!$J$48=0,I10=0),"",'Toets III'!E14)</f>
        <v/>
      </c>
      <c r="T10" s="56" t="str">
        <f>IF(OR('Toets IV'!$J$48=0,K10=0),"",'Toets IV'!E14)</f>
        <v/>
      </c>
      <c r="U10" s="56" t="str">
        <f>IF(OR('Toets V'!$J$48=0,M10=0),"",'Toets V'!E14)</f>
        <v/>
      </c>
      <c r="W10" s="56" t="str">
        <f t="shared" si="3"/>
        <v/>
      </c>
      <c r="X10" s="56" t="str">
        <f>IF(OR('Toets I'!$J$49=0,$E10=0),"",'Toets I'!$F14)</f>
        <v/>
      </c>
      <c r="Y10" s="56" t="str">
        <f>IF(OR('Toets II'!$J$49=0,$G10=0),"",'Toets II'!$F14)</f>
        <v/>
      </c>
      <c r="Z10" s="56" t="str">
        <f>IF(OR('Toets III'!$J$49=0,$I10=0),"",'Toets III'!$F14)</f>
        <v/>
      </c>
      <c r="AA10" s="56" t="str">
        <f>IF(OR('Toets IV'!$J$49=0,$K10=0),"",'Toets IV'!$F14)</f>
        <v/>
      </c>
      <c r="AB10" s="56" t="str">
        <f>IF(OR('Toets V'!$J$49=0,$M10=0),"",'Toets V'!$F14)</f>
        <v/>
      </c>
      <c r="AD10" s="56" t="str">
        <f t="shared" si="4"/>
        <v/>
      </c>
      <c r="AE10" s="56" t="str">
        <f>IF(OR('Toets I'!$J$50=0,$E10=0),"",'Toets I'!$G14)</f>
        <v/>
      </c>
      <c r="AF10" s="56" t="str">
        <f>IF(OR('Toets II'!$J$50=0,$G10=0),"",'Toets II'!$G14)</f>
        <v/>
      </c>
      <c r="AG10" s="56" t="str">
        <f>IF(OR('Toets III'!$J$50=0,$I10=0),"",'Toets III'!$G14)</f>
        <v/>
      </c>
      <c r="AH10" s="56" t="str">
        <f>IF(OR('Toets IV'!$J$50=0,$K10=0),"",'Toets IV'!$G14)</f>
        <v/>
      </c>
      <c r="AI10" s="56" t="str">
        <f>IF(OR('Toets V'!$J$50=0,$M10=0),"",'Toets V'!$G14)</f>
        <v/>
      </c>
      <c r="AK10" s="56" t="str">
        <f t="shared" si="5"/>
        <v/>
      </c>
      <c r="AL10" s="56" t="str">
        <f>IF(OR('Toets I'!$J$51=0,$E10=0),"",'Toets I'!$H14)</f>
        <v/>
      </c>
      <c r="AM10" s="56" t="str">
        <f>IF(OR('Toets II'!$J$51=0,$G10=0),"",'Toets II'!$H14)</f>
        <v/>
      </c>
      <c r="AN10" s="56" t="str">
        <f>IF(OR('Toets III'!$J$51=0,$I10=0),"",'Toets III'!$H14)</f>
        <v/>
      </c>
      <c r="AO10" s="56" t="str">
        <f>IF(OR('Toets IV'!$J$51=0,$K10=0),"",'Toets IV'!$H14)</f>
        <v/>
      </c>
      <c r="AP10" s="56" t="str">
        <f>IF(OR('Toets V'!$J$51=0,$M10=0),"",'Toets V'!$H14)</f>
        <v/>
      </c>
    </row>
    <row r="11" spans="1:42" x14ac:dyDescent="0.25">
      <c r="A11" s="56">
        <f>'Overzicht klas'!A10</f>
        <v>9</v>
      </c>
      <c r="B11" s="56">
        <f>'Overzicht klas'!B10</f>
        <v>0</v>
      </c>
      <c r="C11" s="56" t="str">
        <f t="shared" si="0"/>
        <v/>
      </c>
      <c r="D11" s="56">
        <f t="shared" si="1"/>
        <v>0</v>
      </c>
      <c r="E11" s="56">
        <f>'Toets I'!A79</f>
        <v>0</v>
      </c>
      <c r="F11" s="56">
        <f>'Toets I'!C15</f>
        <v>0</v>
      </c>
      <c r="G11" s="56">
        <f>'Toets II'!A79</f>
        <v>0</v>
      </c>
      <c r="H11" s="56">
        <f>'Toets II'!C15</f>
        <v>0</v>
      </c>
      <c r="I11" s="56">
        <f>'Toets III'!A79</f>
        <v>0</v>
      </c>
      <c r="J11" s="56">
        <f>'Toets III'!C15</f>
        <v>0</v>
      </c>
      <c r="K11" s="56">
        <f>'Toets IV'!A79</f>
        <v>0</v>
      </c>
      <c r="L11" s="56">
        <f>'Toets IV'!C15</f>
        <v>0</v>
      </c>
      <c r="M11" s="56">
        <f>'Toets V'!A79</f>
        <v>0</v>
      </c>
      <c r="N11" s="56">
        <f>'Toets V'!C15</f>
        <v>0</v>
      </c>
      <c r="P11" s="56" t="str">
        <f t="shared" si="2"/>
        <v/>
      </c>
      <c r="Q11" s="56" t="str">
        <f>IF(OR('Toets I'!$J$48=0,E11=0),"",'Toets I'!E15)</f>
        <v/>
      </c>
      <c r="R11" s="56" t="str">
        <f>IF(OR('Toets II'!$J$48=0,G11=0),"",'Toets II'!E15)</f>
        <v/>
      </c>
      <c r="S11" s="56" t="str">
        <f>IF(OR('Toets III'!$J$48=0,I11=0),"",'Toets III'!E15)</f>
        <v/>
      </c>
      <c r="T11" s="56" t="str">
        <f>IF(OR('Toets IV'!$J$48=0,K11=0),"",'Toets IV'!E15)</f>
        <v/>
      </c>
      <c r="U11" s="56" t="str">
        <f>IF(OR('Toets V'!$J$48=0,M11=0),"",'Toets V'!E15)</f>
        <v/>
      </c>
      <c r="W11" s="56" t="str">
        <f t="shared" si="3"/>
        <v/>
      </c>
      <c r="X11" s="56" t="str">
        <f>IF(OR('Toets I'!$J$49=0,$E11=0),"",'Toets I'!$F15)</f>
        <v/>
      </c>
      <c r="Y11" s="56" t="str">
        <f>IF(OR('Toets II'!$J$49=0,$G11=0),"",'Toets II'!$F15)</f>
        <v/>
      </c>
      <c r="Z11" s="56" t="str">
        <f>IF(OR('Toets III'!$J$49=0,$I11=0),"",'Toets III'!$F15)</f>
        <v/>
      </c>
      <c r="AA11" s="56" t="str">
        <f>IF(OR('Toets IV'!$J$49=0,$K11=0),"",'Toets IV'!$F15)</f>
        <v/>
      </c>
      <c r="AB11" s="56" t="str">
        <f>IF(OR('Toets V'!$J$49=0,$M11=0),"",'Toets V'!$F15)</f>
        <v/>
      </c>
      <c r="AD11" s="56" t="str">
        <f t="shared" si="4"/>
        <v/>
      </c>
      <c r="AE11" s="56" t="str">
        <f>IF(OR('Toets I'!$J$50=0,$E11=0),"",'Toets I'!$G15)</f>
        <v/>
      </c>
      <c r="AF11" s="56" t="str">
        <f>IF(OR('Toets II'!$J$50=0,$G11=0),"",'Toets II'!$G15)</f>
        <v/>
      </c>
      <c r="AG11" s="56" t="str">
        <f>IF(OR('Toets III'!$J$50=0,$I11=0),"",'Toets III'!$G15)</f>
        <v/>
      </c>
      <c r="AH11" s="56" t="str">
        <f>IF(OR('Toets IV'!$J$50=0,$K11=0),"",'Toets IV'!$G15)</f>
        <v/>
      </c>
      <c r="AI11" s="56" t="str">
        <f>IF(OR('Toets V'!$J$50=0,$M11=0),"",'Toets V'!$G15)</f>
        <v/>
      </c>
      <c r="AK11" s="56" t="str">
        <f t="shared" si="5"/>
        <v/>
      </c>
      <c r="AL11" s="56" t="str">
        <f>IF(OR('Toets I'!$J$51=0,$E11=0),"",'Toets I'!$H15)</f>
        <v/>
      </c>
      <c r="AM11" s="56" t="str">
        <f>IF(OR('Toets II'!$J$51=0,$G11=0),"",'Toets II'!$H15)</f>
        <v/>
      </c>
      <c r="AN11" s="56" t="str">
        <f>IF(OR('Toets III'!$J$51=0,$I11=0),"",'Toets III'!$H15)</f>
        <v/>
      </c>
      <c r="AO11" s="56" t="str">
        <f>IF(OR('Toets IV'!$J$51=0,$K11=0),"",'Toets IV'!$H15)</f>
        <v/>
      </c>
      <c r="AP11" s="56" t="str">
        <f>IF(OR('Toets V'!$J$51=0,$M11=0),"",'Toets V'!$H15)</f>
        <v/>
      </c>
    </row>
    <row r="12" spans="1:42" x14ac:dyDescent="0.25">
      <c r="A12" s="56">
        <f>'Overzicht klas'!A11</f>
        <v>10</v>
      </c>
      <c r="B12" s="56">
        <f>'Overzicht klas'!B11</f>
        <v>0</v>
      </c>
      <c r="C12" s="56" t="str">
        <f t="shared" si="0"/>
        <v/>
      </c>
      <c r="D12" s="56">
        <f t="shared" si="1"/>
        <v>0</v>
      </c>
      <c r="E12" s="56">
        <f>'Toets I'!A80</f>
        <v>0</v>
      </c>
      <c r="F12" s="56">
        <f>'Toets I'!C16</f>
        <v>0</v>
      </c>
      <c r="G12" s="56">
        <f>'Toets II'!A80</f>
        <v>0</v>
      </c>
      <c r="H12" s="56">
        <f>'Toets II'!C16</f>
        <v>0</v>
      </c>
      <c r="I12" s="56">
        <f>'Toets III'!A80</f>
        <v>0</v>
      </c>
      <c r="J12" s="56">
        <f>'Toets III'!C16</f>
        <v>0</v>
      </c>
      <c r="K12" s="56">
        <f>'Toets IV'!A80</f>
        <v>0</v>
      </c>
      <c r="L12" s="56">
        <f>'Toets IV'!C16</f>
        <v>0</v>
      </c>
      <c r="M12" s="56">
        <f>'Toets V'!A80</f>
        <v>0</v>
      </c>
      <c r="N12" s="56">
        <f>'Toets V'!C16</f>
        <v>0</v>
      </c>
      <c r="P12" s="56" t="str">
        <f t="shared" si="2"/>
        <v/>
      </c>
      <c r="Q12" s="56" t="str">
        <f>IF(OR('Toets I'!$J$48=0,E12=0),"",'Toets I'!E16)</f>
        <v/>
      </c>
      <c r="R12" s="56" t="str">
        <f>IF(OR('Toets II'!$J$48=0,G12=0),"",'Toets II'!E16)</f>
        <v/>
      </c>
      <c r="S12" s="56" t="str">
        <f>IF(OR('Toets III'!$J$48=0,I12=0),"",'Toets III'!E16)</f>
        <v/>
      </c>
      <c r="T12" s="56" t="str">
        <f>IF(OR('Toets IV'!$J$48=0,K12=0),"",'Toets IV'!E16)</f>
        <v/>
      </c>
      <c r="U12" s="56" t="str">
        <f>IF(OR('Toets V'!$J$48=0,M12=0),"",'Toets V'!E16)</f>
        <v/>
      </c>
      <c r="W12" s="56" t="str">
        <f t="shared" si="3"/>
        <v/>
      </c>
      <c r="X12" s="56" t="str">
        <f>IF(OR('Toets I'!$J$49=0,$E12=0),"",'Toets I'!$F16)</f>
        <v/>
      </c>
      <c r="Y12" s="56" t="str">
        <f>IF(OR('Toets II'!$J$49=0,$G12=0),"",'Toets II'!$F16)</f>
        <v/>
      </c>
      <c r="Z12" s="56" t="str">
        <f>IF(OR('Toets III'!$J$49=0,$I12=0),"",'Toets III'!$F16)</f>
        <v/>
      </c>
      <c r="AA12" s="56" t="str">
        <f>IF(OR('Toets IV'!$J$49=0,$K12=0),"",'Toets IV'!$F16)</f>
        <v/>
      </c>
      <c r="AB12" s="56" t="str">
        <f>IF(OR('Toets V'!$J$49=0,$M12=0),"",'Toets V'!$F16)</f>
        <v/>
      </c>
      <c r="AD12" s="56" t="str">
        <f t="shared" si="4"/>
        <v/>
      </c>
      <c r="AE12" s="56" t="str">
        <f>IF(OR('Toets I'!$J$50=0,$E12=0),"",'Toets I'!$G16)</f>
        <v/>
      </c>
      <c r="AF12" s="56" t="str">
        <f>IF(OR('Toets II'!$J$50=0,$G12=0),"",'Toets II'!$G16)</f>
        <v/>
      </c>
      <c r="AG12" s="56" t="str">
        <f>IF(OR('Toets III'!$J$50=0,$I12=0),"",'Toets III'!$G16)</f>
        <v/>
      </c>
      <c r="AH12" s="56" t="str">
        <f>IF(OR('Toets IV'!$J$50=0,$K12=0),"",'Toets IV'!$G16)</f>
        <v/>
      </c>
      <c r="AI12" s="56" t="str">
        <f>IF(OR('Toets V'!$J$50=0,$M12=0),"",'Toets V'!$G16)</f>
        <v/>
      </c>
      <c r="AK12" s="56" t="str">
        <f t="shared" si="5"/>
        <v/>
      </c>
      <c r="AL12" s="56" t="str">
        <f>IF(OR('Toets I'!$J$51=0,$E12=0),"",'Toets I'!$H16)</f>
        <v/>
      </c>
      <c r="AM12" s="56" t="str">
        <f>IF(OR('Toets II'!$J$51=0,$G12=0),"",'Toets II'!$H16)</f>
        <v/>
      </c>
      <c r="AN12" s="56" t="str">
        <f>IF(OR('Toets III'!$J$51=0,$I12=0),"",'Toets III'!$H16)</f>
        <v/>
      </c>
      <c r="AO12" s="56" t="str">
        <f>IF(OR('Toets IV'!$J$51=0,$K12=0),"",'Toets IV'!$H16)</f>
        <v/>
      </c>
      <c r="AP12" s="56" t="str">
        <f>IF(OR('Toets V'!$J$51=0,$M12=0),"",'Toets V'!$H16)</f>
        <v/>
      </c>
    </row>
    <row r="13" spans="1:42" x14ac:dyDescent="0.25">
      <c r="A13" s="56">
        <f>'Overzicht klas'!A12</f>
        <v>11</v>
      </c>
      <c r="B13" s="56">
        <f>'Overzicht klas'!B12</f>
        <v>0</v>
      </c>
      <c r="C13" s="56" t="str">
        <f t="shared" si="0"/>
        <v/>
      </c>
      <c r="D13" s="56">
        <f t="shared" si="1"/>
        <v>0</v>
      </c>
      <c r="E13" s="56">
        <f>'Toets I'!A81</f>
        <v>0</v>
      </c>
      <c r="F13" s="56">
        <f>'Toets I'!C17</f>
        <v>0</v>
      </c>
      <c r="G13" s="56">
        <f>'Toets II'!A81</f>
        <v>0</v>
      </c>
      <c r="H13" s="56">
        <f>'Toets II'!C17</f>
        <v>0</v>
      </c>
      <c r="I13" s="56">
        <f>'Toets III'!A81</f>
        <v>0</v>
      </c>
      <c r="J13" s="56">
        <f>'Toets III'!C17</f>
        <v>0</v>
      </c>
      <c r="K13" s="56">
        <f>'Toets IV'!A81</f>
        <v>0</v>
      </c>
      <c r="L13" s="56">
        <f>'Toets IV'!C17</f>
        <v>0</v>
      </c>
      <c r="M13" s="56">
        <f>'Toets V'!A81</f>
        <v>0</v>
      </c>
      <c r="N13" s="56">
        <f>'Toets V'!C17</f>
        <v>0</v>
      </c>
      <c r="P13" s="56" t="str">
        <f t="shared" si="2"/>
        <v/>
      </c>
      <c r="Q13" s="56" t="str">
        <f>IF(OR('Toets I'!$J$48=0,E13=0),"",'Toets I'!E17)</f>
        <v/>
      </c>
      <c r="R13" s="56" t="str">
        <f>IF(OR('Toets II'!$J$48=0,G13=0),"",'Toets II'!E17)</f>
        <v/>
      </c>
      <c r="S13" s="56" t="str">
        <f>IF(OR('Toets III'!$J$48=0,I13=0),"",'Toets III'!E17)</f>
        <v/>
      </c>
      <c r="T13" s="56" t="str">
        <f>IF(OR('Toets IV'!$J$48=0,K13=0),"",'Toets IV'!E17)</f>
        <v/>
      </c>
      <c r="U13" s="56" t="str">
        <f>IF(OR('Toets V'!$J$48=0,M13=0),"",'Toets V'!E17)</f>
        <v/>
      </c>
      <c r="W13" s="56" t="str">
        <f t="shared" si="3"/>
        <v/>
      </c>
      <c r="X13" s="56" t="str">
        <f>IF(OR('Toets I'!$J$49=0,$E13=0),"",'Toets I'!$F17)</f>
        <v/>
      </c>
      <c r="Y13" s="56" t="str">
        <f>IF(OR('Toets II'!$J$49=0,$G13=0),"",'Toets II'!$F17)</f>
        <v/>
      </c>
      <c r="Z13" s="56" t="str">
        <f>IF(OR('Toets III'!$J$49=0,$I13=0),"",'Toets III'!$F17)</f>
        <v/>
      </c>
      <c r="AA13" s="56" t="str">
        <f>IF(OR('Toets IV'!$J$49=0,$K13=0),"",'Toets IV'!$F17)</f>
        <v/>
      </c>
      <c r="AB13" s="56" t="str">
        <f>IF(OR('Toets V'!$J$49=0,$M13=0),"",'Toets V'!$F17)</f>
        <v/>
      </c>
      <c r="AD13" s="56" t="str">
        <f t="shared" si="4"/>
        <v/>
      </c>
      <c r="AE13" s="56" t="str">
        <f>IF(OR('Toets I'!$J$50=0,$E13=0),"",'Toets I'!$G17)</f>
        <v/>
      </c>
      <c r="AF13" s="56" t="str">
        <f>IF(OR('Toets II'!$J$50=0,$G13=0),"",'Toets II'!$G17)</f>
        <v/>
      </c>
      <c r="AG13" s="56" t="str">
        <f>IF(OR('Toets III'!$J$50=0,$I13=0),"",'Toets III'!$G17)</f>
        <v/>
      </c>
      <c r="AH13" s="56" t="str">
        <f>IF(OR('Toets IV'!$J$50=0,$K13=0),"",'Toets IV'!$G17)</f>
        <v/>
      </c>
      <c r="AI13" s="56" t="str">
        <f>IF(OR('Toets V'!$J$50=0,$M13=0),"",'Toets V'!$G17)</f>
        <v/>
      </c>
      <c r="AK13" s="56" t="str">
        <f t="shared" si="5"/>
        <v/>
      </c>
      <c r="AL13" s="56" t="str">
        <f>IF(OR('Toets I'!$J$51=0,$E13=0),"",'Toets I'!$H17)</f>
        <v/>
      </c>
      <c r="AM13" s="56" t="str">
        <f>IF(OR('Toets II'!$J$51=0,$G13=0),"",'Toets II'!$H17)</f>
        <v/>
      </c>
      <c r="AN13" s="56" t="str">
        <f>IF(OR('Toets III'!$J$51=0,$I13=0),"",'Toets III'!$H17)</f>
        <v/>
      </c>
      <c r="AO13" s="56" t="str">
        <f>IF(OR('Toets IV'!$J$51=0,$K13=0),"",'Toets IV'!$H17)</f>
        <v/>
      </c>
      <c r="AP13" s="56" t="str">
        <f>IF(OR('Toets V'!$J$51=0,$M13=0),"",'Toets V'!$H17)</f>
        <v/>
      </c>
    </row>
    <row r="14" spans="1:42" x14ac:dyDescent="0.25">
      <c r="A14" s="56">
        <f>'Overzicht klas'!A13</f>
        <v>12</v>
      </c>
      <c r="B14" s="56">
        <f>'Overzicht klas'!B13</f>
        <v>0</v>
      </c>
      <c r="C14" s="56" t="str">
        <f t="shared" si="0"/>
        <v/>
      </c>
      <c r="D14" s="56">
        <f t="shared" si="1"/>
        <v>0</v>
      </c>
      <c r="E14" s="56">
        <f>'Toets I'!A82</f>
        <v>0</v>
      </c>
      <c r="F14" s="56">
        <f>'Toets I'!C18</f>
        <v>0</v>
      </c>
      <c r="G14" s="56">
        <f>'Toets II'!A82</f>
        <v>0</v>
      </c>
      <c r="H14" s="56">
        <f>'Toets II'!C18</f>
        <v>0</v>
      </c>
      <c r="I14" s="56">
        <f>'Toets III'!A82</f>
        <v>0</v>
      </c>
      <c r="J14" s="56">
        <f>'Toets III'!C18</f>
        <v>0</v>
      </c>
      <c r="K14" s="56">
        <f>'Toets IV'!A82</f>
        <v>0</v>
      </c>
      <c r="L14" s="56">
        <f>'Toets IV'!C18</f>
        <v>0</v>
      </c>
      <c r="M14" s="56">
        <f>'Toets V'!A82</f>
        <v>0</v>
      </c>
      <c r="N14" s="56">
        <f>'Toets V'!C18</f>
        <v>0</v>
      </c>
      <c r="P14" s="56" t="str">
        <f t="shared" si="2"/>
        <v/>
      </c>
      <c r="Q14" s="56" t="str">
        <f>IF(OR('Toets I'!$J$48=0,E14=0),"",'Toets I'!E18)</f>
        <v/>
      </c>
      <c r="R14" s="56" t="str">
        <f>IF(OR('Toets II'!$J$48=0,G14=0),"",'Toets II'!E18)</f>
        <v/>
      </c>
      <c r="S14" s="56" t="str">
        <f>IF(OR('Toets III'!$J$48=0,I14=0),"",'Toets III'!E18)</f>
        <v/>
      </c>
      <c r="T14" s="56" t="str">
        <f>IF(OR('Toets IV'!$J$48=0,K14=0),"",'Toets IV'!E18)</f>
        <v/>
      </c>
      <c r="U14" s="56" t="str">
        <f>IF(OR('Toets V'!$J$48=0,M14=0),"",'Toets V'!E18)</f>
        <v/>
      </c>
      <c r="W14" s="56" t="str">
        <f t="shared" si="3"/>
        <v/>
      </c>
      <c r="X14" s="56" t="str">
        <f>IF(OR('Toets I'!$J$49=0,$E14=0),"",'Toets I'!$F18)</f>
        <v/>
      </c>
      <c r="Y14" s="56" t="str">
        <f>IF(OR('Toets II'!$J$49=0,$G14=0),"",'Toets II'!$F18)</f>
        <v/>
      </c>
      <c r="Z14" s="56" t="str">
        <f>IF(OR('Toets III'!$J$49=0,$I14=0),"",'Toets III'!$F18)</f>
        <v/>
      </c>
      <c r="AA14" s="56" t="str">
        <f>IF(OR('Toets IV'!$J$49=0,$K14=0),"",'Toets IV'!$F18)</f>
        <v/>
      </c>
      <c r="AB14" s="56" t="str">
        <f>IF(OR('Toets V'!$J$49=0,$M14=0),"",'Toets V'!$F18)</f>
        <v/>
      </c>
      <c r="AD14" s="56" t="str">
        <f t="shared" si="4"/>
        <v/>
      </c>
      <c r="AE14" s="56" t="str">
        <f>IF(OR('Toets I'!$J$50=0,$E14=0),"",'Toets I'!$G18)</f>
        <v/>
      </c>
      <c r="AF14" s="56" t="str">
        <f>IF(OR('Toets II'!$J$50=0,$G14=0),"",'Toets II'!$G18)</f>
        <v/>
      </c>
      <c r="AG14" s="56" t="str">
        <f>IF(OR('Toets III'!$J$50=0,$I14=0),"",'Toets III'!$G18)</f>
        <v/>
      </c>
      <c r="AH14" s="56" t="str">
        <f>IF(OR('Toets IV'!$J$50=0,$K14=0),"",'Toets IV'!$G18)</f>
        <v/>
      </c>
      <c r="AI14" s="56" t="str">
        <f>IF(OR('Toets V'!$J$50=0,$M14=0),"",'Toets V'!$G18)</f>
        <v/>
      </c>
      <c r="AK14" s="56" t="str">
        <f t="shared" si="5"/>
        <v/>
      </c>
      <c r="AL14" s="56" t="str">
        <f>IF(OR('Toets I'!$J$51=0,$E14=0),"",'Toets I'!$H18)</f>
        <v/>
      </c>
      <c r="AM14" s="56" t="str">
        <f>IF(OR('Toets II'!$J$51=0,$G14=0),"",'Toets II'!$H18)</f>
        <v/>
      </c>
      <c r="AN14" s="56" t="str">
        <f>IF(OR('Toets III'!$J$51=0,$I14=0),"",'Toets III'!$H18)</f>
        <v/>
      </c>
      <c r="AO14" s="56" t="str">
        <f>IF(OR('Toets IV'!$J$51=0,$K14=0),"",'Toets IV'!$H18)</f>
        <v/>
      </c>
      <c r="AP14" s="56" t="str">
        <f>IF(OR('Toets V'!$J$51=0,$M14=0),"",'Toets V'!$H18)</f>
        <v/>
      </c>
    </row>
    <row r="15" spans="1:42" x14ac:dyDescent="0.25">
      <c r="A15" s="56">
        <f>'Overzicht klas'!A14</f>
        <v>13</v>
      </c>
      <c r="B15" s="56">
        <f>'Overzicht klas'!B14</f>
        <v>0</v>
      </c>
      <c r="C15" s="56" t="str">
        <f t="shared" si="0"/>
        <v/>
      </c>
      <c r="D15" s="56">
        <f t="shared" si="1"/>
        <v>0</v>
      </c>
      <c r="E15" s="56">
        <f>'Toets I'!A83</f>
        <v>0</v>
      </c>
      <c r="F15" s="56">
        <f>'Toets I'!C19</f>
        <v>0</v>
      </c>
      <c r="G15" s="56">
        <f>'Toets II'!A83</f>
        <v>0</v>
      </c>
      <c r="H15" s="56">
        <f>'Toets II'!C19</f>
        <v>0</v>
      </c>
      <c r="I15" s="56">
        <f>'Toets III'!A83</f>
        <v>0</v>
      </c>
      <c r="J15" s="56">
        <f>'Toets III'!C19</f>
        <v>0</v>
      </c>
      <c r="K15" s="56">
        <f>'Toets IV'!A83</f>
        <v>0</v>
      </c>
      <c r="L15" s="56">
        <f>'Toets IV'!C19</f>
        <v>0</v>
      </c>
      <c r="M15" s="56">
        <f>'Toets V'!A83</f>
        <v>0</v>
      </c>
      <c r="N15" s="56">
        <f>'Toets V'!C19</f>
        <v>0</v>
      </c>
      <c r="P15" s="56" t="str">
        <f t="shared" si="2"/>
        <v/>
      </c>
      <c r="Q15" s="56" t="str">
        <f>IF(OR('Toets I'!$J$48=0,E15=0),"",'Toets I'!E19)</f>
        <v/>
      </c>
      <c r="R15" s="56" t="str">
        <f>IF(OR('Toets II'!$J$48=0,G15=0),"",'Toets II'!E19)</f>
        <v/>
      </c>
      <c r="S15" s="56" t="str">
        <f>IF(OR('Toets III'!$J$48=0,I15=0),"",'Toets III'!E19)</f>
        <v/>
      </c>
      <c r="T15" s="56" t="str">
        <f>IF(OR('Toets IV'!$J$48=0,K15=0),"",'Toets IV'!E19)</f>
        <v/>
      </c>
      <c r="U15" s="56" t="str">
        <f>IF(OR('Toets V'!$J$48=0,M15=0),"",'Toets V'!E19)</f>
        <v/>
      </c>
      <c r="W15" s="56" t="str">
        <f t="shared" si="3"/>
        <v/>
      </c>
      <c r="X15" s="56" t="str">
        <f>IF(OR('Toets I'!$J$49=0,$E15=0),"",'Toets I'!$F19)</f>
        <v/>
      </c>
      <c r="Y15" s="56" t="str">
        <f>IF(OR('Toets II'!$J$49=0,$G15=0),"",'Toets II'!$F19)</f>
        <v/>
      </c>
      <c r="Z15" s="56" t="str">
        <f>IF(OR('Toets III'!$J$49=0,$I15=0),"",'Toets III'!$F19)</f>
        <v/>
      </c>
      <c r="AA15" s="56" t="str">
        <f>IF(OR('Toets IV'!$J$49=0,$K15=0),"",'Toets IV'!$F19)</f>
        <v/>
      </c>
      <c r="AB15" s="56" t="str">
        <f>IF(OR('Toets V'!$J$49=0,$M15=0),"",'Toets V'!$F19)</f>
        <v/>
      </c>
      <c r="AD15" s="56" t="str">
        <f t="shared" si="4"/>
        <v/>
      </c>
      <c r="AE15" s="56" t="str">
        <f>IF(OR('Toets I'!$J$50=0,$E15=0),"",'Toets I'!$G19)</f>
        <v/>
      </c>
      <c r="AF15" s="56" t="str">
        <f>IF(OR('Toets II'!$J$50=0,$G15=0),"",'Toets II'!$G19)</f>
        <v/>
      </c>
      <c r="AG15" s="56" t="str">
        <f>IF(OR('Toets III'!$J$50=0,$I15=0),"",'Toets III'!$G19)</f>
        <v/>
      </c>
      <c r="AH15" s="56" t="str">
        <f>IF(OR('Toets IV'!$J$50=0,$K15=0),"",'Toets IV'!$G19)</f>
        <v/>
      </c>
      <c r="AI15" s="56" t="str">
        <f>IF(OR('Toets V'!$J$50=0,$M15=0),"",'Toets V'!$G19)</f>
        <v/>
      </c>
      <c r="AK15" s="56" t="str">
        <f t="shared" si="5"/>
        <v/>
      </c>
      <c r="AL15" s="56" t="str">
        <f>IF(OR('Toets I'!$J$51=0,$E15=0),"",'Toets I'!$H19)</f>
        <v/>
      </c>
      <c r="AM15" s="56" t="str">
        <f>IF(OR('Toets II'!$J$51=0,$G15=0),"",'Toets II'!$H19)</f>
        <v/>
      </c>
      <c r="AN15" s="56" t="str">
        <f>IF(OR('Toets III'!$J$51=0,$I15=0),"",'Toets III'!$H19)</f>
        <v/>
      </c>
      <c r="AO15" s="56" t="str">
        <f>IF(OR('Toets IV'!$J$51=0,$K15=0),"",'Toets IV'!$H19)</f>
        <v/>
      </c>
      <c r="AP15" s="56" t="str">
        <f>IF(OR('Toets V'!$J$51=0,$M15=0),"",'Toets V'!$H19)</f>
        <v/>
      </c>
    </row>
    <row r="16" spans="1:42" x14ac:dyDescent="0.25">
      <c r="A16" s="56">
        <f>'Overzicht klas'!A15</f>
        <v>14</v>
      </c>
      <c r="B16" s="56">
        <f>'Overzicht klas'!B15</f>
        <v>0</v>
      </c>
      <c r="C16" s="56" t="str">
        <f t="shared" si="0"/>
        <v/>
      </c>
      <c r="D16" s="56">
        <f t="shared" si="1"/>
        <v>0</v>
      </c>
      <c r="E16" s="56">
        <f>'Toets I'!A84</f>
        <v>0</v>
      </c>
      <c r="F16" s="56">
        <f>'Toets I'!C20</f>
        <v>0</v>
      </c>
      <c r="G16" s="56">
        <f>'Toets II'!A84</f>
        <v>0</v>
      </c>
      <c r="H16" s="56">
        <f>'Toets II'!C20</f>
        <v>0</v>
      </c>
      <c r="I16" s="56">
        <f>'Toets III'!A84</f>
        <v>0</v>
      </c>
      <c r="J16" s="56">
        <f>'Toets III'!C20</f>
        <v>0</v>
      </c>
      <c r="K16" s="56">
        <f>'Toets IV'!A84</f>
        <v>0</v>
      </c>
      <c r="L16" s="56">
        <f>'Toets IV'!C20</f>
        <v>0</v>
      </c>
      <c r="M16" s="56">
        <f>'Toets V'!A84</f>
        <v>0</v>
      </c>
      <c r="N16" s="56">
        <f>'Toets V'!C20</f>
        <v>0</v>
      </c>
      <c r="P16" s="56" t="str">
        <f t="shared" si="2"/>
        <v/>
      </c>
      <c r="Q16" s="56" t="str">
        <f>IF(OR('Toets I'!$J$48=0,E16=0),"",'Toets I'!E20)</f>
        <v/>
      </c>
      <c r="R16" s="56" t="str">
        <f>IF(OR('Toets II'!$J$48=0,G16=0),"",'Toets II'!E20)</f>
        <v/>
      </c>
      <c r="S16" s="56" t="str">
        <f>IF(OR('Toets III'!$J$48=0,I16=0),"",'Toets III'!E20)</f>
        <v/>
      </c>
      <c r="T16" s="56" t="str">
        <f>IF(OR('Toets IV'!$J$48=0,K16=0),"",'Toets IV'!E20)</f>
        <v/>
      </c>
      <c r="U16" s="56" t="str">
        <f>IF(OR('Toets V'!$J$48=0,M16=0),"",'Toets V'!E20)</f>
        <v/>
      </c>
      <c r="W16" s="56" t="str">
        <f t="shared" si="3"/>
        <v/>
      </c>
      <c r="X16" s="56" t="str">
        <f>IF(OR('Toets I'!$J$49=0,$E16=0),"",'Toets I'!$F20)</f>
        <v/>
      </c>
      <c r="Y16" s="56" t="str">
        <f>IF(OR('Toets II'!$J$49=0,$G16=0),"",'Toets II'!$F20)</f>
        <v/>
      </c>
      <c r="Z16" s="56" t="str">
        <f>IF(OR('Toets III'!$J$49=0,$I16=0),"",'Toets III'!$F20)</f>
        <v/>
      </c>
      <c r="AA16" s="56" t="str">
        <f>IF(OR('Toets IV'!$J$49=0,$K16=0),"",'Toets IV'!$F20)</f>
        <v/>
      </c>
      <c r="AB16" s="56" t="str">
        <f>IF(OR('Toets V'!$J$49=0,$M16=0),"",'Toets V'!$F20)</f>
        <v/>
      </c>
      <c r="AD16" s="56" t="str">
        <f t="shared" si="4"/>
        <v/>
      </c>
      <c r="AE16" s="56" t="str">
        <f>IF(OR('Toets I'!$J$50=0,$E16=0),"",'Toets I'!$G20)</f>
        <v/>
      </c>
      <c r="AF16" s="56" t="str">
        <f>IF(OR('Toets II'!$J$50=0,$G16=0),"",'Toets II'!$G20)</f>
        <v/>
      </c>
      <c r="AG16" s="56" t="str">
        <f>IF(OR('Toets III'!$J$50=0,$I16=0),"",'Toets III'!$G20)</f>
        <v/>
      </c>
      <c r="AH16" s="56" t="str">
        <f>IF(OR('Toets IV'!$J$50=0,$K16=0),"",'Toets IV'!$G20)</f>
        <v/>
      </c>
      <c r="AI16" s="56" t="str">
        <f>IF(OR('Toets V'!$J$50=0,$M16=0),"",'Toets V'!$G20)</f>
        <v/>
      </c>
      <c r="AK16" s="56" t="str">
        <f t="shared" si="5"/>
        <v/>
      </c>
      <c r="AL16" s="56" t="str">
        <f>IF(OR('Toets I'!$J$51=0,$E16=0),"",'Toets I'!$H20)</f>
        <v/>
      </c>
      <c r="AM16" s="56" t="str">
        <f>IF(OR('Toets II'!$J$51=0,$G16=0),"",'Toets II'!$H20)</f>
        <v/>
      </c>
      <c r="AN16" s="56" t="str">
        <f>IF(OR('Toets III'!$J$51=0,$I16=0),"",'Toets III'!$H20)</f>
        <v/>
      </c>
      <c r="AO16" s="56" t="str">
        <f>IF(OR('Toets IV'!$J$51=0,$K16=0),"",'Toets IV'!$H20)</f>
        <v/>
      </c>
      <c r="AP16" s="56" t="str">
        <f>IF(OR('Toets V'!$J$51=0,$M16=0),"",'Toets V'!$H20)</f>
        <v/>
      </c>
    </row>
    <row r="17" spans="1:42" x14ac:dyDescent="0.25">
      <c r="A17" s="56">
        <f>'Overzicht klas'!A16</f>
        <v>15</v>
      </c>
      <c r="B17" s="56">
        <f>'Overzicht klas'!B16</f>
        <v>0</v>
      </c>
      <c r="C17" s="56" t="str">
        <f t="shared" si="0"/>
        <v/>
      </c>
      <c r="D17" s="56">
        <f t="shared" si="1"/>
        <v>0</v>
      </c>
      <c r="E17" s="56">
        <f>'Toets I'!A85</f>
        <v>0</v>
      </c>
      <c r="F17" s="56">
        <f>'Toets I'!C21</f>
        <v>0</v>
      </c>
      <c r="G17" s="56">
        <f>'Toets II'!A85</f>
        <v>0</v>
      </c>
      <c r="H17" s="56">
        <f>'Toets II'!C21</f>
        <v>0</v>
      </c>
      <c r="I17" s="56">
        <f>'Toets III'!A85</f>
        <v>0</v>
      </c>
      <c r="J17" s="56">
        <f>'Toets III'!C21</f>
        <v>0</v>
      </c>
      <c r="K17" s="56">
        <f>'Toets IV'!A85</f>
        <v>0</v>
      </c>
      <c r="L17" s="56">
        <f>'Toets IV'!C21</f>
        <v>0</v>
      </c>
      <c r="M17" s="56">
        <f>'Toets V'!A85</f>
        <v>0</v>
      </c>
      <c r="N17" s="56">
        <f>'Toets V'!C21</f>
        <v>0</v>
      </c>
      <c r="P17" s="56" t="str">
        <f t="shared" si="2"/>
        <v/>
      </c>
      <c r="Q17" s="56" t="str">
        <f>IF(OR('Toets I'!$J$48=0,E17=0),"",'Toets I'!E21)</f>
        <v/>
      </c>
      <c r="R17" s="56" t="str">
        <f>IF(OR('Toets II'!$J$48=0,G17=0),"",'Toets II'!E21)</f>
        <v/>
      </c>
      <c r="S17" s="56" t="str">
        <f>IF(OR('Toets III'!$J$48=0,I17=0),"",'Toets III'!E21)</f>
        <v/>
      </c>
      <c r="T17" s="56" t="str">
        <f>IF(OR('Toets IV'!$J$48=0,K17=0),"",'Toets IV'!E21)</f>
        <v/>
      </c>
      <c r="U17" s="56" t="str">
        <f>IF(OR('Toets V'!$J$48=0,M17=0),"",'Toets V'!E21)</f>
        <v/>
      </c>
      <c r="W17" s="56" t="str">
        <f t="shared" si="3"/>
        <v/>
      </c>
      <c r="X17" s="56" t="str">
        <f>IF(OR('Toets I'!$J$49=0,$E17=0),"",'Toets I'!$F21)</f>
        <v/>
      </c>
      <c r="Y17" s="56" t="str">
        <f>IF(OR('Toets II'!$J$49=0,$G17=0),"",'Toets II'!$F21)</f>
        <v/>
      </c>
      <c r="Z17" s="56" t="str">
        <f>IF(OR('Toets III'!$J$49=0,$I17=0),"",'Toets III'!$F21)</f>
        <v/>
      </c>
      <c r="AA17" s="56" t="str">
        <f>IF(OR('Toets IV'!$J$49=0,$K17=0),"",'Toets IV'!$F21)</f>
        <v/>
      </c>
      <c r="AB17" s="56" t="str">
        <f>IF(OR('Toets V'!$J$49=0,$M17=0),"",'Toets V'!$F21)</f>
        <v/>
      </c>
      <c r="AD17" s="56" t="str">
        <f t="shared" si="4"/>
        <v/>
      </c>
      <c r="AE17" s="56" t="str">
        <f>IF(OR('Toets I'!$J$50=0,$E17=0),"",'Toets I'!$G21)</f>
        <v/>
      </c>
      <c r="AF17" s="56" t="str">
        <f>IF(OR('Toets II'!$J$50=0,$G17=0),"",'Toets II'!$G21)</f>
        <v/>
      </c>
      <c r="AG17" s="56" t="str">
        <f>IF(OR('Toets III'!$J$50=0,$I17=0),"",'Toets III'!$G21)</f>
        <v/>
      </c>
      <c r="AH17" s="56" t="str">
        <f>IF(OR('Toets IV'!$J$50=0,$K17=0),"",'Toets IV'!$G21)</f>
        <v/>
      </c>
      <c r="AI17" s="56" t="str">
        <f>IF(OR('Toets V'!$J$50=0,$M17=0),"",'Toets V'!$G21)</f>
        <v/>
      </c>
      <c r="AK17" s="56" t="str">
        <f t="shared" si="5"/>
        <v/>
      </c>
      <c r="AL17" s="56" t="str">
        <f>IF(OR('Toets I'!$J$51=0,$E17=0),"",'Toets I'!$H21)</f>
        <v/>
      </c>
      <c r="AM17" s="56" t="str">
        <f>IF(OR('Toets II'!$J$51=0,$G17=0),"",'Toets II'!$H21)</f>
        <v/>
      </c>
      <c r="AN17" s="56" t="str">
        <f>IF(OR('Toets III'!$J$51=0,$I17=0),"",'Toets III'!$H21)</f>
        <v/>
      </c>
      <c r="AO17" s="56" t="str">
        <f>IF(OR('Toets IV'!$J$51=0,$K17=0),"",'Toets IV'!$H21)</f>
        <v/>
      </c>
      <c r="AP17" s="56" t="str">
        <f>IF(OR('Toets V'!$J$51=0,$M17=0),"",'Toets V'!$H21)</f>
        <v/>
      </c>
    </row>
    <row r="18" spans="1:42" x14ac:dyDescent="0.25">
      <c r="A18" s="56">
        <f>'Overzicht klas'!A17</f>
        <v>16</v>
      </c>
      <c r="B18" s="56">
        <f>'Overzicht klas'!B17</f>
        <v>0</v>
      </c>
      <c r="C18" s="56" t="str">
        <f t="shared" si="0"/>
        <v/>
      </c>
      <c r="D18" s="56">
        <f t="shared" si="1"/>
        <v>0</v>
      </c>
      <c r="E18" s="56">
        <f>'Toets I'!A86</f>
        <v>0</v>
      </c>
      <c r="F18" s="56">
        <f>'Toets I'!C22</f>
        <v>0</v>
      </c>
      <c r="G18" s="56">
        <f>'Toets II'!A86</f>
        <v>0</v>
      </c>
      <c r="H18" s="56">
        <f>'Toets II'!C22</f>
        <v>0</v>
      </c>
      <c r="I18" s="56">
        <f>'Toets III'!A86</f>
        <v>0</v>
      </c>
      <c r="J18" s="56">
        <f>'Toets III'!C22</f>
        <v>0</v>
      </c>
      <c r="K18" s="56">
        <f>'Toets IV'!A86</f>
        <v>0</v>
      </c>
      <c r="L18" s="56">
        <f>'Toets IV'!C22</f>
        <v>0</v>
      </c>
      <c r="M18" s="56">
        <f>'Toets V'!A86</f>
        <v>0</v>
      </c>
      <c r="N18" s="56">
        <f>'Toets V'!C22</f>
        <v>0</v>
      </c>
      <c r="P18" s="56" t="str">
        <f t="shared" si="2"/>
        <v/>
      </c>
      <c r="Q18" s="56" t="str">
        <f>IF(OR('Toets I'!$J$48=0,E18=0),"",'Toets I'!E22)</f>
        <v/>
      </c>
      <c r="R18" s="56" t="str">
        <f>IF(OR('Toets II'!$J$48=0,G18=0),"",'Toets II'!E22)</f>
        <v/>
      </c>
      <c r="S18" s="56" t="str">
        <f>IF(OR('Toets III'!$J$48=0,I18=0),"",'Toets III'!E22)</f>
        <v/>
      </c>
      <c r="T18" s="56" t="str">
        <f>IF(OR('Toets IV'!$J$48=0,K18=0),"",'Toets IV'!E22)</f>
        <v/>
      </c>
      <c r="U18" s="56" t="str">
        <f>IF(OR('Toets V'!$J$48=0,M18=0),"",'Toets V'!E22)</f>
        <v/>
      </c>
      <c r="W18" s="56" t="str">
        <f t="shared" si="3"/>
        <v/>
      </c>
      <c r="X18" s="56" t="str">
        <f>IF(OR('Toets I'!$J$49=0,$E18=0),"",'Toets I'!$F22)</f>
        <v/>
      </c>
      <c r="Y18" s="56" t="str">
        <f>IF(OR('Toets II'!$J$49=0,$G18=0),"",'Toets II'!$F22)</f>
        <v/>
      </c>
      <c r="Z18" s="56" t="str">
        <f>IF(OR('Toets III'!$J$49=0,$I18=0),"",'Toets III'!$F22)</f>
        <v/>
      </c>
      <c r="AA18" s="56" t="str">
        <f>IF(OR('Toets IV'!$J$49=0,$K18=0),"",'Toets IV'!$F22)</f>
        <v/>
      </c>
      <c r="AB18" s="56" t="str">
        <f>IF(OR('Toets V'!$J$49=0,$M18=0),"",'Toets V'!$F22)</f>
        <v/>
      </c>
      <c r="AD18" s="56" t="str">
        <f t="shared" si="4"/>
        <v/>
      </c>
      <c r="AE18" s="56" t="str">
        <f>IF(OR('Toets I'!$J$50=0,$E18=0),"",'Toets I'!$G22)</f>
        <v/>
      </c>
      <c r="AF18" s="56" t="str">
        <f>IF(OR('Toets II'!$J$50=0,$G18=0),"",'Toets II'!$G22)</f>
        <v/>
      </c>
      <c r="AG18" s="56" t="str">
        <f>IF(OR('Toets III'!$J$50=0,$I18=0),"",'Toets III'!$G22)</f>
        <v/>
      </c>
      <c r="AH18" s="56" t="str">
        <f>IF(OR('Toets IV'!$J$50=0,$K18=0),"",'Toets IV'!$G22)</f>
        <v/>
      </c>
      <c r="AI18" s="56" t="str">
        <f>IF(OR('Toets V'!$J$50=0,$M18=0),"",'Toets V'!$G22)</f>
        <v/>
      </c>
      <c r="AK18" s="56" t="str">
        <f t="shared" si="5"/>
        <v/>
      </c>
      <c r="AL18" s="56" t="str">
        <f>IF(OR('Toets I'!$J$51=0,$E18=0),"",'Toets I'!$H22)</f>
        <v/>
      </c>
      <c r="AM18" s="56" t="str">
        <f>IF(OR('Toets II'!$J$51=0,$G18=0),"",'Toets II'!$H22)</f>
        <v/>
      </c>
      <c r="AN18" s="56" t="str">
        <f>IF(OR('Toets III'!$J$51=0,$I18=0),"",'Toets III'!$H22)</f>
        <v/>
      </c>
      <c r="AO18" s="56" t="str">
        <f>IF(OR('Toets IV'!$J$51=0,$K18=0),"",'Toets IV'!$H22)</f>
        <v/>
      </c>
      <c r="AP18" s="56" t="str">
        <f>IF(OR('Toets V'!$J$51=0,$M18=0),"",'Toets V'!$H22)</f>
        <v/>
      </c>
    </row>
    <row r="19" spans="1:42" x14ac:dyDescent="0.25">
      <c r="A19" s="56">
        <f>'Overzicht klas'!A18</f>
        <v>17</v>
      </c>
      <c r="B19" s="56">
        <f>'Overzicht klas'!B18</f>
        <v>0</v>
      </c>
      <c r="C19" s="56" t="str">
        <f t="shared" si="0"/>
        <v/>
      </c>
      <c r="D19" s="56">
        <f t="shared" si="1"/>
        <v>0</v>
      </c>
      <c r="E19" s="56">
        <f>'Toets I'!A87</f>
        <v>0</v>
      </c>
      <c r="F19" s="56">
        <f>'Toets I'!C23</f>
        <v>0</v>
      </c>
      <c r="G19" s="56">
        <f>'Toets II'!A87</f>
        <v>0</v>
      </c>
      <c r="H19" s="56">
        <f>'Toets II'!C23</f>
        <v>0</v>
      </c>
      <c r="I19" s="56">
        <f>'Toets III'!A87</f>
        <v>0</v>
      </c>
      <c r="J19" s="56">
        <f>'Toets III'!C23</f>
        <v>0</v>
      </c>
      <c r="K19" s="56">
        <f>'Toets IV'!A87</f>
        <v>0</v>
      </c>
      <c r="L19" s="56">
        <f>'Toets IV'!C23</f>
        <v>0</v>
      </c>
      <c r="M19" s="56">
        <f>'Toets V'!A87</f>
        <v>0</v>
      </c>
      <c r="N19" s="56">
        <f>'Toets V'!C23</f>
        <v>0</v>
      </c>
      <c r="P19" s="56" t="str">
        <f t="shared" si="2"/>
        <v/>
      </c>
      <c r="Q19" s="56" t="str">
        <f>IF(OR('Toets I'!$J$48=0,E19=0),"",'Toets I'!E23)</f>
        <v/>
      </c>
      <c r="R19" s="56" t="str">
        <f>IF(OR('Toets II'!$J$48=0,G19=0),"",'Toets II'!E23)</f>
        <v/>
      </c>
      <c r="S19" s="56" t="str">
        <f>IF(OR('Toets III'!$J$48=0,I19=0),"",'Toets III'!E23)</f>
        <v/>
      </c>
      <c r="T19" s="56" t="str">
        <f>IF(OR('Toets IV'!$J$48=0,K19=0),"",'Toets IV'!E23)</f>
        <v/>
      </c>
      <c r="U19" s="56" t="str">
        <f>IF(OR('Toets V'!$J$48=0,M19=0),"",'Toets V'!E23)</f>
        <v/>
      </c>
      <c r="W19" s="56" t="str">
        <f t="shared" si="3"/>
        <v/>
      </c>
      <c r="X19" s="56" t="str">
        <f>IF(OR('Toets I'!$J$49=0,$E19=0),"",'Toets I'!$F23)</f>
        <v/>
      </c>
      <c r="Y19" s="56" t="str">
        <f>IF(OR('Toets II'!$J$49=0,$G19=0),"",'Toets II'!$F23)</f>
        <v/>
      </c>
      <c r="Z19" s="56" t="str">
        <f>IF(OR('Toets III'!$J$49=0,$I19=0),"",'Toets III'!$F23)</f>
        <v/>
      </c>
      <c r="AA19" s="56" t="str">
        <f>IF(OR('Toets IV'!$J$49=0,$K19=0),"",'Toets IV'!$F23)</f>
        <v/>
      </c>
      <c r="AB19" s="56" t="str">
        <f>IF(OR('Toets V'!$J$49=0,$M19=0),"",'Toets V'!$F23)</f>
        <v/>
      </c>
      <c r="AD19" s="56" t="str">
        <f t="shared" si="4"/>
        <v/>
      </c>
      <c r="AE19" s="56" t="str">
        <f>IF(OR('Toets I'!$J$50=0,$E19=0),"",'Toets I'!$G23)</f>
        <v/>
      </c>
      <c r="AF19" s="56" t="str">
        <f>IF(OR('Toets II'!$J$50=0,$G19=0),"",'Toets II'!$G23)</f>
        <v/>
      </c>
      <c r="AG19" s="56" t="str">
        <f>IF(OR('Toets III'!$J$50=0,$I19=0),"",'Toets III'!$G23)</f>
        <v/>
      </c>
      <c r="AH19" s="56" t="str">
        <f>IF(OR('Toets IV'!$J$50=0,$K19=0),"",'Toets IV'!$G23)</f>
        <v/>
      </c>
      <c r="AI19" s="56" t="str">
        <f>IF(OR('Toets V'!$J$50=0,$M19=0),"",'Toets V'!$G23)</f>
        <v/>
      </c>
      <c r="AK19" s="56" t="str">
        <f t="shared" si="5"/>
        <v/>
      </c>
      <c r="AL19" s="56" t="str">
        <f>IF(OR('Toets I'!$J$51=0,$E19=0),"",'Toets I'!$H23)</f>
        <v/>
      </c>
      <c r="AM19" s="56" t="str">
        <f>IF(OR('Toets II'!$J$51=0,$G19=0),"",'Toets II'!$H23)</f>
        <v/>
      </c>
      <c r="AN19" s="56" t="str">
        <f>IF(OR('Toets III'!$J$51=0,$I19=0),"",'Toets III'!$H23)</f>
        <v/>
      </c>
      <c r="AO19" s="56" t="str">
        <f>IF(OR('Toets IV'!$J$51=0,$K19=0),"",'Toets IV'!$H23)</f>
        <v/>
      </c>
      <c r="AP19" s="56" t="str">
        <f>IF(OR('Toets V'!$J$51=0,$M19=0),"",'Toets V'!$H23)</f>
        <v/>
      </c>
    </row>
    <row r="20" spans="1:42" x14ac:dyDescent="0.25">
      <c r="A20" s="56">
        <f>'Overzicht klas'!A19</f>
        <v>18</v>
      </c>
      <c r="B20" s="56">
        <f>'Overzicht klas'!B19</f>
        <v>0</v>
      </c>
      <c r="C20" s="56" t="str">
        <f t="shared" si="0"/>
        <v/>
      </c>
      <c r="D20" s="56">
        <f t="shared" si="1"/>
        <v>0</v>
      </c>
      <c r="E20" s="56">
        <f>'Toets I'!A88</f>
        <v>0</v>
      </c>
      <c r="F20" s="56">
        <f>'Toets I'!C24</f>
        <v>0</v>
      </c>
      <c r="G20" s="56">
        <f>'Toets II'!A88</f>
        <v>0</v>
      </c>
      <c r="H20" s="56">
        <f>'Toets II'!C24</f>
        <v>0</v>
      </c>
      <c r="I20" s="56">
        <f>'Toets III'!A88</f>
        <v>0</v>
      </c>
      <c r="J20" s="56">
        <f>'Toets III'!C24</f>
        <v>0</v>
      </c>
      <c r="K20" s="56">
        <f>'Toets IV'!A88</f>
        <v>0</v>
      </c>
      <c r="L20" s="56">
        <f>'Toets IV'!C24</f>
        <v>0</v>
      </c>
      <c r="M20" s="56">
        <f>'Toets V'!A88</f>
        <v>0</v>
      </c>
      <c r="N20" s="56">
        <f>'Toets V'!C24</f>
        <v>0</v>
      </c>
      <c r="P20" s="56" t="str">
        <f t="shared" si="2"/>
        <v/>
      </c>
      <c r="Q20" s="56" t="str">
        <f>IF(OR('Toets I'!$J$48=0,E20=0),"",'Toets I'!E24)</f>
        <v/>
      </c>
      <c r="R20" s="56" t="str">
        <f>IF(OR('Toets II'!$J$48=0,G20=0),"",'Toets II'!E24)</f>
        <v/>
      </c>
      <c r="S20" s="56" t="str">
        <f>IF(OR('Toets III'!$J$48=0,I20=0),"",'Toets III'!E24)</f>
        <v/>
      </c>
      <c r="T20" s="56" t="str">
        <f>IF(OR('Toets IV'!$J$48=0,K20=0),"",'Toets IV'!E24)</f>
        <v/>
      </c>
      <c r="U20" s="56" t="str">
        <f>IF(OR('Toets V'!$J$48=0,M20=0),"",'Toets V'!E24)</f>
        <v/>
      </c>
      <c r="W20" s="56" t="str">
        <f t="shared" si="3"/>
        <v/>
      </c>
      <c r="X20" s="56" t="str">
        <f>IF(OR('Toets I'!$J$49=0,$E20=0),"",'Toets I'!$F24)</f>
        <v/>
      </c>
      <c r="Y20" s="56" t="str">
        <f>IF(OR('Toets II'!$J$49=0,$G20=0),"",'Toets II'!$F24)</f>
        <v/>
      </c>
      <c r="Z20" s="56" t="str">
        <f>IF(OR('Toets III'!$J$49=0,$I20=0),"",'Toets III'!$F24)</f>
        <v/>
      </c>
      <c r="AA20" s="56" t="str">
        <f>IF(OR('Toets IV'!$J$49=0,$K20=0),"",'Toets IV'!$F24)</f>
        <v/>
      </c>
      <c r="AB20" s="56" t="str">
        <f>IF(OR('Toets V'!$J$49=0,$M20=0),"",'Toets V'!$F24)</f>
        <v/>
      </c>
      <c r="AD20" s="56" t="str">
        <f t="shared" si="4"/>
        <v/>
      </c>
      <c r="AE20" s="56" t="str">
        <f>IF(OR('Toets I'!$J$50=0,$E20=0),"",'Toets I'!$G24)</f>
        <v/>
      </c>
      <c r="AF20" s="56" t="str">
        <f>IF(OR('Toets II'!$J$50=0,$G20=0),"",'Toets II'!$G24)</f>
        <v/>
      </c>
      <c r="AG20" s="56" t="str">
        <f>IF(OR('Toets III'!$J$50=0,$I20=0),"",'Toets III'!$G24)</f>
        <v/>
      </c>
      <c r="AH20" s="56" t="str">
        <f>IF(OR('Toets IV'!$J$50=0,$K20=0),"",'Toets IV'!$G24)</f>
        <v/>
      </c>
      <c r="AI20" s="56" t="str">
        <f>IF(OR('Toets V'!$J$50=0,$M20=0),"",'Toets V'!$G24)</f>
        <v/>
      </c>
      <c r="AK20" s="56" t="str">
        <f t="shared" si="5"/>
        <v/>
      </c>
      <c r="AL20" s="56" t="str">
        <f>IF(OR('Toets I'!$J$51=0,$E20=0),"",'Toets I'!$H24)</f>
        <v/>
      </c>
      <c r="AM20" s="56" t="str">
        <f>IF(OR('Toets II'!$J$51=0,$G20=0),"",'Toets II'!$H24)</f>
        <v/>
      </c>
      <c r="AN20" s="56" t="str">
        <f>IF(OR('Toets III'!$J$51=0,$I20=0),"",'Toets III'!$H24)</f>
        <v/>
      </c>
      <c r="AO20" s="56" t="str">
        <f>IF(OR('Toets IV'!$J$51=0,$K20=0),"",'Toets IV'!$H24)</f>
        <v/>
      </c>
      <c r="AP20" s="56" t="str">
        <f>IF(OR('Toets V'!$J$51=0,$M20=0),"",'Toets V'!$H24)</f>
        <v/>
      </c>
    </row>
    <row r="21" spans="1:42" x14ac:dyDescent="0.25">
      <c r="A21" s="56">
        <f>'Overzicht klas'!A20</f>
        <v>19</v>
      </c>
      <c r="B21" s="56">
        <f>'Overzicht klas'!B20</f>
        <v>0</v>
      </c>
      <c r="C21" s="56" t="str">
        <f t="shared" si="0"/>
        <v/>
      </c>
      <c r="D21" s="56">
        <f t="shared" si="1"/>
        <v>0</v>
      </c>
      <c r="E21" s="56">
        <f>'Toets I'!A89</f>
        <v>0</v>
      </c>
      <c r="F21" s="56">
        <f>'Toets I'!C25</f>
        <v>0</v>
      </c>
      <c r="G21" s="56">
        <f>'Toets II'!A89</f>
        <v>0</v>
      </c>
      <c r="H21" s="56">
        <f>'Toets II'!C25</f>
        <v>0</v>
      </c>
      <c r="I21" s="56">
        <f>'Toets III'!A89</f>
        <v>0</v>
      </c>
      <c r="J21" s="56">
        <f>'Toets III'!C25</f>
        <v>0</v>
      </c>
      <c r="K21" s="56">
        <f>'Toets IV'!A89</f>
        <v>0</v>
      </c>
      <c r="L21" s="56">
        <f>'Toets IV'!C25</f>
        <v>0</v>
      </c>
      <c r="M21" s="56">
        <f>'Toets V'!A89</f>
        <v>0</v>
      </c>
      <c r="N21" s="56">
        <f>'Toets V'!C25</f>
        <v>0</v>
      </c>
      <c r="P21" s="56" t="str">
        <f t="shared" si="2"/>
        <v/>
      </c>
      <c r="Q21" s="56" t="str">
        <f>IF(OR('Toets I'!$J$48=0,E21=0),"",'Toets I'!E25)</f>
        <v/>
      </c>
      <c r="R21" s="56" t="str">
        <f>IF(OR('Toets II'!$J$48=0,G21=0),"",'Toets II'!E25)</f>
        <v/>
      </c>
      <c r="S21" s="56" t="str">
        <f>IF(OR('Toets III'!$J$48=0,I21=0),"",'Toets III'!E25)</f>
        <v/>
      </c>
      <c r="T21" s="56" t="str">
        <f>IF(OR('Toets IV'!$J$48=0,K21=0),"",'Toets IV'!E25)</f>
        <v/>
      </c>
      <c r="U21" s="56" t="str">
        <f>IF(OR('Toets V'!$J$48=0,M21=0),"",'Toets V'!E25)</f>
        <v/>
      </c>
      <c r="W21" s="56" t="str">
        <f t="shared" si="3"/>
        <v/>
      </c>
      <c r="X21" s="56" t="str">
        <f>IF(OR('Toets I'!$J$49=0,$E21=0),"",'Toets I'!$F25)</f>
        <v/>
      </c>
      <c r="Y21" s="56" t="str">
        <f>IF(OR('Toets II'!$J$49=0,$G21=0),"",'Toets II'!$F25)</f>
        <v/>
      </c>
      <c r="Z21" s="56" t="str">
        <f>IF(OR('Toets III'!$J$49=0,$I21=0),"",'Toets III'!$F25)</f>
        <v/>
      </c>
      <c r="AA21" s="56" t="str">
        <f>IF(OR('Toets IV'!$J$49=0,$K21=0),"",'Toets IV'!$F25)</f>
        <v/>
      </c>
      <c r="AB21" s="56" t="str">
        <f>IF(OR('Toets V'!$J$49=0,$M21=0),"",'Toets V'!$F25)</f>
        <v/>
      </c>
      <c r="AD21" s="56" t="str">
        <f t="shared" si="4"/>
        <v/>
      </c>
      <c r="AE21" s="56" t="str">
        <f>IF(OR('Toets I'!$J$50=0,$E21=0),"",'Toets I'!$G25)</f>
        <v/>
      </c>
      <c r="AF21" s="56" t="str">
        <f>IF(OR('Toets II'!$J$50=0,$G21=0),"",'Toets II'!$G25)</f>
        <v/>
      </c>
      <c r="AG21" s="56" t="str">
        <f>IF(OR('Toets III'!$J$50=0,$I21=0),"",'Toets III'!$G25)</f>
        <v/>
      </c>
      <c r="AH21" s="56" t="str">
        <f>IF(OR('Toets IV'!$J$50=0,$K21=0),"",'Toets IV'!$G25)</f>
        <v/>
      </c>
      <c r="AI21" s="56" t="str">
        <f>IF(OR('Toets V'!$J$50=0,$M21=0),"",'Toets V'!$G25)</f>
        <v/>
      </c>
      <c r="AK21" s="56" t="str">
        <f t="shared" si="5"/>
        <v/>
      </c>
      <c r="AL21" s="56" t="str">
        <f>IF(OR('Toets I'!$J$51=0,$E21=0),"",'Toets I'!$H25)</f>
        <v/>
      </c>
      <c r="AM21" s="56" t="str">
        <f>IF(OR('Toets II'!$J$51=0,$G21=0),"",'Toets II'!$H25)</f>
        <v/>
      </c>
      <c r="AN21" s="56" t="str">
        <f>IF(OR('Toets III'!$J$51=0,$I21=0),"",'Toets III'!$H25)</f>
        <v/>
      </c>
      <c r="AO21" s="56" t="str">
        <f>IF(OR('Toets IV'!$J$51=0,$K21=0),"",'Toets IV'!$H25)</f>
        <v/>
      </c>
      <c r="AP21" s="56" t="str">
        <f>IF(OR('Toets V'!$J$51=0,$M21=0),"",'Toets V'!$H25)</f>
        <v/>
      </c>
    </row>
    <row r="22" spans="1:42" x14ac:dyDescent="0.25">
      <c r="A22" s="56">
        <f>'Overzicht klas'!A21</f>
        <v>20</v>
      </c>
      <c r="B22" s="56">
        <f>'Overzicht klas'!B21</f>
        <v>0</v>
      </c>
      <c r="C22" s="56" t="str">
        <f t="shared" si="0"/>
        <v/>
      </c>
      <c r="D22" s="56">
        <f t="shared" si="1"/>
        <v>0</v>
      </c>
      <c r="E22" s="56">
        <f>'Toets I'!A90</f>
        <v>0</v>
      </c>
      <c r="F22" s="56">
        <f>'Toets I'!C26</f>
        <v>0</v>
      </c>
      <c r="G22" s="56">
        <f>'Toets II'!A90</f>
        <v>0</v>
      </c>
      <c r="H22" s="56">
        <f>'Toets II'!C26</f>
        <v>0</v>
      </c>
      <c r="I22" s="56">
        <f>'Toets III'!A90</f>
        <v>0</v>
      </c>
      <c r="J22" s="56">
        <f>'Toets III'!C26</f>
        <v>0</v>
      </c>
      <c r="K22" s="56">
        <f>'Toets IV'!A90</f>
        <v>0</v>
      </c>
      <c r="L22" s="56">
        <f>'Toets IV'!C26</f>
        <v>0</v>
      </c>
      <c r="M22" s="56">
        <f>'Toets V'!A90</f>
        <v>0</v>
      </c>
      <c r="N22" s="56">
        <f>'Toets V'!C26</f>
        <v>0</v>
      </c>
      <c r="P22" s="56" t="str">
        <f t="shared" si="2"/>
        <v/>
      </c>
      <c r="Q22" s="56" t="str">
        <f>IF(OR('Toets I'!$J$48=0,E22=0),"",'Toets I'!E26)</f>
        <v/>
      </c>
      <c r="R22" s="56" t="str">
        <f>IF(OR('Toets II'!$J$48=0,G22=0),"",'Toets II'!E26)</f>
        <v/>
      </c>
      <c r="S22" s="56" t="str">
        <f>IF(OR('Toets III'!$J$48=0,I22=0),"",'Toets III'!E26)</f>
        <v/>
      </c>
      <c r="T22" s="56" t="str">
        <f>IF(OR('Toets IV'!$J$48=0,K22=0),"",'Toets IV'!E26)</f>
        <v/>
      </c>
      <c r="U22" s="56" t="str">
        <f>IF(OR('Toets V'!$J$48=0,M22=0),"",'Toets V'!E26)</f>
        <v/>
      </c>
      <c r="W22" s="56" t="str">
        <f t="shared" si="3"/>
        <v/>
      </c>
      <c r="X22" s="56" t="str">
        <f>IF(OR('Toets I'!$J$49=0,$E22=0),"",'Toets I'!$F26)</f>
        <v/>
      </c>
      <c r="Y22" s="56" t="str">
        <f>IF(OR('Toets II'!$J$49=0,$G22=0),"",'Toets II'!$F26)</f>
        <v/>
      </c>
      <c r="Z22" s="56" t="str">
        <f>IF(OR('Toets III'!$J$49=0,$I22=0),"",'Toets III'!$F26)</f>
        <v/>
      </c>
      <c r="AA22" s="56" t="str">
        <f>IF(OR('Toets IV'!$J$49=0,$K22=0),"",'Toets IV'!$F26)</f>
        <v/>
      </c>
      <c r="AB22" s="56" t="str">
        <f>IF(OR('Toets V'!$J$49=0,$M22=0),"",'Toets V'!$F26)</f>
        <v/>
      </c>
      <c r="AD22" s="56" t="str">
        <f t="shared" si="4"/>
        <v/>
      </c>
      <c r="AE22" s="56" t="str">
        <f>IF(OR('Toets I'!$J$50=0,$E22=0),"",'Toets I'!$G26)</f>
        <v/>
      </c>
      <c r="AF22" s="56" t="str">
        <f>IF(OR('Toets II'!$J$50=0,$G22=0),"",'Toets II'!$G26)</f>
        <v/>
      </c>
      <c r="AG22" s="56" t="str">
        <f>IF(OR('Toets III'!$J$50=0,$I22=0),"",'Toets III'!$G26)</f>
        <v/>
      </c>
      <c r="AH22" s="56" t="str">
        <f>IF(OR('Toets IV'!$J$50=0,$K22=0),"",'Toets IV'!$G26)</f>
        <v/>
      </c>
      <c r="AI22" s="56" t="str">
        <f>IF(OR('Toets V'!$J$50=0,$M22=0),"",'Toets V'!$G26)</f>
        <v/>
      </c>
      <c r="AK22" s="56" t="str">
        <f t="shared" si="5"/>
        <v/>
      </c>
      <c r="AL22" s="56" t="str">
        <f>IF(OR('Toets I'!$J$51=0,$E22=0),"",'Toets I'!$H26)</f>
        <v/>
      </c>
      <c r="AM22" s="56" t="str">
        <f>IF(OR('Toets II'!$J$51=0,$G22=0),"",'Toets II'!$H26)</f>
        <v/>
      </c>
      <c r="AN22" s="56" t="str">
        <f>IF(OR('Toets III'!$J$51=0,$I22=0),"",'Toets III'!$H26)</f>
        <v/>
      </c>
      <c r="AO22" s="56" t="str">
        <f>IF(OR('Toets IV'!$J$51=0,$K22=0),"",'Toets IV'!$H26)</f>
        <v/>
      </c>
      <c r="AP22" s="56" t="str">
        <f>IF(OR('Toets V'!$J$51=0,$M22=0),"",'Toets V'!$H26)</f>
        <v/>
      </c>
    </row>
    <row r="23" spans="1:42" x14ac:dyDescent="0.25">
      <c r="A23" s="56">
        <f>'Overzicht klas'!A22</f>
        <v>21</v>
      </c>
      <c r="B23" s="56">
        <f>'Overzicht klas'!B22</f>
        <v>0</v>
      </c>
      <c r="C23" s="56" t="str">
        <f t="shared" si="0"/>
        <v/>
      </c>
      <c r="D23" s="56">
        <f t="shared" si="1"/>
        <v>0</v>
      </c>
      <c r="E23" s="56">
        <f>'Toets I'!A91</f>
        <v>0</v>
      </c>
      <c r="F23" s="56">
        <f>'Toets I'!C27</f>
        <v>0</v>
      </c>
      <c r="G23" s="56">
        <f>'Toets II'!A91</f>
        <v>0</v>
      </c>
      <c r="H23" s="56">
        <f>'Toets II'!C27</f>
        <v>0</v>
      </c>
      <c r="I23" s="56">
        <f>'Toets III'!A91</f>
        <v>0</v>
      </c>
      <c r="J23" s="56">
        <f>'Toets III'!C27</f>
        <v>0</v>
      </c>
      <c r="K23" s="56">
        <f>'Toets IV'!A91</f>
        <v>0</v>
      </c>
      <c r="L23" s="56">
        <f>'Toets IV'!C27</f>
        <v>0</v>
      </c>
      <c r="M23" s="56">
        <f>'Toets V'!A91</f>
        <v>0</v>
      </c>
      <c r="N23" s="56">
        <f>'Toets V'!C27</f>
        <v>0</v>
      </c>
      <c r="P23" s="56" t="str">
        <f t="shared" si="2"/>
        <v/>
      </c>
      <c r="Q23" s="56" t="str">
        <f>IF(OR('Toets I'!$J$48=0,E23=0),"",'Toets I'!E27)</f>
        <v/>
      </c>
      <c r="R23" s="56" t="str">
        <f>IF(OR('Toets II'!$J$48=0,G23=0),"",'Toets II'!E27)</f>
        <v/>
      </c>
      <c r="S23" s="56" t="str">
        <f>IF(OR('Toets III'!$J$48=0,I23=0),"",'Toets III'!E27)</f>
        <v/>
      </c>
      <c r="T23" s="56" t="str">
        <f>IF(OR('Toets IV'!$J$48=0,K23=0),"",'Toets IV'!E27)</f>
        <v/>
      </c>
      <c r="U23" s="56" t="str">
        <f>IF(OR('Toets V'!$J$48=0,M23=0),"",'Toets V'!E27)</f>
        <v/>
      </c>
      <c r="W23" s="56" t="str">
        <f t="shared" si="3"/>
        <v/>
      </c>
      <c r="X23" s="56" t="str">
        <f>IF(OR('Toets I'!$J$49=0,$E23=0),"",'Toets I'!$F27)</f>
        <v/>
      </c>
      <c r="Y23" s="56" t="str">
        <f>IF(OR('Toets II'!$J$49=0,$G23=0),"",'Toets II'!$F27)</f>
        <v/>
      </c>
      <c r="Z23" s="56" t="str">
        <f>IF(OR('Toets III'!$J$49=0,$I23=0),"",'Toets III'!$F27)</f>
        <v/>
      </c>
      <c r="AA23" s="56" t="str">
        <f>IF(OR('Toets IV'!$J$49=0,$K23=0),"",'Toets IV'!$F27)</f>
        <v/>
      </c>
      <c r="AB23" s="56" t="str">
        <f>IF(OR('Toets V'!$J$49=0,$M23=0),"",'Toets V'!$F27)</f>
        <v/>
      </c>
      <c r="AD23" s="56" t="str">
        <f t="shared" si="4"/>
        <v/>
      </c>
      <c r="AE23" s="56" t="str">
        <f>IF(OR('Toets I'!$J$50=0,$E23=0),"",'Toets I'!$G27)</f>
        <v/>
      </c>
      <c r="AF23" s="56" t="str">
        <f>IF(OR('Toets II'!$J$50=0,$G23=0),"",'Toets II'!$G27)</f>
        <v/>
      </c>
      <c r="AG23" s="56" t="str">
        <f>IF(OR('Toets III'!$J$50=0,$I23=0),"",'Toets III'!$G27)</f>
        <v/>
      </c>
      <c r="AH23" s="56" t="str">
        <f>IF(OR('Toets IV'!$J$50=0,$K23=0),"",'Toets IV'!$G27)</f>
        <v/>
      </c>
      <c r="AI23" s="56" t="str">
        <f>IF(OR('Toets V'!$J$50=0,$M23=0),"",'Toets V'!$G27)</f>
        <v/>
      </c>
      <c r="AK23" s="56" t="str">
        <f t="shared" si="5"/>
        <v/>
      </c>
      <c r="AL23" s="56" t="str">
        <f>IF(OR('Toets I'!$J$51=0,$E23=0),"",'Toets I'!$H27)</f>
        <v/>
      </c>
      <c r="AM23" s="56" t="str">
        <f>IF(OR('Toets II'!$J$51=0,$G23=0),"",'Toets II'!$H27)</f>
        <v/>
      </c>
      <c r="AN23" s="56" t="str">
        <f>IF(OR('Toets III'!$J$51=0,$I23=0),"",'Toets III'!$H27)</f>
        <v/>
      </c>
      <c r="AO23" s="56" t="str">
        <f>IF(OR('Toets IV'!$J$51=0,$K23=0),"",'Toets IV'!$H27)</f>
        <v/>
      </c>
      <c r="AP23" s="56" t="str">
        <f>IF(OR('Toets V'!$J$51=0,$M23=0),"",'Toets V'!$H27)</f>
        <v/>
      </c>
    </row>
    <row r="24" spans="1:42" x14ac:dyDescent="0.25">
      <c r="A24" s="56">
        <f>'Overzicht klas'!A23</f>
        <v>22</v>
      </c>
      <c r="B24" s="56">
        <f>'Overzicht klas'!B23</f>
        <v>0</v>
      </c>
      <c r="C24" s="56" t="str">
        <f t="shared" si="0"/>
        <v/>
      </c>
      <c r="D24" s="56">
        <f t="shared" si="1"/>
        <v>0</v>
      </c>
      <c r="E24" s="56">
        <f>'Toets I'!A92</f>
        <v>0</v>
      </c>
      <c r="F24" s="56">
        <f>'Toets I'!C28</f>
        <v>0</v>
      </c>
      <c r="G24" s="56">
        <f>'Toets II'!A92</f>
        <v>0</v>
      </c>
      <c r="H24" s="56">
        <f>'Toets II'!C28</f>
        <v>0</v>
      </c>
      <c r="I24" s="56">
        <f>'Toets III'!A92</f>
        <v>0</v>
      </c>
      <c r="J24" s="56">
        <f>'Toets III'!C28</f>
        <v>0</v>
      </c>
      <c r="K24" s="56">
        <f>'Toets IV'!A92</f>
        <v>0</v>
      </c>
      <c r="L24" s="56">
        <f>'Toets IV'!C28</f>
        <v>0</v>
      </c>
      <c r="M24" s="56">
        <f>'Toets V'!A92</f>
        <v>0</v>
      </c>
      <c r="N24" s="56">
        <f>'Toets V'!C28</f>
        <v>0</v>
      </c>
      <c r="P24" s="56" t="str">
        <f t="shared" si="2"/>
        <v/>
      </c>
      <c r="Q24" s="56" t="str">
        <f>IF(OR('Toets I'!$J$48=0,E24=0),"",'Toets I'!E28)</f>
        <v/>
      </c>
      <c r="R24" s="56" t="str">
        <f>IF(OR('Toets II'!$J$48=0,G24=0),"",'Toets II'!E28)</f>
        <v/>
      </c>
      <c r="S24" s="56" t="str">
        <f>IF(OR('Toets III'!$J$48=0,I24=0),"",'Toets III'!E28)</f>
        <v/>
      </c>
      <c r="T24" s="56" t="str">
        <f>IF(OR('Toets IV'!$J$48=0,K24=0),"",'Toets IV'!E28)</f>
        <v/>
      </c>
      <c r="U24" s="56" t="str">
        <f>IF(OR('Toets V'!$J$48=0,M24=0),"",'Toets V'!E28)</f>
        <v/>
      </c>
      <c r="W24" s="56" t="str">
        <f t="shared" si="3"/>
        <v/>
      </c>
      <c r="X24" s="56" t="str">
        <f>IF(OR('Toets I'!$J$49=0,$E24=0),"",'Toets I'!$F28)</f>
        <v/>
      </c>
      <c r="Y24" s="56" t="str">
        <f>IF(OR('Toets II'!$J$49=0,$G24=0),"",'Toets II'!$F28)</f>
        <v/>
      </c>
      <c r="Z24" s="56" t="str">
        <f>IF(OR('Toets III'!$J$49=0,$I24=0),"",'Toets III'!$F28)</f>
        <v/>
      </c>
      <c r="AA24" s="56" t="str">
        <f>IF(OR('Toets IV'!$J$49=0,$K24=0),"",'Toets IV'!$F28)</f>
        <v/>
      </c>
      <c r="AB24" s="56" t="str">
        <f>IF(OR('Toets V'!$J$49=0,$M24=0),"",'Toets V'!$F28)</f>
        <v/>
      </c>
      <c r="AD24" s="56" t="str">
        <f t="shared" si="4"/>
        <v/>
      </c>
      <c r="AE24" s="56" t="str">
        <f>IF(OR('Toets I'!$J$50=0,$E24=0),"",'Toets I'!$G28)</f>
        <v/>
      </c>
      <c r="AF24" s="56" t="str">
        <f>IF(OR('Toets II'!$J$50=0,$G24=0),"",'Toets II'!$G28)</f>
        <v/>
      </c>
      <c r="AG24" s="56" t="str">
        <f>IF(OR('Toets III'!$J$50=0,$I24=0),"",'Toets III'!$G28)</f>
        <v/>
      </c>
      <c r="AH24" s="56" t="str">
        <f>IF(OR('Toets IV'!$J$50=0,$K24=0),"",'Toets IV'!$G28)</f>
        <v/>
      </c>
      <c r="AI24" s="56" t="str">
        <f>IF(OR('Toets V'!$J$50=0,$M24=0),"",'Toets V'!$G28)</f>
        <v/>
      </c>
      <c r="AK24" s="56" t="str">
        <f t="shared" si="5"/>
        <v/>
      </c>
      <c r="AL24" s="56" t="str">
        <f>IF(OR('Toets I'!$J$51=0,$E24=0),"",'Toets I'!$H28)</f>
        <v/>
      </c>
      <c r="AM24" s="56" t="str">
        <f>IF(OR('Toets II'!$J$51=0,$G24=0),"",'Toets II'!$H28)</f>
        <v/>
      </c>
      <c r="AN24" s="56" t="str">
        <f>IF(OR('Toets III'!$J$51=0,$I24=0),"",'Toets III'!$H28)</f>
        <v/>
      </c>
      <c r="AO24" s="56" t="str">
        <f>IF(OR('Toets IV'!$J$51=0,$K24=0),"",'Toets IV'!$H28)</f>
        <v/>
      </c>
      <c r="AP24" s="56" t="str">
        <f>IF(OR('Toets V'!$J$51=0,$M24=0),"",'Toets V'!$H28)</f>
        <v/>
      </c>
    </row>
    <row r="25" spans="1:42" x14ac:dyDescent="0.25">
      <c r="A25" s="56">
        <f>'Overzicht klas'!A24</f>
        <v>23</v>
      </c>
      <c r="B25" s="56">
        <f>'Overzicht klas'!B24</f>
        <v>0</v>
      </c>
      <c r="C25" s="56" t="str">
        <f t="shared" si="0"/>
        <v/>
      </c>
      <c r="D25" s="56">
        <f t="shared" si="1"/>
        <v>0</v>
      </c>
      <c r="E25" s="56">
        <f>'Toets I'!A93</f>
        <v>0</v>
      </c>
      <c r="F25" s="56">
        <f>'Toets I'!C29</f>
        <v>0</v>
      </c>
      <c r="G25" s="56">
        <f>'Toets II'!A93</f>
        <v>0</v>
      </c>
      <c r="H25" s="56">
        <f>'Toets II'!C29</f>
        <v>0</v>
      </c>
      <c r="I25" s="56">
        <f>'Toets III'!A93</f>
        <v>0</v>
      </c>
      <c r="J25" s="56">
        <f>'Toets III'!C29</f>
        <v>0</v>
      </c>
      <c r="K25" s="56">
        <f>'Toets IV'!A93</f>
        <v>0</v>
      </c>
      <c r="L25" s="56">
        <f>'Toets IV'!C29</f>
        <v>0</v>
      </c>
      <c r="M25" s="56">
        <f>'Toets V'!A93</f>
        <v>0</v>
      </c>
      <c r="N25" s="56">
        <f>'Toets V'!C29</f>
        <v>0</v>
      </c>
      <c r="P25" s="56" t="str">
        <f t="shared" si="2"/>
        <v/>
      </c>
      <c r="Q25" s="56" t="str">
        <f>IF(OR('Toets I'!$J$48=0,E25=0),"",'Toets I'!E29)</f>
        <v/>
      </c>
      <c r="R25" s="56" t="str">
        <f>IF(OR('Toets II'!$J$48=0,G25=0),"",'Toets II'!E29)</f>
        <v/>
      </c>
      <c r="S25" s="56" t="str">
        <f>IF(OR('Toets III'!$J$48=0,I25=0),"",'Toets III'!E29)</f>
        <v/>
      </c>
      <c r="T25" s="56" t="str">
        <f>IF(OR('Toets IV'!$J$48=0,K25=0),"",'Toets IV'!E29)</f>
        <v/>
      </c>
      <c r="U25" s="56" t="str">
        <f>IF(OR('Toets V'!$J$48=0,M25=0),"",'Toets V'!E29)</f>
        <v/>
      </c>
      <c r="W25" s="56" t="str">
        <f t="shared" si="3"/>
        <v/>
      </c>
      <c r="X25" s="56" t="str">
        <f>IF(OR('Toets I'!$J$49=0,$E25=0),"",'Toets I'!$F29)</f>
        <v/>
      </c>
      <c r="Y25" s="56" t="str">
        <f>IF(OR('Toets II'!$J$49=0,$G25=0),"",'Toets II'!$F29)</f>
        <v/>
      </c>
      <c r="Z25" s="56" t="str">
        <f>IF(OR('Toets III'!$J$49=0,$I25=0),"",'Toets III'!$F29)</f>
        <v/>
      </c>
      <c r="AA25" s="56" t="str">
        <f>IF(OR('Toets IV'!$J$49=0,$K25=0),"",'Toets IV'!$F29)</f>
        <v/>
      </c>
      <c r="AB25" s="56" t="str">
        <f>IF(OR('Toets V'!$J$49=0,$M25=0),"",'Toets V'!$F29)</f>
        <v/>
      </c>
      <c r="AD25" s="56" t="str">
        <f t="shared" si="4"/>
        <v/>
      </c>
      <c r="AE25" s="56" t="str">
        <f>IF(OR('Toets I'!$J$50=0,$E25=0),"",'Toets I'!$G29)</f>
        <v/>
      </c>
      <c r="AF25" s="56" t="str">
        <f>IF(OR('Toets II'!$J$50=0,$G25=0),"",'Toets II'!$G29)</f>
        <v/>
      </c>
      <c r="AG25" s="56" t="str">
        <f>IF(OR('Toets III'!$J$50=0,$I25=0),"",'Toets III'!$G29)</f>
        <v/>
      </c>
      <c r="AH25" s="56" t="str">
        <f>IF(OR('Toets IV'!$J$50=0,$K25=0),"",'Toets IV'!$G29)</f>
        <v/>
      </c>
      <c r="AI25" s="56" t="str">
        <f>IF(OR('Toets V'!$J$50=0,$M25=0),"",'Toets V'!$G29)</f>
        <v/>
      </c>
      <c r="AK25" s="56" t="str">
        <f t="shared" si="5"/>
        <v/>
      </c>
      <c r="AL25" s="56" t="str">
        <f>IF(OR('Toets I'!$J$51=0,$E25=0),"",'Toets I'!$H29)</f>
        <v/>
      </c>
      <c r="AM25" s="56" t="str">
        <f>IF(OR('Toets II'!$J$51=0,$G25=0),"",'Toets II'!$H29)</f>
        <v/>
      </c>
      <c r="AN25" s="56" t="str">
        <f>IF(OR('Toets III'!$J$51=0,$I25=0),"",'Toets III'!$H29)</f>
        <v/>
      </c>
      <c r="AO25" s="56" t="str">
        <f>IF(OR('Toets IV'!$J$51=0,$K25=0),"",'Toets IV'!$H29)</f>
        <v/>
      </c>
      <c r="AP25" s="56" t="str">
        <f>IF(OR('Toets V'!$J$51=0,$M25=0),"",'Toets V'!$H29)</f>
        <v/>
      </c>
    </row>
    <row r="26" spans="1:42" x14ac:dyDescent="0.25">
      <c r="A26" s="56">
        <f>'Overzicht klas'!A25</f>
        <v>24</v>
      </c>
      <c r="B26" s="56">
        <f>'Overzicht klas'!B25</f>
        <v>0</v>
      </c>
      <c r="C26" s="56" t="str">
        <f t="shared" si="0"/>
        <v/>
      </c>
      <c r="D26" s="56">
        <f t="shared" si="1"/>
        <v>0</v>
      </c>
      <c r="E26" s="56">
        <f>'Toets I'!A94</f>
        <v>0</v>
      </c>
      <c r="F26" s="56">
        <f>'Toets I'!C30</f>
        <v>0</v>
      </c>
      <c r="G26" s="56">
        <f>'Toets II'!A94</f>
        <v>0</v>
      </c>
      <c r="H26" s="56">
        <f>'Toets II'!C30</f>
        <v>0</v>
      </c>
      <c r="I26" s="56">
        <f>'Toets III'!A94</f>
        <v>0</v>
      </c>
      <c r="J26" s="56">
        <f>'Toets III'!C30</f>
        <v>0</v>
      </c>
      <c r="K26" s="56">
        <f>'Toets IV'!A94</f>
        <v>0</v>
      </c>
      <c r="L26" s="56">
        <f>'Toets IV'!C30</f>
        <v>0</v>
      </c>
      <c r="M26" s="56">
        <f>'Toets V'!A94</f>
        <v>0</v>
      </c>
      <c r="N26" s="56">
        <f>'Toets V'!C30</f>
        <v>0</v>
      </c>
      <c r="P26" s="56" t="str">
        <f t="shared" si="2"/>
        <v/>
      </c>
      <c r="Q26" s="56" t="str">
        <f>IF(OR('Toets I'!$J$48=0,E26=0),"",'Toets I'!E30)</f>
        <v/>
      </c>
      <c r="R26" s="56" t="str">
        <f>IF(OR('Toets II'!$J$48=0,G26=0),"",'Toets II'!E30)</f>
        <v/>
      </c>
      <c r="S26" s="56" t="str">
        <f>IF(OR('Toets III'!$J$48=0,I26=0),"",'Toets III'!E30)</f>
        <v/>
      </c>
      <c r="T26" s="56" t="str">
        <f>IF(OR('Toets IV'!$J$48=0,K26=0),"",'Toets IV'!E30)</f>
        <v/>
      </c>
      <c r="U26" s="56" t="str">
        <f>IF(OR('Toets V'!$J$48=0,M26=0),"",'Toets V'!E30)</f>
        <v/>
      </c>
      <c r="W26" s="56" t="str">
        <f t="shared" si="3"/>
        <v/>
      </c>
      <c r="X26" s="56" t="str">
        <f>IF(OR('Toets I'!$J$49=0,$E26=0),"",'Toets I'!$F30)</f>
        <v/>
      </c>
      <c r="Y26" s="56" t="str">
        <f>IF(OR('Toets II'!$J$49=0,$G26=0),"",'Toets II'!$F30)</f>
        <v/>
      </c>
      <c r="Z26" s="56" t="str">
        <f>IF(OR('Toets III'!$J$49=0,$I26=0),"",'Toets III'!$F30)</f>
        <v/>
      </c>
      <c r="AA26" s="56" t="str">
        <f>IF(OR('Toets IV'!$J$49=0,$K26=0),"",'Toets IV'!$F30)</f>
        <v/>
      </c>
      <c r="AB26" s="56" t="str">
        <f>IF(OR('Toets V'!$J$49=0,$M26=0),"",'Toets V'!$F30)</f>
        <v/>
      </c>
      <c r="AD26" s="56" t="str">
        <f t="shared" si="4"/>
        <v/>
      </c>
      <c r="AE26" s="56" t="str">
        <f>IF(OR('Toets I'!$J$50=0,$E26=0),"",'Toets I'!$G30)</f>
        <v/>
      </c>
      <c r="AF26" s="56" t="str">
        <f>IF(OR('Toets II'!$J$50=0,$G26=0),"",'Toets II'!$G30)</f>
        <v/>
      </c>
      <c r="AG26" s="56" t="str">
        <f>IF(OR('Toets III'!$J$50=0,$I26=0),"",'Toets III'!$G30)</f>
        <v/>
      </c>
      <c r="AH26" s="56" t="str">
        <f>IF(OR('Toets IV'!$J$50=0,$K26=0),"",'Toets IV'!$G30)</f>
        <v/>
      </c>
      <c r="AI26" s="56" t="str">
        <f>IF(OR('Toets V'!$J$50=0,$M26=0),"",'Toets V'!$G30)</f>
        <v/>
      </c>
      <c r="AK26" s="56" t="str">
        <f t="shared" si="5"/>
        <v/>
      </c>
      <c r="AL26" s="56" t="str">
        <f>IF(OR('Toets I'!$J$51=0,$E26=0),"",'Toets I'!$H30)</f>
        <v/>
      </c>
      <c r="AM26" s="56" t="str">
        <f>IF(OR('Toets II'!$J$51=0,$G26=0),"",'Toets II'!$H30)</f>
        <v/>
      </c>
      <c r="AN26" s="56" t="str">
        <f>IF(OR('Toets III'!$J$51=0,$I26=0),"",'Toets III'!$H30)</f>
        <v/>
      </c>
      <c r="AO26" s="56" t="str">
        <f>IF(OR('Toets IV'!$J$51=0,$K26=0),"",'Toets IV'!$H30)</f>
        <v/>
      </c>
      <c r="AP26" s="56" t="str">
        <f>IF(OR('Toets V'!$J$51=0,$M26=0),"",'Toets V'!$H30)</f>
        <v/>
      </c>
    </row>
    <row r="27" spans="1:42" x14ac:dyDescent="0.25">
      <c r="A27" s="56">
        <f>'Overzicht klas'!A26</f>
        <v>25</v>
      </c>
      <c r="B27" s="56">
        <f>'Overzicht klas'!B26</f>
        <v>0</v>
      </c>
      <c r="C27" s="56" t="str">
        <f t="shared" si="0"/>
        <v/>
      </c>
      <c r="D27" s="56">
        <f t="shared" si="1"/>
        <v>0</v>
      </c>
      <c r="E27" s="56">
        <f>'Toets I'!A95</f>
        <v>0</v>
      </c>
      <c r="F27" s="56">
        <f>'Toets I'!C31</f>
        <v>0</v>
      </c>
      <c r="G27" s="56">
        <f>'Toets II'!A95</f>
        <v>0</v>
      </c>
      <c r="H27" s="56">
        <f>'Toets II'!C31</f>
        <v>0</v>
      </c>
      <c r="I27" s="56">
        <f>'Toets III'!A95</f>
        <v>0</v>
      </c>
      <c r="J27" s="56">
        <f>'Toets III'!C31</f>
        <v>0</v>
      </c>
      <c r="K27" s="56">
        <f>'Toets IV'!A95</f>
        <v>0</v>
      </c>
      <c r="L27" s="56">
        <f>'Toets IV'!C31</f>
        <v>0</v>
      </c>
      <c r="M27" s="56">
        <f>'Toets V'!A95</f>
        <v>0</v>
      </c>
      <c r="N27" s="56">
        <f>'Toets V'!C31</f>
        <v>0</v>
      </c>
      <c r="P27" s="56" t="str">
        <f t="shared" si="2"/>
        <v/>
      </c>
      <c r="Q27" s="56" t="str">
        <f>IF(OR('Toets I'!$J$48=0,E27=0),"",'Toets I'!E31)</f>
        <v/>
      </c>
      <c r="R27" s="56" t="str">
        <f>IF(OR('Toets II'!$J$48=0,G27=0),"",'Toets II'!E31)</f>
        <v/>
      </c>
      <c r="S27" s="56" t="str">
        <f>IF(OR('Toets III'!$J$48=0,I27=0),"",'Toets III'!E31)</f>
        <v/>
      </c>
      <c r="T27" s="56" t="str">
        <f>IF(OR('Toets IV'!$J$48=0,K27=0),"",'Toets IV'!E31)</f>
        <v/>
      </c>
      <c r="U27" s="56" t="str">
        <f>IF(OR('Toets V'!$J$48=0,M27=0),"",'Toets V'!E31)</f>
        <v/>
      </c>
      <c r="W27" s="56" t="str">
        <f t="shared" si="3"/>
        <v/>
      </c>
      <c r="X27" s="56" t="str">
        <f>IF(OR('Toets I'!$J$49=0,$E27=0),"",'Toets I'!$F31)</f>
        <v/>
      </c>
      <c r="Y27" s="56" t="str">
        <f>IF(OR('Toets II'!$J$49=0,$G27=0),"",'Toets II'!$F31)</f>
        <v/>
      </c>
      <c r="Z27" s="56" t="str">
        <f>IF(OR('Toets III'!$J$49=0,$I27=0),"",'Toets III'!$F31)</f>
        <v/>
      </c>
      <c r="AA27" s="56" t="str">
        <f>IF(OR('Toets IV'!$J$49=0,$K27=0),"",'Toets IV'!$F31)</f>
        <v/>
      </c>
      <c r="AB27" s="56" t="str">
        <f>IF(OR('Toets V'!$J$49=0,$M27=0),"",'Toets V'!$F31)</f>
        <v/>
      </c>
      <c r="AD27" s="56" t="str">
        <f t="shared" si="4"/>
        <v/>
      </c>
      <c r="AE27" s="56" t="str">
        <f>IF(OR('Toets I'!$J$50=0,$E27=0),"",'Toets I'!$G31)</f>
        <v/>
      </c>
      <c r="AF27" s="56" t="str">
        <f>IF(OR('Toets II'!$J$50=0,$G27=0),"",'Toets II'!$G31)</f>
        <v/>
      </c>
      <c r="AG27" s="56" t="str">
        <f>IF(OR('Toets III'!$J$50=0,$I27=0),"",'Toets III'!$G31)</f>
        <v/>
      </c>
      <c r="AH27" s="56" t="str">
        <f>IF(OR('Toets IV'!$J$50=0,$K27=0),"",'Toets IV'!$G31)</f>
        <v/>
      </c>
      <c r="AI27" s="56" t="str">
        <f>IF(OR('Toets V'!$J$50=0,$M27=0),"",'Toets V'!$G31)</f>
        <v/>
      </c>
      <c r="AK27" s="56" t="str">
        <f t="shared" si="5"/>
        <v/>
      </c>
      <c r="AL27" s="56" t="str">
        <f>IF(OR('Toets I'!$J$51=0,$E27=0),"",'Toets I'!$H31)</f>
        <v/>
      </c>
      <c r="AM27" s="56" t="str">
        <f>IF(OR('Toets II'!$J$51=0,$G27=0),"",'Toets II'!$H31)</f>
        <v/>
      </c>
      <c r="AN27" s="56" t="str">
        <f>IF(OR('Toets III'!$J$51=0,$I27=0),"",'Toets III'!$H31)</f>
        <v/>
      </c>
      <c r="AO27" s="56" t="str">
        <f>IF(OR('Toets IV'!$J$51=0,$K27=0),"",'Toets IV'!$H31)</f>
        <v/>
      </c>
      <c r="AP27" s="56" t="str">
        <f>IF(OR('Toets V'!$J$51=0,$M27=0),"",'Toets V'!$H31)</f>
        <v/>
      </c>
    </row>
    <row r="28" spans="1:42" x14ac:dyDescent="0.25">
      <c r="A28" s="56">
        <f>'Overzicht klas'!A27</f>
        <v>26</v>
      </c>
      <c r="B28" s="56">
        <f>'Overzicht klas'!B27</f>
        <v>0</v>
      </c>
      <c r="C28" s="56" t="str">
        <f t="shared" si="0"/>
        <v/>
      </c>
      <c r="D28" s="56">
        <f t="shared" si="1"/>
        <v>0</v>
      </c>
      <c r="E28" s="56">
        <f>'Toets I'!A96</f>
        <v>0</v>
      </c>
      <c r="F28" s="56">
        <f>'Toets I'!C32</f>
        <v>0</v>
      </c>
      <c r="G28" s="56">
        <f>'Toets II'!A96</f>
        <v>0</v>
      </c>
      <c r="H28" s="56">
        <f>'Toets II'!C32</f>
        <v>0</v>
      </c>
      <c r="I28" s="56">
        <f>'Toets III'!A96</f>
        <v>0</v>
      </c>
      <c r="J28" s="56">
        <f>'Toets III'!C32</f>
        <v>0</v>
      </c>
      <c r="K28" s="56">
        <f>'Toets IV'!A96</f>
        <v>0</v>
      </c>
      <c r="L28" s="56">
        <f>'Toets IV'!C32</f>
        <v>0</v>
      </c>
      <c r="M28" s="56">
        <f>'Toets V'!A96</f>
        <v>0</v>
      </c>
      <c r="N28" s="56">
        <f>'Toets V'!C32</f>
        <v>0</v>
      </c>
      <c r="P28" s="56" t="str">
        <f t="shared" si="2"/>
        <v/>
      </c>
      <c r="Q28" s="56" t="str">
        <f>IF(OR('Toets I'!$J$48=0,E28=0),"",'Toets I'!E32)</f>
        <v/>
      </c>
      <c r="R28" s="56" t="str">
        <f>IF(OR('Toets II'!$J$48=0,G28=0),"",'Toets II'!E32)</f>
        <v/>
      </c>
      <c r="S28" s="56" t="str">
        <f>IF(OR('Toets III'!$J$48=0,I28=0),"",'Toets III'!E32)</f>
        <v/>
      </c>
      <c r="T28" s="56" t="str">
        <f>IF(OR('Toets IV'!$J$48=0,K28=0),"",'Toets IV'!E32)</f>
        <v/>
      </c>
      <c r="U28" s="56" t="str">
        <f>IF(OR('Toets V'!$J$48=0,M28=0),"",'Toets V'!E32)</f>
        <v/>
      </c>
      <c r="W28" s="56" t="str">
        <f t="shared" si="3"/>
        <v/>
      </c>
      <c r="X28" s="56" t="str">
        <f>IF(OR('Toets I'!$J$49=0,$E28=0),"",'Toets I'!$F32)</f>
        <v/>
      </c>
      <c r="Y28" s="56" t="str">
        <f>IF(OR('Toets II'!$J$49=0,$G28=0),"",'Toets II'!$F32)</f>
        <v/>
      </c>
      <c r="Z28" s="56" t="str">
        <f>IF(OR('Toets III'!$J$49=0,$I28=0),"",'Toets III'!$F32)</f>
        <v/>
      </c>
      <c r="AA28" s="56" t="str">
        <f>IF(OR('Toets IV'!$J$49=0,$K28=0),"",'Toets IV'!$F32)</f>
        <v/>
      </c>
      <c r="AB28" s="56" t="str">
        <f>IF(OR('Toets V'!$J$49=0,$M28=0),"",'Toets V'!$F32)</f>
        <v/>
      </c>
      <c r="AD28" s="56" t="str">
        <f t="shared" si="4"/>
        <v/>
      </c>
      <c r="AE28" s="56" t="str">
        <f>IF(OR('Toets I'!$J$50=0,$E28=0),"",'Toets I'!$G32)</f>
        <v/>
      </c>
      <c r="AF28" s="56" t="str">
        <f>IF(OR('Toets II'!$J$50=0,$G28=0),"",'Toets II'!$G32)</f>
        <v/>
      </c>
      <c r="AG28" s="56" t="str">
        <f>IF(OR('Toets III'!$J$50=0,$I28=0),"",'Toets III'!$G32)</f>
        <v/>
      </c>
      <c r="AH28" s="56" t="str">
        <f>IF(OR('Toets IV'!$J$50=0,$K28=0),"",'Toets IV'!$G32)</f>
        <v/>
      </c>
      <c r="AI28" s="56" t="str">
        <f>IF(OR('Toets V'!$J$50=0,$M28=0),"",'Toets V'!$G32)</f>
        <v/>
      </c>
      <c r="AK28" s="56" t="str">
        <f t="shared" si="5"/>
        <v/>
      </c>
      <c r="AL28" s="56" t="str">
        <f>IF(OR('Toets I'!$J$51=0,$E28=0),"",'Toets I'!$H32)</f>
        <v/>
      </c>
      <c r="AM28" s="56" t="str">
        <f>IF(OR('Toets II'!$J$51=0,$G28=0),"",'Toets II'!$H32)</f>
        <v/>
      </c>
      <c r="AN28" s="56" t="str">
        <f>IF(OR('Toets III'!$J$51=0,$I28=0),"",'Toets III'!$H32)</f>
        <v/>
      </c>
      <c r="AO28" s="56" t="str">
        <f>IF(OR('Toets IV'!$J$51=0,$K28=0),"",'Toets IV'!$H32)</f>
        <v/>
      </c>
      <c r="AP28" s="56" t="str">
        <f>IF(OR('Toets V'!$J$51=0,$M28=0),"",'Toets V'!$H32)</f>
        <v/>
      </c>
    </row>
    <row r="29" spans="1:42" x14ac:dyDescent="0.25">
      <c r="A29" s="56">
        <f>'Overzicht klas'!A28</f>
        <v>27</v>
      </c>
      <c r="B29" s="56">
        <f>'Overzicht klas'!B28</f>
        <v>0</v>
      </c>
      <c r="C29" s="56" t="str">
        <f t="shared" si="0"/>
        <v/>
      </c>
      <c r="D29" s="56">
        <f t="shared" si="1"/>
        <v>0</v>
      </c>
      <c r="E29" s="56">
        <f>'Toets I'!A97</f>
        <v>0</v>
      </c>
      <c r="F29" s="56">
        <f>'Toets I'!C33</f>
        <v>0</v>
      </c>
      <c r="G29" s="56">
        <f>'Toets II'!A97</f>
        <v>0</v>
      </c>
      <c r="H29" s="56">
        <f>'Toets II'!C33</f>
        <v>0</v>
      </c>
      <c r="I29" s="56">
        <f>'Toets III'!A97</f>
        <v>0</v>
      </c>
      <c r="J29" s="56">
        <f>'Toets III'!C33</f>
        <v>0</v>
      </c>
      <c r="K29" s="56">
        <f>'Toets IV'!A97</f>
        <v>0</v>
      </c>
      <c r="L29" s="56">
        <f>'Toets IV'!C33</f>
        <v>0</v>
      </c>
      <c r="M29" s="56">
        <f>'Toets V'!A97</f>
        <v>0</v>
      </c>
      <c r="N29" s="56">
        <f>'Toets V'!C33</f>
        <v>0</v>
      </c>
      <c r="P29" s="56" t="str">
        <f t="shared" si="2"/>
        <v/>
      </c>
      <c r="Q29" s="56" t="str">
        <f>IF(OR('Toets I'!$J$48=0,E29=0),"",'Toets I'!E33)</f>
        <v/>
      </c>
      <c r="R29" s="56" t="str">
        <f>IF(OR('Toets II'!$J$48=0,G29=0),"",'Toets II'!E33)</f>
        <v/>
      </c>
      <c r="S29" s="56" t="str">
        <f>IF(OR('Toets III'!$J$48=0,I29=0),"",'Toets III'!E33)</f>
        <v/>
      </c>
      <c r="T29" s="56" t="str">
        <f>IF(OR('Toets IV'!$J$48=0,K29=0),"",'Toets IV'!E33)</f>
        <v/>
      </c>
      <c r="U29" s="56" t="str">
        <f>IF(OR('Toets V'!$J$48=0,M29=0),"",'Toets V'!E33)</f>
        <v/>
      </c>
      <c r="W29" s="56" t="str">
        <f t="shared" si="3"/>
        <v/>
      </c>
      <c r="X29" s="56" t="str">
        <f>IF(OR('Toets I'!$J$49=0,$E29=0),"",'Toets I'!$F33)</f>
        <v/>
      </c>
      <c r="Y29" s="56" t="str">
        <f>IF(OR('Toets II'!$J$49=0,$G29=0),"",'Toets II'!$F33)</f>
        <v/>
      </c>
      <c r="Z29" s="56" t="str">
        <f>IF(OR('Toets III'!$J$49=0,$I29=0),"",'Toets III'!$F33)</f>
        <v/>
      </c>
      <c r="AA29" s="56" t="str">
        <f>IF(OR('Toets IV'!$J$49=0,$K29=0),"",'Toets IV'!$F33)</f>
        <v/>
      </c>
      <c r="AB29" s="56" t="str">
        <f>IF(OR('Toets V'!$J$49=0,$M29=0),"",'Toets V'!$F33)</f>
        <v/>
      </c>
      <c r="AD29" s="56" t="str">
        <f t="shared" si="4"/>
        <v/>
      </c>
      <c r="AE29" s="56" t="str">
        <f>IF(OR('Toets I'!$J$50=0,$E29=0),"",'Toets I'!$G33)</f>
        <v/>
      </c>
      <c r="AF29" s="56" t="str">
        <f>IF(OR('Toets II'!$J$50=0,$G29=0),"",'Toets II'!$G33)</f>
        <v/>
      </c>
      <c r="AG29" s="56" t="str">
        <f>IF(OR('Toets III'!$J$50=0,$I29=0),"",'Toets III'!$G33)</f>
        <v/>
      </c>
      <c r="AH29" s="56" t="str">
        <f>IF(OR('Toets IV'!$J$50=0,$K29=0),"",'Toets IV'!$G33)</f>
        <v/>
      </c>
      <c r="AI29" s="56" t="str">
        <f>IF(OR('Toets V'!$J$50=0,$M29=0),"",'Toets V'!$G33)</f>
        <v/>
      </c>
      <c r="AK29" s="56" t="str">
        <f t="shared" si="5"/>
        <v/>
      </c>
      <c r="AL29" s="56" t="str">
        <f>IF(OR('Toets I'!$J$51=0,$E29=0),"",'Toets I'!$H33)</f>
        <v/>
      </c>
      <c r="AM29" s="56" t="str">
        <f>IF(OR('Toets II'!$J$51=0,$G29=0),"",'Toets II'!$H33)</f>
        <v/>
      </c>
      <c r="AN29" s="56" t="str">
        <f>IF(OR('Toets III'!$J$51=0,$I29=0),"",'Toets III'!$H33)</f>
        <v/>
      </c>
      <c r="AO29" s="56" t="str">
        <f>IF(OR('Toets IV'!$J$51=0,$K29=0),"",'Toets IV'!$H33)</f>
        <v/>
      </c>
      <c r="AP29" s="56" t="str">
        <f>IF(OR('Toets V'!$J$51=0,$M29=0),"",'Toets V'!$H33)</f>
        <v/>
      </c>
    </row>
    <row r="30" spans="1:42" x14ac:dyDescent="0.25">
      <c r="A30" s="56">
        <f>'Overzicht klas'!A29</f>
        <v>28</v>
      </c>
      <c r="B30" s="56">
        <f>'Overzicht klas'!B29</f>
        <v>0</v>
      </c>
      <c r="C30" s="56" t="str">
        <f t="shared" si="0"/>
        <v/>
      </c>
      <c r="D30" s="56">
        <f t="shared" si="1"/>
        <v>0</v>
      </c>
      <c r="E30" s="56">
        <f>'Toets I'!A98</f>
        <v>0</v>
      </c>
      <c r="F30" s="56">
        <f>'Toets I'!C34</f>
        <v>0</v>
      </c>
      <c r="G30" s="56">
        <f>'Toets II'!A98</f>
        <v>0</v>
      </c>
      <c r="H30" s="56">
        <f>'Toets II'!C34</f>
        <v>0</v>
      </c>
      <c r="I30" s="56">
        <f>'Toets III'!A98</f>
        <v>0</v>
      </c>
      <c r="J30" s="56">
        <f>'Toets III'!C34</f>
        <v>0</v>
      </c>
      <c r="K30" s="56">
        <f>'Toets IV'!A98</f>
        <v>0</v>
      </c>
      <c r="L30" s="56">
        <f>'Toets IV'!C34</f>
        <v>0</v>
      </c>
      <c r="M30" s="56">
        <f>'Toets V'!A98</f>
        <v>0</v>
      </c>
      <c r="N30" s="56">
        <f>'Toets V'!C34</f>
        <v>0</v>
      </c>
      <c r="P30" s="56" t="str">
        <f t="shared" si="2"/>
        <v/>
      </c>
      <c r="Q30" s="56" t="str">
        <f>IF(OR('Toets I'!$J$48=0,E30=0),"",'Toets I'!E34)</f>
        <v/>
      </c>
      <c r="R30" s="56" t="str">
        <f>IF(OR('Toets II'!$J$48=0,G30=0),"",'Toets II'!E34)</f>
        <v/>
      </c>
      <c r="S30" s="56" t="str">
        <f>IF(OR('Toets III'!$J$48=0,I30=0),"",'Toets III'!E34)</f>
        <v/>
      </c>
      <c r="T30" s="56" t="str">
        <f>IF(OR('Toets IV'!$J$48=0,K30=0),"",'Toets IV'!E34)</f>
        <v/>
      </c>
      <c r="U30" s="56" t="str">
        <f>IF(OR('Toets V'!$J$48=0,M30=0),"",'Toets V'!E34)</f>
        <v/>
      </c>
      <c r="W30" s="56" t="str">
        <f t="shared" si="3"/>
        <v/>
      </c>
      <c r="X30" s="56" t="str">
        <f>IF(OR('Toets I'!$J$49=0,$E30=0),"",'Toets I'!$F34)</f>
        <v/>
      </c>
      <c r="Y30" s="56" t="str">
        <f>IF(OR('Toets II'!$J$49=0,$G30=0),"",'Toets II'!$F34)</f>
        <v/>
      </c>
      <c r="Z30" s="56" t="str">
        <f>IF(OR('Toets III'!$J$49=0,$I30=0),"",'Toets III'!$F34)</f>
        <v/>
      </c>
      <c r="AA30" s="56" t="str">
        <f>IF(OR('Toets IV'!$J$49=0,$K30=0),"",'Toets IV'!$F34)</f>
        <v/>
      </c>
      <c r="AB30" s="56" t="str">
        <f>IF(OR('Toets V'!$J$49=0,$M30=0),"",'Toets V'!$F34)</f>
        <v/>
      </c>
      <c r="AD30" s="56" t="str">
        <f t="shared" si="4"/>
        <v/>
      </c>
      <c r="AE30" s="56" t="str">
        <f>IF(OR('Toets I'!$J$50=0,$E30=0),"",'Toets I'!$G34)</f>
        <v/>
      </c>
      <c r="AF30" s="56" t="str">
        <f>IF(OR('Toets II'!$J$50=0,$G30=0),"",'Toets II'!$G34)</f>
        <v/>
      </c>
      <c r="AG30" s="56" t="str">
        <f>IF(OR('Toets III'!$J$50=0,$I30=0),"",'Toets III'!$G34)</f>
        <v/>
      </c>
      <c r="AH30" s="56" t="str">
        <f>IF(OR('Toets IV'!$J$50=0,$K30=0),"",'Toets IV'!$G34)</f>
        <v/>
      </c>
      <c r="AI30" s="56" t="str">
        <f>IF(OR('Toets V'!$J$50=0,$M30=0),"",'Toets V'!$G34)</f>
        <v/>
      </c>
      <c r="AK30" s="56" t="str">
        <f t="shared" si="5"/>
        <v/>
      </c>
      <c r="AL30" s="56" t="str">
        <f>IF(OR('Toets I'!$J$51=0,$E30=0),"",'Toets I'!$H34)</f>
        <v/>
      </c>
      <c r="AM30" s="56" t="str">
        <f>IF(OR('Toets II'!$J$51=0,$G30=0),"",'Toets II'!$H34)</f>
        <v/>
      </c>
      <c r="AN30" s="56" t="str">
        <f>IF(OR('Toets III'!$J$51=0,$I30=0),"",'Toets III'!$H34)</f>
        <v/>
      </c>
      <c r="AO30" s="56" t="str">
        <f>IF(OR('Toets IV'!$J$51=0,$K30=0),"",'Toets IV'!$H34)</f>
        <v/>
      </c>
      <c r="AP30" s="56" t="str">
        <f>IF(OR('Toets V'!$J$51=0,$M30=0),"",'Toets V'!$H34)</f>
        <v/>
      </c>
    </row>
    <row r="31" spans="1:42" x14ac:dyDescent="0.25">
      <c r="A31" s="56">
        <f>'Overzicht klas'!A30</f>
        <v>29</v>
      </c>
      <c r="B31" s="56">
        <f>'Overzicht klas'!B30</f>
        <v>0</v>
      </c>
      <c r="C31" s="56" t="str">
        <f t="shared" si="0"/>
        <v/>
      </c>
      <c r="D31" s="56">
        <f t="shared" si="1"/>
        <v>0</v>
      </c>
      <c r="E31" s="56">
        <f>'Toets I'!A99</f>
        <v>0</v>
      </c>
      <c r="F31" s="56">
        <f>'Toets I'!C35</f>
        <v>0</v>
      </c>
      <c r="G31" s="56">
        <f>'Toets II'!A99</f>
        <v>0</v>
      </c>
      <c r="H31" s="56">
        <f>'Toets II'!C35</f>
        <v>0</v>
      </c>
      <c r="I31" s="56">
        <f>'Toets III'!A99</f>
        <v>0</v>
      </c>
      <c r="J31" s="56">
        <f>'Toets III'!C35</f>
        <v>0</v>
      </c>
      <c r="K31" s="56">
        <f>'Toets IV'!A99</f>
        <v>0</v>
      </c>
      <c r="L31" s="56">
        <f>'Toets IV'!C35</f>
        <v>0</v>
      </c>
      <c r="M31" s="56">
        <f>'Toets V'!A99</f>
        <v>0</v>
      </c>
      <c r="N31" s="56">
        <f>'Toets V'!C35</f>
        <v>0</v>
      </c>
      <c r="P31" s="56" t="str">
        <f t="shared" si="2"/>
        <v/>
      </c>
      <c r="Q31" s="56" t="str">
        <f>IF(OR('Toets I'!$J$48=0,E31=0),"",'Toets I'!E35)</f>
        <v/>
      </c>
      <c r="R31" s="56" t="str">
        <f>IF(OR('Toets II'!$J$48=0,G31=0),"",'Toets II'!E35)</f>
        <v/>
      </c>
      <c r="S31" s="56" t="str">
        <f>IF(OR('Toets III'!$J$48=0,I31=0),"",'Toets III'!E35)</f>
        <v/>
      </c>
      <c r="T31" s="56" t="str">
        <f>IF(OR('Toets IV'!$J$48=0,K31=0),"",'Toets IV'!E35)</f>
        <v/>
      </c>
      <c r="U31" s="56" t="str">
        <f>IF(OR('Toets V'!$J$48=0,M31=0),"",'Toets V'!E35)</f>
        <v/>
      </c>
      <c r="W31" s="56" t="str">
        <f t="shared" si="3"/>
        <v/>
      </c>
      <c r="X31" s="56" t="str">
        <f>IF(OR('Toets I'!$J$49=0,$E31=0),"",'Toets I'!$F35)</f>
        <v/>
      </c>
      <c r="Y31" s="56" t="str">
        <f>IF(OR('Toets II'!$J$49=0,$G31=0),"",'Toets II'!$F35)</f>
        <v/>
      </c>
      <c r="Z31" s="56" t="str">
        <f>IF(OR('Toets III'!$J$49=0,$I31=0),"",'Toets III'!$F35)</f>
        <v/>
      </c>
      <c r="AA31" s="56" t="str">
        <f>IF(OR('Toets IV'!$J$49=0,$K31=0),"",'Toets IV'!$F35)</f>
        <v/>
      </c>
      <c r="AB31" s="56" t="str">
        <f>IF(OR('Toets V'!$J$49=0,$M31=0),"",'Toets V'!$F35)</f>
        <v/>
      </c>
      <c r="AD31" s="56" t="str">
        <f t="shared" si="4"/>
        <v/>
      </c>
      <c r="AE31" s="56" t="str">
        <f>IF(OR('Toets I'!$J$50=0,$E31=0),"",'Toets I'!$G35)</f>
        <v/>
      </c>
      <c r="AF31" s="56" t="str">
        <f>IF(OR('Toets II'!$J$50=0,$G31=0),"",'Toets II'!$G35)</f>
        <v/>
      </c>
      <c r="AG31" s="56" t="str">
        <f>IF(OR('Toets III'!$J$50=0,$I31=0),"",'Toets III'!$G35)</f>
        <v/>
      </c>
      <c r="AH31" s="56" t="str">
        <f>IF(OR('Toets IV'!$J$50=0,$K31=0),"",'Toets IV'!$G35)</f>
        <v/>
      </c>
      <c r="AI31" s="56" t="str">
        <f>IF(OR('Toets V'!$J$50=0,$M31=0),"",'Toets V'!$G35)</f>
        <v/>
      </c>
      <c r="AK31" s="56" t="str">
        <f t="shared" si="5"/>
        <v/>
      </c>
      <c r="AL31" s="56" t="str">
        <f>IF(OR('Toets I'!$J$51=0,$E31=0),"",'Toets I'!$H35)</f>
        <v/>
      </c>
      <c r="AM31" s="56" t="str">
        <f>IF(OR('Toets II'!$J$51=0,$G31=0),"",'Toets II'!$H35)</f>
        <v/>
      </c>
      <c r="AN31" s="56" t="str">
        <f>IF(OR('Toets III'!$J$51=0,$I31=0),"",'Toets III'!$H35)</f>
        <v/>
      </c>
      <c r="AO31" s="56" t="str">
        <f>IF(OR('Toets IV'!$J$51=0,$K31=0),"",'Toets IV'!$H35)</f>
        <v/>
      </c>
      <c r="AP31" s="56" t="str">
        <f>IF(OR('Toets V'!$J$51=0,$M31=0),"",'Toets V'!$H35)</f>
        <v/>
      </c>
    </row>
    <row r="32" spans="1:42" x14ac:dyDescent="0.25">
      <c r="A32" s="56">
        <f>'Overzicht klas'!A31</f>
        <v>30</v>
      </c>
      <c r="B32" s="56">
        <f>'Overzicht klas'!B31</f>
        <v>0</v>
      </c>
      <c r="C32" s="56" t="str">
        <f t="shared" si="0"/>
        <v/>
      </c>
      <c r="D32" s="56">
        <f t="shared" si="1"/>
        <v>0</v>
      </c>
      <c r="E32" s="56">
        <f>'Toets I'!A100</f>
        <v>0</v>
      </c>
      <c r="F32" s="56">
        <f>'Toets I'!C36</f>
        <v>0</v>
      </c>
      <c r="G32" s="56">
        <f>'Toets II'!A100</f>
        <v>0</v>
      </c>
      <c r="H32" s="56">
        <f>'Toets II'!C36</f>
        <v>0</v>
      </c>
      <c r="I32" s="56">
        <f>'Toets III'!A100</f>
        <v>0</v>
      </c>
      <c r="J32" s="56">
        <f>'Toets III'!C36</f>
        <v>0</v>
      </c>
      <c r="K32" s="56">
        <f>'Toets IV'!A100</f>
        <v>0</v>
      </c>
      <c r="L32" s="56">
        <f>'Toets IV'!C36</f>
        <v>0</v>
      </c>
      <c r="M32" s="56">
        <f>'Toets V'!A100</f>
        <v>0</v>
      </c>
      <c r="N32" s="56">
        <f>'Toets V'!C36</f>
        <v>0</v>
      </c>
      <c r="P32" s="56" t="str">
        <f t="shared" si="2"/>
        <v/>
      </c>
      <c r="Q32" s="56" t="str">
        <f>IF(OR('Toets I'!$J$48=0,E32=0),"",'Toets I'!E36)</f>
        <v/>
      </c>
      <c r="R32" s="56" t="str">
        <f>IF(OR('Toets II'!$J$48=0,G32=0),"",'Toets II'!E36)</f>
        <v/>
      </c>
      <c r="S32" s="56" t="str">
        <f>IF(OR('Toets III'!$J$48=0,I32=0),"",'Toets III'!E36)</f>
        <v/>
      </c>
      <c r="T32" s="56" t="str">
        <f>IF(OR('Toets IV'!$J$48=0,K32=0),"",'Toets IV'!E36)</f>
        <v/>
      </c>
      <c r="U32" s="56" t="str">
        <f>IF(OR('Toets V'!$J$48=0,M32=0),"",'Toets V'!E36)</f>
        <v/>
      </c>
      <c r="W32" s="56" t="str">
        <f t="shared" si="3"/>
        <v/>
      </c>
      <c r="X32" s="56" t="str">
        <f>IF(OR('Toets I'!$J$49=0,$E32=0),"",'Toets I'!$F36)</f>
        <v/>
      </c>
      <c r="Y32" s="56" t="str">
        <f>IF(OR('Toets II'!$J$49=0,$G32=0),"",'Toets II'!$F36)</f>
        <v/>
      </c>
      <c r="Z32" s="56" t="str">
        <f>IF(OR('Toets III'!$J$49=0,$I32=0),"",'Toets III'!$F36)</f>
        <v/>
      </c>
      <c r="AA32" s="56" t="str">
        <f>IF(OR('Toets IV'!$J$49=0,$K32=0),"",'Toets IV'!$F36)</f>
        <v/>
      </c>
      <c r="AB32" s="56" t="str">
        <f>IF(OR('Toets V'!$J$49=0,$M32=0),"",'Toets V'!$F36)</f>
        <v/>
      </c>
      <c r="AD32" s="56" t="str">
        <f t="shared" si="4"/>
        <v/>
      </c>
      <c r="AE32" s="56" t="str">
        <f>IF(OR('Toets I'!$J$50=0,$E32=0),"",'Toets I'!$G36)</f>
        <v/>
      </c>
      <c r="AF32" s="56" t="str">
        <f>IF(OR('Toets II'!$J$50=0,$G32=0),"",'Toets II'!$G36)</f>
        <v/>
      </c>
      <c r="AG32" s="56" t="str">
        <f>IF(OR('Toets III'!$J$50=0,$I32=0),"",'Toets III'!$G36)</f>
        <v/>
      </c>
      <c r="AH32" s="56" t="str">
        <f>IF(OR('Toets IV'!$J$50=0,$K32=0),"",'Toets IV'!$G36)</f>
        <v/>
      </c>
      <c r="AI32" s="56" t="str">
        <f>IF(OR('Toets V'!$J$50=0,$M32=0),"",'Toets V'!$G36)</f>
        <v/>
      </c>
      <c r="AK32" s="56" t="str">
        <f t="shared" si="5"/>
        <v/>
      </c>
      <c r="AL32" s="56" t="str">
        <f>IF(OR('Toets I'!$J$51=0,$E32=0),"",'Toets I'!$H36)</f>
        <v/>
      </c>
      <c r="AM32" s="56" t="str">
        <f>IF(OR('Toets II'!$J$51=0,$G32=0),"",'Toets II'!$H36)</f>
        <v/>
      </c>
      <c r="AN32" s="56" t="str">
        <f>IF(OR('Toets III'!$J$51=0,$I32=0),"",'Toets III'!$H36)</f>
        <v/>
      </c>
      <c r="AO32" s="56" t="str">
        <f>IF(OR('Toets IV'!$J$51=0,$K32=0),"",'Toets IV'!$H36)</f>
        <v/>
      </c>
      <c r="AP32" s="56" t="str">
        <f>IF(OR('Toets V'!$J$51=0,$M32=0),"",'Toets V'!$H36)</f>
        <v/>
      </c>
    </row>
    <row r="33" spans="1:42" x14ac:dyDescent="0.25">
      <c r="A33" s="56">
        <f>'Overzicht klas'!A32</f>
        <v>31</v>
      </c>
      <c r="B33" s="56">
        <f>'Overzicht klas'!B32</f>
        <v>0</v>
      </c>
      <c r="C33" s="56" t="str">
        <f t="shared" si="0"/>
        <v/>
      </c>
      <c r="D33" s="56">
        <f t="shared" si="1"/>
        <v>0</v>
      </c>
      <c r="E33" s="56">
        <f>'Toets I'!A101</f>
        <v>0</v>
      </c>
      <c r="F33" s="56">
        <f>'Toets I'!C37</f>
        <v>0</v>
      </c>
      <c r="G33" s="56">
        <f>'Toets II'!A101</f>
        <v>0</v>
      </c>
      <c r="H33" s="56">
        <f>'Toets II'!C37</f>
        <v>0</v>
      </c>
      <c r="I33" s="56">
        <f>'Toets III'!A101</f>
        <v>0</v>
      </c>
      <c r="J33" s="56">
        <f>'Toets III'!C37</f>
        <v>0</v>
      </c>
      <c r="K33" s="56">
        <f>'Toets IV'!A101</f>
        <v>0</v>
      </c>
      <c r="L33" s="56">
        <f>'Toets IV'!C37</f>
        <v>0</v>
      </c>
      <c r="M33" s="56">
        <f>'Toets V'!A101</f>
        <v>0</v>
      </c>
      <c r="N33" s="56">
        <f>'Toets V'!C37</f>
        <v>0</v>
      </c>
      <c r="P33" s="56" t="str">
        <f t="shared" si="2"/>
        <v/>
      </c>
      <c r="Q33" s="56" t="str">
        <f>IF(OR('Toets I'!$J$48=0,E33=0),"",'Toets I'!E37)</f>
        <v/>
      </c>
      <c r="R33" s="56" t="str">
        <f>IF(OR('Toets II'!$J$48=0,G33=0),"",'Toets II'!E37)</f>
        <v/>
      </c>
      <c r="S33" s="56" t="str">
        <f>IF(OR('Toets III'!$J$48=0,I33=0),"",'Toets III'!E37)</f>
        <v/>
      </c>
      <c r="T33" s="56" t="str">
        <f>IF(OR('Toets IV'!$J$48=0,K33=0),"",'Toets IV'!E37)</f>
        <v/>
      </c>
      <c r="U33" s="56" t="str">
        <f>IF(OR('Toets V'!$J$48=0,M33=0),"",'Toets V'!E37)</f>
        <v/>
      </c>
      <c r="W33" s="56" t="str">
        <f t="shared" si="3"/>
        <v/>
      </c>
      <c r="X33" s="56" t="str">
        <f>IF(OR('Toets I'!$J$49=0,$E33=0),"",'Toets I'!$F37)</f>
        <v/>
      </c>
      <c r="Y33" s="56" t="str">
        <f>IF(OR('Toets II'!$J$49=0,$G33=0),"",'Toets II'!$F37)</f>
        <v/>
      </c>
      <c r="Z33" s="56" t="str">
        <f>IF(OR('Toets III'!$J$49=0,$I33=0),"",'Toets III'!$F37)</f>
        <v/>
      </c>
      <c r="AA33" s="56" t="str">
        <f>IF(OR('Toets IV'!$J$49=0,$K33=0),"",'Toets IV'!$F37)</f>
        <v/>
      </c>
      <c r="AB33" s="56" t="str">
        <f>IF(OR('Toets V'!$J$49=0,$M33=0),"",'Toets V'!$F37)</f>
        <v/>
      </c>
      <c r="AD33" s="56" t="str">
        <f t="shared" si="4"/>
        <v/>
      </c>
      <c r="AE33" s="56" t="str">
        <f>IF(OR('Toets I'!$J$50=0,$E33=0),"",'Toets I'!$G37)</f>
        <v/>
      </c>
      <c r="AF33" s="56" t="str">
        <f>IF(OR('Toets II'!$J$50=0,$G33=0),"",'Toets II'!$G37)</f>
        <v/>
      </c>
      <c r="AG33" s="56" t="str">
        <f>IF(OR('Toets III'!$J$50=0,$I33=0),"",'Toets III'!$G37)</f>
        <v/>
      </c>
      <c r="AH33" s="56" t="str">
        <f>IF(OR('Toets IV'!$J$50=0,$K33=0),"",'Toets IV'!$G37)</f>
        <v/>
      </c>
      <c r="AI33" s="56" t="str">
        <f>IF(OR('Toets V'!$J$50=0,$M33=0),"",'Toets V'!$G37)</f>
        <v/>
      </c>
      <c r="AK33" s="56" t="str">
        <f t="shared" si="5"/>
        <v/>
      </c>
      <c r="AL33" s="56" t="str">
        <f>IF(OR('Toets I'!$J$51=0,$E33=0),"",'Toets I'!$H37)</f>
        <v/>
      </c>
      <c r="AM33" s="56" t="str">
        <f>IF(OR('Toets II'!$J$51=0,$G33=0),"",'Toets II'!$H37)</f>
        <v/>
      </c>
      <c r="AN33" s="56" t="str">
        <f>IF(OR('Toets III'!$J$51=0,$I33=0),"",'Toets III'!$H37)</f>
        <v/>
      </c>
      <c r="AO33" s="56" t="str">
        <f>IF(OR('Toets IV'!$J$51=0,$K33=0),"",'Toets IV'!$H37)</f>
        <v/>
      </c>
      <c r="AP33" s="56" t="str">
        <f>IF(OR('Toets V'!$J$51=0,$M33=0),"",'Toets V'!$H37)</f>
        <v/>
      </c>
    </row>
    <row r="34" spans="1:42" x14ac:dyDescent="0.25">
      <c r="A34" s="56">
        <f>'Overzicht klas'!A33</f>
        <v>32</v>
      </c>
      <c r="B34" s="56">
        <f>'Overzicht klas'!B33</f>
        <v>0</v>
      </c>
      <c r="C34" s="56" t="str">
        <f t="shared" si="0"/>
        <v/>
      </c>
      <c r="D34" s="56">
        <f t="shared" si="1"/>
        <v>0</v>
      </c>
      <c r="E34" s="56">
        <f>'Toets I'!A102</f>
        <v>0</v>
      </c>
      <c r="F34" s="56">
        <f>'Toets I'!C38</f>
        <v>0</v>
      </c>
      <c r="G34" s="56">
        <f>'Toets II'!A102</f>
        <v>0</v>
      </c>
      <c r="H34" s="56">
        <f>'Toets II'!C38</f>
        <v>0</v>
      </c>
      <c r="I34" s="56">
        <f>'Toets III'!A102</f>
        <v>0</v>
      </c>
      <c r="J34" s="56">
        <f>'Toets III'!C38</f>
        <v>0</v>
      </c>
      <c r="K34" s="56">
        <f>'Toets IV'!A102</f>
        <v>0</v>
      </c>
      <c r="L34" s="56">
        <f>'Toets IV'!C38</f>
        <v>0</v>
      </c>
      <c r="M34" s="56">
        <f>'Toets V'!A102</f>
        <v>0</v>
      </c>
      <c r="N34" s="56">
        <f>'Toets V'!C38</f>
        <v>0</v>
      </c>
      <c r="P34" s="56" t="str">
        <f t="shared" si="2"/>
        <v/>
      </c>
      <c r="Q34" s="56" t="str">
        <f>IF(OR('Toets I'!$J$48=0,E34=0),"",'Toets I'!E38)</f>
        <v/>
      </c>
      <c r="R34" s="56" t="str">
        <f>IF(OR('Toets II'!$J$48=0,G34=0),"",'Toets II'!E38)</f>
        <v/>
      </c>
      <c r="S34" s="56" t="str">
        <f>IF(OR('Toets III'!$J$48=0,I34=0),"",'Toets III'!E38)</f>
        <v/>
      </c>
      <c r="T34" s="56" t="str">
        <f>IF(OR('Toets IV'!$J$48=0,K34=0),"",'Toets IV'!E38)</f>
        <v/>
      </c>
      <c r="U34" s="56" t="str">
        <f>IF(OR('Toets V'!$J$48=0,M34=0),"",'Toets V'!E38)</f>
        <v/>
      </c>
      <c r="W34" s="56" t="str">
        <f t="shared" si="3"/>
        <v/>
      </c>
      <c r="X34" s="56" t="str">
        <f>IF(OR('Toets I'!$J$49=0,$E34=0),"",'Toets I'!$F38)</f>
        <v/>
      </c>
      <c r="Y34" s="56" t="str">
        <f>IF(OR('Toets II'!$J$49=0,$G34=0),"",'Toets II'!$F38)</f>
        <v/>
      </c>
      <c r="Z34" s="56" t="str">
        <f>IF(OR('Toets III'!$J$49=0,$I34=0),"",'Toets III'!$F38)</f>
        <v/>
      </c>
      <c r="AA34" s="56" t="str">
        <f>IF(OR('Toets IV'!$J$49=0,$K34=0),"",'Toets IV'!$F38)</f>
        <v/>
      </c>
      <c r="AB34" s="56" t="str">
        <f>IF(OR('Toets V'!$J$49=0,$M34=0),"",'Toets V'!$F38)</f>
        <v/>
      </c>
      <c r="AD34" s="56" t="str">
        <f t="shared" si="4"/>
        <v/>
      </c>
      <c r="AE34" s="56" t="str">
        <f>IF(OR('Toets I'!$J$50=0,$E34=0),"",'Toets I'!$G38)</f>
        <v/>
      </c>
      <c r="AF34" s="56" t="str">
        <f>IF(OR('Toets II'!$J$50=0,$G34=0),"",'Toets II'!$G38)</f>
        <v/>
      </c>
      <c r="AG34" s="56" t="str">
        <f>IF(OR('Toets III'!$J$50=0,$I34=0),"",'Toets III'!$G38)</f>
        <v/>
      </c>
      <c r="AH34" s="56" t="str">
        <f>IF(OR('Toets IV'!$J$50=0,$K34=0),"",'Toets IV'!$G38)</f>
        <v/>
      </c>
      <c r="AI34" s="56" t="str">
        <f>IF(OR('Toets V'!$J$50=0,$M34=0),"",'Toets V'!$G38)</f>
        <v/>
      </c>
      <c r="AK34" s="56" t="str">
        <f t="shared" si="5"/>
        <v/>
      </c>
      <c r="AL34" s="56" t="str">
        <f>IF(OR('Toets I'!$J$51=0,$E34=0),"",'Toets I'!$H38)</f>
        <v/>
      </c>
      <c r="AM34" s="56" t="str">
        <f>IF(OR('Toets II'!$J$51=0,$G34=0),"",'Toets II'!$H38)</f>
        <v/>
      </c>
      <c r="AN34" s="56" t="str">
        <f>IF(OR('Toets III'!$J$51=0,$I34=0),"",'Toets III'!$H38)</f>
        <v/>
      </c>
      <c r="AO34" s="56" t="str">
        <f>IF(OR('Toets IV'!$J$51=0,$K34=0),"",'Toets IV'!$H38)</f>
        <v/>
      </c>
      <c r="AP34" s="56" t="str">
        <f>IF(OR('Toets V'!$J$51=0,$M34=0),"",'Toets V'!$H38)</f>
        <v/>
      </c>
    </row>
    <row r="35" spans="1:42" x14ac:dyDescent="0.25">
      <c r="A35" s="56">
        <f>'Overzicht klas'!A34</f>
        <v>33</v>
      </c>
      <c r="B35" s="56">
        <f>'Overzicht klas'!B34</f>
        <v>0</v>
      </c>
      <c r="C35" s="56" t="str">
        <f t="shared" si="0"/>
        <v/>
      </c>
      <c r="D35" s="56">
        <f t="shared" si="1"/>
        <v>0</v>
      </c>
      <c r="E35" s="56">
        <f>'Toets I'!A103</f>
        <v>0</v>
      </c>
      <c r="F35" s="56">
        <f>'Toets I'!C39</f>
        <v>0</v>
      </c>
      <c r="G35" s="56">
        <f>'Toets II'!A103</f>
        <v>0</v>
      </c>
      <c r="H35" s="56">
        <f>'Toets II'!C39</f>
        <v>0</v>
      </c>
      <c r="I35" s="56">
        <f>'Toets III'!A103</f>
        <v>0</v>
      </c>
      <c r="J35" s="56">
        <f>'Toets III'!C39</f>
        <v>0</v>
      </c>
      <c r="K35" s="56">
        <f>'Toets IV'!A103</f>
        <v>0</v>
      </c>
      <c r="L35" s="56">
        <f>'Toets IV'!C39</f>
        <v>0</v>
      </c>
      <c r="M35" s="56">
        <f>'Toets V'!A103</f>
        <v>0</v>
      </c>
      <c r="N35" s="56">
        <f>'Toets V'!C39</f>
        <v>0</v>
      </c>
      <c r="P35" s="56" t="str">
        <f t="shared" si="2"/>
        <v/>
      </c>
      <c r="Q35" s="56" t="str">
        <f>IF(OR('Toets I'!$J$48=0,E35=0),"",'Toets I'!E39)</f>
        <v/>
      </c>
      <c r="R35" s="56" t="str">
        <f>IF(OR('Toets II'!$J$48=0,G35=0),"",'Toets II'!E39)</f>
        <v/>
      </c>
      <c r="S35" s="56" t="str">
        <f>IF(OR('Toets III'!$J$48=0,I35=0),"",'Toets III'!E39)</f>
        <v/>
      </c>
      <c r="T35" s="56" t="str">
        <f>IF(OR('Toets IV'!$J$48=0,K35=0),"",'Toets IV'!E39)</f>
        <v/>
      </c>
      <c r="U35" s="56" t="str">
        <f>IF(OR('Toets V'!$J$48=0,M35=0),"",'Toets V'!E39)</f>
        <v/>
      </c>
      <c r="W35" s="56" t="str">
        <f t="shared" si="3"/>
        <v/>
      </c>
      <c r="X35" s="56" t="str">
        <f>IF(OR('Toets I'!$J$49=0,$E35=0),"",'Toets I'!$F39)</f>
        <v/>
      </c>
      <c r="Y35" s="56" t="str">
        <f>IF(OR('Toets II'!$J$49=0,$G35=0),"",'Toets II'!$F39)</f>
        <v/>
      </c>
      <c r="Z35" s="56" t="str">
        <f>IF(OR('Toets III'!$J$49=0,$I35=0),"",'Toets III'!$F39)</f>
        <v/>
      </c>
      <c r="AA35" s="56" t="str">
        <f>IF(OR('Toets IV'!$J$49=0,$K35=0),"",'Toets IV'!$F39)</f>
        <v/>
      </c>
      <c r="AB35" s="56" t="str">
        <f>IF(OR('Toets V'!$J$49=0,$M35=0),"",'Toets V'!$F39)</f>
        <v/>
      </c>
      <c r="AD35" s="56" t="str">
        <f t="shared" si="4"/>
        <v/>
      </c>
      <c r="AE35" s="56" t="str">
        <f>IF(OR('Toets I'!$J$50=0,$E35=0),"",'Toets I'!$G39)</f>
        <v/>
      </c>
      <c r="AF35" s="56" t="str">
        <f>IF(OR('Toets II'!$J$50=0,$G35=0),"",'Toets II'!$G39)</f>
        <v/>
      </c>
      <c r="AG35" s="56" t="str">
        <f>IF(OR('Toets III'!$J$50=0,$I35=0),"",'Toets III'!$G39)</f>
        <v/>
      </c>
      <c r="AH35" s="56" t="str">
        <f>IF(OR('Toets IV'!$J$50=0,$K35=0),"",'Toets IV'!$G39)</f>
        <v/>
      </c>
      <c r="AI35" s="56" t="str">
        <f>IF(OR('Toets V'!$J$50=0,$M35=0),"",'Toets V'!$G39)</f>
        <v/>
      </c>
      <c r="AK35" s="56" t="str">
        <f t="shared" si="5"/>
        <v/>
      </c>
      <c r="AL35" s="56" t="str">
        <f>IF(OR('Toets I'!$J$51=0,$E35=0),"",'Toets I'!$H39)</f>
        <v/>
      </c>
      <c r="AM35" s="56" t="str">
        <f>IF(OR('Toets II'!$J$51=0,$G35=0),"",'Toets II'!$H39)</f>
        <v/>
      </c>
      <c r="AN35" s="56" t="str">
        <f>IF(OR('Toets III'!$J$51=0,$I35=0),"",'Toets III'!$H39)</f>
        <v/>
      </c>
      <c r="AO35" s="56" t="str">
        <f>IF(OR('Toets IV'!$J$51=0,$K35=0),"",'Toets IV'!$H39)</f>
        <v/>
      </c>
      <c r="AP35" s="56" t="str">
        <f>IF(OR('Toets V'!$J$51=0,$M35=0),"",'Toets V'!$H39)</f>
        <v/>
      </c>
    </row>
    <row r="36" spans="1:42" x14ac:dyDescent="0.25">
      <c r="A36" s="56">
        <f>'Overzicht klas'!A35</f>
        <v>34</v>
      </c>
      <c r="B36" s="56">
        <f>'Overzicht klas'!B35</f>
        <v>0</v>
      </c>
      <c r="C36" s="56" t="str">
        <f t="shared" si="0"/>
        <v/>
      </c>
      <c r="D36" s="56">
        <f t="shared" si="1"/>
        <v>0</v>
      </c>
      <c r="E36" s="56">
        <f>'Toets I'!A104</f>
        <v>0</v>
      </c>
      <c r="F36" s="56">
        <f>'Toets I'!C40</f>
        <v>0</v>
      </c>
      <c r="G36" s="56">
        <f>'Toets II'!A104</f>
        <v>0</v>
      </c>
      <c r="H36" s="56">
        <f>'Toets II'!C40</f>
        <v>0</v>
      </c>
      <c r="I36" s="56">
        <f>'Toets III'!A104</f>
        <v>0</v>
      </c>
      <c r="J36" s="56">
        <f>'Toets III'!C40</f>
        <v>0</v>
      </c>
      <c r="K36" s="56">
        <f>'Toets IV'!A104</f>
        <v>0</v>
      </c>
      <c r="L36" s="56">
        <f>'Toets IV'!C40</f>
        <v>0</v>
      </c>
      <c r="M36" s="56">
        <f>'Toets V'!A104</f>
        <v>0</v>
      </c>
      <c r="N36" s="56">
        <f>'Toets V'!C40</f>
        <v>0</v>
      </c>
      <c r="P36" s="56" t="str">
        <f t="shared" si="2"/>
        <v/>
      </c>
      <c r="Q36" s="56" t="str">
        <f>IF(OR('Toets I'!$J$48=0,E36=0),"",'Toets I'!E40)</f>
        <v/>
      </c>
      <c r="R36" s="56" t="str">
        <f>IF(OR('Toets II'!$J$48=0,G36=0),"",'Toets II'!E40)</f>
        <v/>
      </c>
      <c r="S36" s="56" t="str">
        <f>IF(OR('Toets III'!$J$48=0,I36=0),"",'Toets III'!E40)</f>
        <v/>
      </c>
      <c r="T36" s="56" t="str">
        <f>IF(OR('Toets IV'!$J$48=0,K36=0),"",'Toets IV'!E40)</f>
        <v/>
      </c>
      <c r="U36" s="56" t="str">
        <f>IF(OR('Toets V'!$J$48=0,M36=0),"",'Toets V'!E40)</f>
        <v/>
      </c>
      <c r="W36" s="56" t="str">
        <f t="shared" si="3"/>
        <v/>
      </c>
      <c r="X36" s="56" t="str">
        <f>IF(OR('Toets I'!$J$49=0,$E36=0),"",'Toets I'!$F40)</f>
        <v/>
      </c>
      <c r="Y36" s="56" t="str">
        <f>IF(OR('Toets II'!$J$49=0,$G36=0),"",'Toets II'!$F40)</f>
        <v/>
      </c>
      <c r="Z36" s="56" t="str">
        <f>IF(OR('Toets III'!$J$49=0,$I36=0),"",'Toets III'!$F40)</f>
        <v/>
      </c>
      <c r="AA36" s="56" t="str">
        <f>IF(OR('Toets IV'!$J$49=0,$K36=0),"",'Toets IV'!$F40)</f>
        <v/>
      </c>
      <c r="AB36" s="56" t="str">
        <f>IF(OR('Toets V'!$J$49=0,$M36=0),"",'Toets V'!$F40)</f>
        <v/>
      </c>
      <c r="AD36" s="56" t="str">
        <f t="shared" si="4"/>
        <v/>
      </c>
      <c r="AE36" s="56" t="str">
        <f>IF(OR('Toets I'!$J$50=0,$E36=0),"",'Toets I'!$G40)</f>
        <v/>
      </c>
      <c r="AF36" s="56" t="str">
        <f>IF(OR('Toets II'!$J$50=0,$G36=0),"",'Toets II'!$G40)</f>
        <v/>
      </c>
      <c r="AG36" s="56" t="str">
        <f>IF(OR('Toets III'!$J$50=0,$I36=0),"",'Toets III'!$G40)</f>
        <v/>
      </c>
      <c r="AH36" s="56" t="str">
        <f>IF(OR('Toets IV'!$J$50=0,$K36=0),"",'Toets IV'!$G40)</f>
        <v/>
      </c>
      <c r="AI36" s="56" t="str">
        <f>IF(OR('Toets V'!$J$50=0,$M36=0),"",'Toets V'!$G40)</f>
        <v/>
      </c>
      <c r="AK36" s="56" t="str">
        <f t="shared" si="5"/>
        <v/>
      </c>
      <c r="AL36" s="56" t="str">
        <f>IF(OR('Toets I'!$J$51=0,$E36=0),"",'Toets I'!$H40)</f>
        <v/>
      </c>
      <c r="AM36" s="56" t="str">
        <f>IF(OR('Toets II'!$J$51=0,$G36=0),"",'Toets II'!$H40)</f>
        <v/>
      </c>
      <c r="AN36" s="56" t="str">
        <f>IF(OR('Toets III'!$J$51=0,$I36=0),"",'Toets III'!$H40)</f>
        <v/>
      </c>
      <c r="AO36" s="56" t="str">
        <f>IF(OR('Toets IV'!$J$51=0,$K36=0),"",'Toets IV'!$H40)</f>
        <v/>
      </c>
      <c r="AP36" s="56" t="str">
        <f>IF(OR('Toets V'!$J$51=0,$M36=0),"",'Toets V'!$H40)</f>
        <v/>
      </c>
    </row>
    <row r="37" spans="1:42" s="57" customFormat="1" x14ac:dyDescent="0.25"/>
    <row r="38" spans="1:42" s="58" customFormat="1" x14ac:dyDescent="0.25">
      <c r="A38" s="56"/>
      <c r="B38" s="56"/>
      <c r="C38" s="56"/>
      <c r="D38" s="54" t="str">
        <f t="shared" ref="B38:M39" si="6">D1</f>
        <v>gemaakt</v>
      </c>
      <c r="P38" s="54" t="str">
        <f>instellingen!A13</f>
        <v>bereken</v>
      </c>
      <c r="Q38" s="54"/>
      <c r="R38" s="54"/>
      <c r="S38" s="54"/>
      <c r="T38" s="54"/>
      <c r="U38" s="54"/>
      <c r="V38" s="55"/>
      <c r="W38" s="54" t="str">
        <f>instellingen!A14</f>
        <v>bepaal</v>
      </c>
      <c r="X38" s="54"/>
      <c r="Y38" s="54"/>
      <c r="Z38" s="54"/>
      <c r="AA38" s="54"/>
      <c r="AB38" s="54"/>
      <c r="AC38" s="55"/>
      <c r="AD38" s="54" t="str">
        <f>instellingen!A15</f>
        <v>leg uit</v>
      </c>
      <c r="AE38" s="54"/>
      <c r="AF38" s="54"/>
      <c r="AG38" s="54"/>
      <c r="AH38" s="54"/>
      <c r="AI38" s="54"/>
      <c r="AJ38" s="55"/>
      <c r="AK38" s="54" t="str">
        <f>instellingen!A16</f>
        <v>overig</v>
      </c>
      <c r="AL38" s="54"/>
      <c r="AM38" s="54"/>
      <c r="AN38" s="54"/>
      <c r="AO38" s="54"/>
      <c r="AP38" s="54"/>
    </row>
    <row r="39" spans="1:42" x14ac:dyDescent="0.25">
      <c r="A39" s="56" t="str">
        <f t="shared" ref="A39:A73" si="7">A2</f>
        <v>volgnummer</v>
      </c>
      <c r="B39" s="56" t="str">
        <f t="shared" si="6"/>
        <v>naam</v>
      </c>
      <c r="C39" s="56" t="s">
        <v>61</v>
      </c>
      <c r="D39" s="56" t="str">
        <f t="shared" si="6"/>
        <v>totaal</v>
      </c>
      <c r="E39" s="56" t="str">
        <f t="shared" si="6"/>
        <v>toets I</v>
      </c>
      <c r="G39" s="56" t="str">
        <f t="shared" si="6"/>
        <v>Toets II</v>
      </c>
      <c r="I39" s="56" t="str">
        <f t="shared" si="6"/>
        <v>Toets III</v>
      </c>
      <c r="K39" s="56" t="str">
        <f t="shared" si="6"/>
        <v>Toets IV</v>
      </c>
      <c r="M39" s="56" t="str">
        <f t="shared" si="6"/>
        <v>Toets V</v>
      </c>
      <c r="P39" s="56" t="s">
        <v>61</v>
      </c>
      <c r="Q39" s="56" t="s">
        <v>56</v>
      </c>
      <c r="R39" s="56" t="s">
        <v>57</v>
      </c>
      <c r="S39" s="56" t="s">
        <v>58</v>
      </c>
      <c r="T39" s="56" t="s">
        <v>59</v>
      </c>
      <c r="U39" s="56" t="s">
        <v>60</v>
      </c>
      <c r="W39" s="56" t="s">
        <v>61</v>
      </c>
      <c r="X39" s="56" t="s">
        <v>56</v>
      </c>
      <c r="Y39" s="56" t="s">
        <v>57</v>
      </c>
      <c r="Z39" s="56" t="s">
        <v>58</v>
      </c>
      <c r="AA39" s="56" t="s">
        <v>59</v>
      </c>
      <c r="AB39" s="56" t="s">
        <v>60</v>
      </c>
      <c r="AD39" s="56" t="s">
        <v>61</v>
      </c>
      <c r="AE39" s="56" t="s">
        <v>56</v>
      </c>
      <c r="AF39" s="56" t="s">
        <v>57</v>
      </c>
      <c r="AG39" s="56" t="s">
        <v>58</v>
      </c>
      <c r="AH39" s="56" t="s">
        <v>59</v>
      </c>
      <c r="AI39" s="56" t="s">
        <v>60</v>
      </c>
      <c r="AK39" s="56" t="s">
        <v>61</v>
      </c>
      <c r="AL39" s="56" t="s">
        <v>56</v>
      </c>
      <c r="AM39" s="56" t="s">
        <v>57</v>
      </c>
      <c r="AN39" s="56" t="s">
        <v>58</v>
      </c>
      <c r="AO39" s="56" t="s">
        <v>59</v>
      </c>
      <c r="AP39" s="56" t="s">
        <v>60</v>
      </c>
    </row>
    <row r="40" spans="1:42" x14ac:dyDescent="0.25">
      <c r="A40" s="56">
        <f t="shared" si="7"/>
        <v>1</v>
      </c>
      <c r="B40" s="56">
        <f>B3</f>
        <v>0</v>
      </c>
      <c r="D40" s="56">
        <f>D3</f>
        <v>0</v>
      </c>
      <c r="E40" s="56">
        <f t="shared" ref="E40:N40" si="8">E3</f>
        <v>0</v>
      </c>
      <c r="F40" s="56">
        <f t="shared" si="8"/>
        <v>0</v>
      </c>
      <c r="G40" s="56">
        <f t="shared" si="8"/>
        <v>0</v>
      </c>
      <c r="H40" s="56">
        <f t="shared" si="8"/>
        <v>0</v>
      </c>
      <c r="I40" s="56">
        <f t="shared" si="8"/>
        <v>0</v>
      </c>
      <c r="J40" s="56">
        <f t="shared" si="8"/>
        <v>0</v>
      </c>
      <c r="K40" s="56">
        <f t="shared" si="8"/>
        <v>0</v>
      </c>
      <c r="L40" s="56">
        <f t="shared" si="8"/>
        <v>0</v>
      </c>
      <c r="M40" s="56">
        <f t="shared" si="8"/>
        <v>0</v>
      </c>
      <c r="N40" s="56">
        <f t="shared" si="8"/>
        <v>0</v>
      </c>
      <c r="P40" s="56" t="str">
        <f>IF(D40&gt;0,AVERAGE(Q40:U40),"")</f>
        <v/>
      </c>
      <c r="Q40" s="56" t="str">
        <f>IF(OR('Toets I'!$J$53=0,E40=0),"",'Toets I'!$I7)</f>
        <v/>
      </c>
      <c r="R40" s="56" t="str">
        <f>IF(OR('Toets II'!$J$53=0,G40=0),"",'Toets II'!$I7)</f>
        <v/>
      </c>
      <c r="S40" s="56" t="str">
        <f>IF(OR('Toets III'!$J$53=0,I40=0),"",'Toets III'!$I7)</f>
        <v/>
      </c>
      <c r="T40" s="56" t="str">
        <f>IF(OR('Toets IV'!$J$53=0,K40=0),"",'Toets IV'!$I7)</f>
        <v/>
      </c>
      <c r="U40" s="56" t="str">
        <f>IF(OR('Toets V'!$J$53=0,M40=0),"",'Toets V'!$I7)</f>
        <v/>
      </c>
      <c r="W40" s="56" t="str">
        <f>IF($D40&gt;0,AVERAGE(X40:AB40),"")</f>
        <v/>
      </c>
      <c r="X40" s="56" t="str">
        <f>IF(OR('Toets I'!$J$54=0,$E40=0),"",'Toets I'!$J7)</f>
        <v/>
      </c>
      <c r="Y40" s="56" t="str">
        <f>IF(OR('Toets II'!$J$54=0,$G40=0),"",'Toets II'!$J7)</f>
        <v/>
      </c>
      <c r="Z40" s="56" t="str">
        <f>IF(OR('Toets III'!$J$54=0,$I40=0),"",'Toets III'!$J7)</f>
        <v/>
      </c>
      <c r="AA40" s="56" t="str">
        <f>IF(OR('Toets IV'!$J$54=0,$K40=0),"",'Toets IV'!$J7)</f>
        <v/>
      </c>
      <c r="AB40" s="56" t="str">
        <f>IF(OR('Toets V'!$J$54=0,$M40=0),"",'Toets V'!$J7)</f>
        <v/>
      </c>
      <c r="AD40" s="56" t="str">
        <f>IF($D40&gt;0,AVERAGE(AE40:AI40),"")</f>
        <v/>
      </c>
      <c r="AE40" s="56" t="str">
        <f>IF(OR('Toets I'!$J$55=0,$E40=0),"",'Toets I'!$K7)</f>
        <v/>
      </c>
      <c r="AF40" s="56" t="str">
        <f>IF(OR('Toets II'!$J$55=0,$G40=0),"",'Toets II'!$K7)</f>
        <v/>
      </c>
      <c r="AG40" s="56" t="str">
        <f>IF(OR('Toets III'!$J$55=0,$I40=0),"",'Toets III'!$K7)</f>
        <v/>
      </c>
      <c r="AH40" s="56" t="str">
        <f>IF(OR('Toets IV'!$J$55=0,$K40=0),"",'Toets IV'!$K7)</f>
        <v/>
      </c>
      <c r="AI40" s="56" t="str">
        <f>IF(OR('Toets V'!$J$55=0,$M40=0),"",'Toets V'!$K7)</f>
        <v/>
      </c>
      <c r="AK40" s="56" t="str">
        <f>IF($D40&gt;0,AVERAGE(AL40:AP40),"")</f>
        <v/>
      </c>
      <c r="AL40" s="56" t="str">
        <f>IF(OR('Toets I'!$J$56=0,$E40=0),"",'Toets I'!$L7)</f>
        <v/>
      </c>
      <c r="AM40" s="56" t="str">
        <f>IF(OR('Toets II'!$J$56=0,$G40=0),"",'Toets II'!$L7)</f>
        <v/>
      </c>
      <c r="AN40" s="56" t="str">
        <f>IF(OR('Toets III'!$J$56=0,$I40=0),"",'Toets III'!$L7)</f>
        <v/>
      </c>
      <c r="AO40" s="56" t="str">
        <f>IF(OR('Toets IV'!$J$56=0,$K40=0),"",'Toets IV'!$L7)</f>
        <v/>
      </c>
      <c r="AP40" s="56" t="str">
        <f>IF(OR('Toets V'!$J$56=0,$M40=0),"",'Toets V'!$L7)</f>
        <v/>
      </c>
    </row>
    <row r="41" spans="1:42" x14ac:dyDescent="0.25">
      <c r="A41" s="56">
        <f t="shared" si="7"/>
        <v>2</v>
      </c>
      <c r="B41" s="56">
        <f t="shared" ref="B41:N73" si="9">B4</f>
        <v>0</v>
      </c>
      <c r="D41" s="56">
        <f t="shared" si="9"/>
        <v>0</v>
      </c>
      <c r="E41" s="56">
        <f t="shared" si="9"/>
        <v>0</v>
      </c>
      <c r="F41" s="56">
        <f t="shared" si="9"/>
        <v>0</v>
      </c>
      <c r="G41" s="56">
        <f t="shared" si="9"/>
        <v>0</v>
      </c>
      <c r="H41" s="56">
        <f t="shared" si="9"/>
        <v>0</v>
      </c>
      <c r="I41" s="56">
        <f t="shared" si="9"/>
        <v>0</v>
      </c>
      <c r="J41" s="56">
        <f t="shared" si="9"/>
        <v>0</v>
      </c>
      <c r="K41" s="56">
        <f t="shared" si="9"/>
        <v>0</v>
      </c>
      <c r="L41" s="56">
        <f t="shared" si="9"/>
        <v>0</v>
      </c>
      <c r="M41" s="56">
        <f t="shared" si="9"/>
        <v>0</v>
      </c>
      <c r="N41" s="56">
        <f t="shared" si="9"/>
        <v>0</v>
      </c>
      <c r="P41" s="56" t="str">
        <f t="shared" ref="P41:P73" si="10">IF(D41&gt;0,AVERAGE(Q41:U41),"")</f>
        <v/>
      </c>
      <c r="Q41" s="56" t="str">
        <f>IF(OR('Toets I'!$J$53=0,E41=0),"",'Toets I'!$I8)</f>
        <v/>
      </c>
      <c r="R41" s="56" t="str">
        <f>IF(OR('Toets II'!$J$53=0,G41=0),"",'Toets II'!$I8)</f>
        <v/>
      </c>
      <c r="S41" s="56" t="str">
        <f>IF(OR('Toets III'!$J$53=0,I41=0),"",'Toets III'!$I8)</f>
        <v/>
      </c>
      <c r="T41" s="56" t="str">
        <f>IF(OR('Toets IV'!$J$53=0,K41=0),"",'Toets IV'!$I8)</f>
        <v/>
      </c>
      <c r="U41" s="56" t="str">
        <f>IF(OR('Toets V'!$J$53=0,M41=0),"",'Toets V'!$I8)</f>
        <v/>
      </c>
      <c r="W41" s="56" t="str">
        <f t="shared" ref="W41:W73" si="11">IF($D41&gt;0,AVERAGE(X41:AB41),"")</f>
        <v/>
      </c>
      <c r="X41" s="56" t="str">
        <f>IF(OR('Toets I'!$J$54=0,$E41=0),"",'Toets I'!$J8)</f>
        <v/>
      </c>
      <c r="Y41" s="56" t="str">
        <f>IF(OR('Toets II'!$J$54=0,$G41=0),"",'Toets II'!$J8)</f>
        <v/>
      </c>
      <c r="Z41" s="56" t="str">
        <f>IF(OR('Toets III'!$J$54=0,$I41=0),"",'Toets III'!$J8)</f>
        <v/>
      </c>
      <c r="AA41" s="56" t="str">
        <f>IF(OR('Toets IV'!$J$54=0,$K41=0),"",'Toets IV'!$J8)</f>
        <v/>
      </c>
      <c r="AB41" s="56" t="str">
        <f>IF(OR('Toets V'!$J$54=0,$M41=0),"",'Toets V'!$J8)</f>
        <v/>
      </c>
      <c r="AD41" s="56" t="str">
        <f t="shared" ref="AD41:AD73" si="12">IF($D41&gt;0,AVERAGE(AE41:AI41),"")</f>
        <v/>
      </c>
      <c r="AE41" s="56" t="str">
        <f>IF(OR('Toets I'!$J$55=0,$E41=0),"",'Toets I'!$K8)</f>
        <v/>
      </c>
      <c r="AF41" s="56" t="str">
        <f>IF(OR('Toets II'!$J$55=0,$G41=0),"",'Toets II'!$K8)</f>
        <v/>
      </c>
      <c r="AG41" s="56" t="str">
        <f>IF(OR('Toets III'!$J$55=0,$I41=0),"",'Toets III'!$K8)</f>
        <v/>
      </c>
      <c r="AH41" s="56" t="str">
        <f>IF(OR('Toets IV'!$J$55=0,$K41=0),"",'Toets IV'!$K8)</f>
        <v/>
      </c>
      <c r="AI41" s="56" t="str">
        <f>IF(OR('Toets V'!$J$55=0,$M41=0),"",'Toets V'!$K8)</f>
        <v/>
      </c>
      <c r="AK41" s="56" t="str">
        <f t="shared" ref="AK41:AK73" si="13">IF($D41&gt;0,AVERAGE(AL41:AP41),"")</f>
        <v/>
      </c>
      <c r="AL41" s="56" t="str">
        <f>IF(OR('Toets I'!$J$56=0,$E41=0),"",'Toets I'!$L8)</f>
        <v/>
      </c>
      <c r="AM41" s="56" t="str">
        <f>IF(OR('Toets II'!$J$56=0,$G41=0),"",'Toets II'!$L8)</f>
        <v/>
      </c>
      <c r="AN41" s="56" t="str">
        <f>IF(OR('Toets III'!$J$56=0,$I41=0),"",'Toets III'!$L8)</f>
        <v/>
      </c>
      <c r="AO41" s="56" t="str">
        <f>IF(OR('Toets IV'!$J$56=0,$K41=0),"",'Toets IV'!$L8)</f>
        <v/>
      </c>
      <c r="AP41" s="56" t="str">
        <f>IF(OR('Toets V'!$J$56=0,$M41=0),"",'Toets V'!$L8)</f>
        <v/>
      </c>
    </row>
    <row r="42" spans="1:42" x14ac:dyDescent="0.25">
      <c r="A42" s="56">
        <f t="shared" si="7"/>
        <v>3</v>
      </c>
      <c r="B42" s="56">
        <f t="shared" si="9"/>
        <v>0</v>
      </c>
      <c r="D42" s="56">
        <f t="shared" si="9"/>
        <v>0</v>
      </c>
      <c r="E42" s="56">
        <f t="shared" si="9"/>
        <v>0</v>
      </c>
      <c r="F42" s="56">
        <f t="shared" si="9"/>
        <v>0</v>
      </c>
      <c r="G42" s="56">
        <f t="shared" si="9"/>
        <v>0</v>
      </c>
      <c r="H42" s="56">
        <f t="shared" si="9"/>
        <v>0</v>
      </c>
      <c r="I42" s="56">
        <f t="shared" si="9"/>
        <v>0</v>
      </c>
      <c r="J42" s="56">
        <f t="shared" si="9"/>
        <v>0</v>
      </c>
      <c r="K42" s="56">
        <f t="shared" si="9"/>
        <v>0</v>
      </c>
      <c r="L42" s="56">
        <f t="shared" si="9"/>
        <v>0</v>
      </c>
      <c r="M42" s="56">
        <f t="shared" si="9"/>
        <v>0</v>
      </c>
      <c r="N42" s="56">
        <f t="shared" si="9"/>
        <v>0</v>
      </c>
      <c r="P42" s="56" t="str">
        <f t="shared" si="10"/>
        <v/>
      </c>
      <c r="Q42" s="56" t="str">
        <f>IF(OR('Toets I'!$J$53=0,E42=0),"",'Toets I'!$I9)</f>
        <v/>
      </c>
      <c r="R42" s="56" t="str">
        <f>IF(OR('Toets II'!$J$53=0,G42=0),"",'Toets II'!$I9)</f>
        <v/>
      </c>
      <c r="S42" s="56" t="str">
        <f>IF(OR('Toets III'!$J$53=0,I42=0),"",'Toets III'!$I9)</f>
        <v/>
      </c>
      <c r="T42" s="56" t="str">
        <f>IF(OR('Toets IV'!$J$53=0,K42=0),"",'Toets IV'!$I9)</f>
        <v/>
      </c>
      <c r="U42" s="56" t="str">
        <f>IF(OR('Toets V'!$J$53=0,M42=0),"",'Toets V'!$I9)</f>
        <v/>
      </c>
      <c r="W42" s="56" t="str">
        <f t="shared" si="11"/>
        <v/>
      </c>
      <c r="X42" s="56" t="str">
        <f>IF(OR('Toets I'!$J$54=0,$E42=0),"",'Toets I'!$J9)</f>
        <v/>
      </c>
      <c r="Y42" s="56" t="str">
        <f>IF(OR('Toets II'!$J$54=0,$G42=0),"",'Toets II'!$J9)</f>
        <v/>
      </c>
      <c r="Z42" s="56" t="str">
        <f>IF(OR('Toets III'!$J$54=0,$I42=0),"",'Toets III'!$J9)</f>
        <v/>
      </c>
      <c r="AA42" s="56" t="str">
        <f>IF(OR('Toets IV'!$J$54=0,$K42=0),"",'Toets IV'!$J9)</f>
        <v/>
      </c>
      <c r="AB42" s="56" t="str">
        <f>IF(OR('Toets V'!$J$54=0,$M42=0),"",'Toets V'!$J9)</f>
        <v/>
      </c>
      <c r="AD42" s="56" t="str">
        <f t="shared" si="12"/>
        <v/>
      </c>
      <c r="AE42" s="56" t="str">
        <f>IF(OR('Toets I'!$J$55=0,$E42=0),"",'Toets I'!$K9)</f>
        <v/>
      </c>
      <c r="AF42" s="56" t="str">
        <f>IF(OR('Toets II'!$J$55=0,$G42=0),"",'Toets II'!$K9)</f>
        <v/>
      </c>
      <c r="AG42" s="56" t="str">
        <f>IF(OR('Toets III'!$J$55=0,$I42=0),"",'Toets III'!$K9)</f>
        <v/>
      </c>
      <c r="AH42" s="56" t="str">
        <f>IF(OR('Toets IV'!$J$55=0,$K42=0),"",'Toets IV'!$K9)</f>
        <v/>
      </c>
      <c r="AI42" s="56" t="str">
        <f>IF(OR('Toets V'!$J$55=0,$M42=0),"",'Toets V'!$K9)</f>
        <v/>
      </c>
      <c r="AK42" s="56" t="str">
        <f t="shared" si="13"/>
        <v/>
      </c>
      <c r="AL42" s="56" t="str">
        <f>IF(OR('Toets I'!$J$56=0,$E42=0),"",'Toets I'!$L9)</f>
        <v/>
      </c>
      <c r="AM42" s="56" t="str">
        <f>IF(OR('Toets II'!$J$56=0,$G42=0),"",'Toets II'!$L9)</f>
        <v/>
      </c>
      <c r="AN42" s="56" t="str">
        <f>IF(OR('Toets III'!$J$56=0,$I42=0),"",'Toets III'!$L9)</f>
        <v/>
      </c>
      <c r="AO42" s="56" t="str">
        <f>IF(OR('Toets IV'!$J$56=0,$K42=0),"",'Toets IV'!$L9)</f>
        <v/>
      </c>
      <c r="AP42" s="56" t="str">
        <f>IF(OR('Toets V'!$J$56=0,$M42=0),"",'Toets V'!$L9)</f>
        <v/>
      </c>
    </row>
    <row r="43" spans="1:42" x14ac:dyDescent="0.25">
      <c r="A43" s="56">
        <f t="shared" si="7"/>
        <v>4</v>
      </c>
      <c r="B43" s="56">
        <f t="shared" si="9"/>
        <v>0</v>
      </c>
      <c r="D43" s="56">
        <f t="shared" si="9"/>
        <v>0</v>
      </c>
      <c r="E43" s="56">
        <f t="shared" si="9"/>
        <v>0</v>
      </c>
      <c r="F43" s="56">
        <f t="shared" si="9"/>
        <v>0</v>
      </c>
      <c r="G43" s="56">
        <f t="shared" si="9"/>
        <v>0</v>
      </c>
      <c r="H43" s="56">
        <f t="shared" si="9"/>
        <v>0</v>
      </c>
      <c r="I43" s="56">
        <f t="shared" si="9"/>
        <v>0</v>
      </c>
      <c r="J43" s="56">
        <f t="shared" si="9"/>
        <v>0</v>
      </c>
      <c r="K43" s="56">
        <f t="shared" si="9"/>
        <v>0</v>
      </c>
      <c r="L43" s="56">
        <f t="shared" si="9"/>
        <v>0</v>
      </c>
      <c r="M43" s="56">
        <f t="shared" si="9"/>
        <v>0</v>
      </c>
      <c r="N43" s="56">
        <f t="shared" si="9"/>
        <v>0</v>
      </c>
      <c r="P43" s="56" t="str">
        <f t="shared" si="10"/>
        <v/>
      </c>
      <c r="Q43" s="56" t="str">
        <f>IF(OR('Toets I'!$J$53=0,E43=0),"",'Toets I'!$I10)</f>
        <v/>
      </c>
      <c r="R43" s="56" t="str">
        <f>IF(OR('Toets II'!$J$53=0,G43=0),"",'Toets II'!$I10)</f>
        <v/>
      </c>
      <c r="S43" s="56" t="str">
        <f>IF(OR('Toets III'!$J$53=0,I43=0),"",'Toets III'!$I10)</f>
        <v/>
      </c>
      <c r="T43" s="56" t="str">
        <f>IF(OR('Toets IV'!$J$53=0,K43=0),"",'Toets IV'!$I10)</f>
        <v/>
      </c>
      <c r="U43" s="56" t="str">
        <f>IF(OR('Toets V'!$J$53=0,M43=0),"",'Toets V'!$I10)</f>
        <v/>
      </c>
      <c r="W43" s="56" t="str">
        <f t="shared" si="11"/>
        <v/>
      </c>
      <c r="X43" s="56" t="str">
        <f>IF(OR('Toets I'!$J$54=0,$E43=0),"",'Toets I'!$J10)</f>
        <v/>
      </c>
      <c r="Y43" s="56" t="str">
        <f>IF(OR('Toets II'!$J$54=0,$G43=0),"",'Toets II'!$J10)</f>
        <v/>
      </c>
      <c r="Z43" s="56" t="str">
        <f>IF(OR('Toets III'!$J$54=0,$I43=0),"",'Toets III'!$J10)</f>
        <v/>
      </c>
      <c r="AA43" s="56" t="str">
        <f>IF(OR('Toets IV'!$J$54=0,$K43=0),"",'Toets IV'!$J10)</f>
        <v/>
      </c>
      <c r="AB43" s="56" t="str">
        <f>IF(OR('Toets V'!$J$54=0,$M43=0),"",'Toets V'!$J10)</f>
        <v/>
      </c>
      <c r="AD43" s="56" t="str">
        <f t="shared" si="12"/>
        <v/>
      </c>
      <c r="AE43" s="56" t="str">
        <f>IF(OR('Toets I'!$J$55=0,$E43=0),"",'Toets I'!$K10)</f>
        <v/>
      </c>
      <c r="AF43" s="56" t="str">
        <f>IF(OR('Toets II'!$J$55=0,$G43=0),"",'Toets II'!$K10)</f>
        <v/>
      </c>
      <c r="AG43" s="56" t="str">
        <f>IF(OR('Toets III'!$J$55=0,$I43=0),"",'Toets III'!$K10)</f>
        <v/>
      </c>
      <c r="AH43" s="56" t="str">
        <f>IF(OR('Toets IV'!$J$55=0,$K43=0),"",'Toets IV'!$K10)</f>
        <v/>
      </c>
      <c r="AI43" s="56" t="str">
        <f>IF(OR('Toets V'!$J$55=0,$M43=0),"",'Toets V'!$K10)</f>
        <v/>
      </c>
      <c r="AK43" s="56" t="str">
        <f t="shared" si="13"/>
        <v/>
      </c>
      <c r="AL43" s="56" t="str">
        <f>IF(OR('Toets I'!$J$56=0,$E43=0),"",'Toets I'!$L10)</f>
        <v/>
      </c>
      <c r="AM43" s="56" t="str">
        <f>IF(OR('Toets II'!$J$56=0,$G43=0),"",'Toets II'!$L10)</f>
        <v/>
      </c>
      <c r="AN43" s="56" t="str">
        <f>IF(OR('Toets III'!$J$56=0,$I43=0),"",'Toets III'!$L10)</f>
        <v/>
      </c>
      <c r="AO43" s="56" t="str">
        <f>IF(OR('Toets IV'!$J$56=0,$K43=0),"",'Toets IV'!$L10)</f>
        <v/>
      </c>
      <c r="AP43" s="56" t="str">
        <f>IF(OR('Toets V'!$J$56=0,$M43=0),"",'Toets V'!$L10)</f>
        <v/>
      </c>
    </row>
    <row r="44" spans="1:42" x14ac:dyDescent="0.25">
      <c r="A44" s="56">
        <f t="shared" si="7"/>
        <v>5</v>
      </c>
      <c r="B44" s="56">
        <f t="shared" si="9"/>
        <v>0</v>
      </c>
      <c r="D44" s="56">
        <f t="shared" si="9"/>
        <v>0</v>
      </c>
      <c r="E44" s="56">
        <f t="shared" si="9"/>
        <v>0</v>
      </c>
      <c r="F44" s="56">
        <f t="shared" si="9"/>
        <v>0</v>
      </c>
      <c r="G44" s="56">
        <f t="shared" si="9"/>
        <v>0</v>
      </c>
      <c r="H44" s="56">
        <f t="shared" si="9"/>
        <v>0</v>
      </c>
      <c r="I44" s="56">
        <f t="shared" si="9"/>
        <v>0</v>
      </c>
      <c r="J44" s="56">
        <f t="shared" si="9"/>
        <v>0</v>
      </c>
      <c r="K44" s="56">
        <f t="shared" si="9"/>
        <v>0</v>
      </c>
      <c r="L44" s="56">
        <f t="shared" si="9"/>
        <v>0</v>
      </c>
      <c r="M44" s="56">
        <f t="shared" si="9"/>
        <v>0</v>
      </c>
      <c r="N44" s="56">
        <f t="shared" si="9"/>
        <v>0</v>
      </c>
      <c r="P44" s="56" t="str">
        <f t="shared" si="10"/>
        <v/>
      </c>
      <c r="Q44" s="56" t="str">
        <f>IF(OR('Toets I'!$J$53=0,E44=0),"",'Toets I'!$I11)</f>
        <v/>
      </c>
      <c r="R44" s="56" t="str">
        <f>IF(OR('Toets II'!$J$53=0,G44=0),"",'Toets II'!$I11)</f>
        <v/>
      </c>
      <c r="S44" s="56" t="str">
        <f>IF(OR('Toets III'!$J$53=0,I44=0),"",'Toets III'!$I11)</f>
        <v/>
      </c>
      <c r="T44" s="56" t="str">
        <f>IF(OR('Toets IV'!$J$53=0,K44=0),"",'Toets IV'!$I11)</f>
        <v/>
      </c>
      <c r="U44" s="56" t="str">
        <f>IF(OR('Toets V'!$J$53=0,M44=0),"",'Toets V'!$I11)</f>
        <v/>
      </c>
      <c r="W44" s="56" t="str">
        <f t="shared" si="11"/>
        <v/>
      </c>
      <c r="X44" s="56" t="str">
        <f>IF(OR('Toets I'!$J$54=0,$E44=0),"",'Toets I'!$J11)</f>
        <v/>
      </c>
      <c r="Y44" s="56" t="str">
        <f>IF(OR('Toets II'!$J$54=0,$G44=0),"",'Toets II'!$J11)</f>
        <v/>
      </c>
      <c r="Z44" s="56" t="str">
        <f>IF(OR('Toets III'!$J$54=0,$I44=0),"",'Toets III'!$J11)</f>
        <v/>
      </c>
      <c r="AA44" s="56" t="str">
        <f>IF(OR('Toets IV'!$J$54=0,$K44=0),"",'Toets IV'!$J11)</f>
        <v/>
      </c>
      <c r="AB44" s="56" t="str">
        <f>IF(OR('Toets V'!$J$54=0,$M44=0),"",'Toets V'!$J11)</f>
        <v/>
      </c>
      <c r="AD44" s="56" t="str">
        <f t="shared" si="12"/>
        <v/>
      </c>
      <c r="AE44" s="56" t="str">
        <f>IF(OR('Toets I'!$J$55=0,$E44=0),"",'Toets I'!$K11)</f>
        <v/>
      </c>
      <c r="AF44" s="56" t="str">
        <f>IF(OR('Toets II'!$J$55=0,$G44=0),"",'Toets II'!$K11)</f>
        <v/>
      </c>
      <c r="AG44" s="56" t="str">
        <f>IF(OR('Toets III'!$J$55=0,$I44=0),"",'Toets III'!$K11)</f>
        <v/>
      </c>
      <c r="AH44" s="56" t="str">
        <f>IF(OR('Toets IV'!$J$55=0,$K44=0),"",'Toets IV'!$K11)</f>
        <v/>
      </c>
      <c r="AI44" s="56" t="str">
        <f>IF(OR('Toets V'!$J$55=0,$M44=0),"",'Toets V'!$K11)</f>
        <v/>
      </c>
      <c r="AK44" s="56" t="str">
        <f t="shared" si="13"/>
        <v/>
      </c>
      <c r="AL44" s="56" t="str">
        <f>IF(OR('Toets I'!$J$56=0,$E44=0),"",'Toets I'!$L11)</f>
        <v/>
      </c>
      <c r="AM44" s="56" t="str">
        <f>IF(OR('Toets II'!$J$56=0,$G44=0),"",'Toets II'!$L11)</f>
        <v/>
      </c>
      <c r="AN44" s="56" t="str">
        <f>IF(OR('Toets III'!$J$56=0,$I44=0),"",'Toets III'!$L11)</f>
        <v/>
      </c>
      <c r="AO44" s="56" t="str">
        <f>IF(OR('Toets IV'!$J$56=0,$K44=0),"",'Toets IV'!$L11)</f>
        <v/>
      </c>
      <c r="AP44" s="56" t="str">
        <f>IF(OR('Toets V'!$J$56=0,$M44=0),"",'Toets V'!$L11)</f>
        <v/>
      </c>
    </row>
    <row r="45" spans="1:42" x14ac:dyDescent="0.25">
      <c r="A45" s="56">
        <f t="shared" si="7"/>
        <v>6</v>
      </c>
      <c r="B45" s="56">
        <f t="shared" si="9"/>
        <v>0</v>
      </c>
      <c r="D45" s="56">
        <f t="shared" si="9"/>
        <v>0</v>
      </c>
      <c r="E45" s="56">
        <f t="shared" si="9"/>
        <v>0</v>
      </c>
      <c r="F45" s="56">
        <f t="shared" si="9"/>
        <v>0</v>
      </c>
      <c r="G45" s="56">
        <f t="shared" si="9"/>
        <v>0</v>
      </c>
      <c r="H45" s="56">
        <f t="shared" si="9"/>
        <v>0</v>
      </c>
      <c r="I45" s="56">
        <f t="shared" si="9"/>
        <v>0</v>
      </c>
      <c r="J45" s="56">
        <f t="shared" si="9"/>
        <v>0</v>
      </c>
      <c r="K45" s="56">
        <f t="shared" si="9"/>
        <v>0</v>
      </c>
      <c r="L45" s="56">
        <f t="shared" si="9"/>
        <v>0</v>
      </c>
      <c r="M45" s="56">
        <f t="shared" si="9"/>
        <v>0</v>
      </c>
      <c r="N45" s="56">
        <f t="shared" si="9"/>
        <v>0</v>
      </c>
      <c r="P45" s="56" t="str">
        <f t="shared" si="10"/>
        <v/>
      </c>
      <c r="Q45" s="56" t="str">
        <f>IF(OR('Toets I'!$J$53=0,E45=0),"",'Toets I'!$I12)</f>
        <v/>
      </c>
      <c r="R45" s="56" t="str">
        <f>IF(OR('Toets II'!$J$53=0,G45=0),"",'Toets II'!$I12)</f>
        <v/>
      </c>
      <c r="S45" s="56" t="str">
        <f>IF(OR('Toets III'!$J$53=0,I45=0),"",'Toets III'!$I12)</f>
        <v/>
      </c>
      <c r="T45" s="56" t="str">
        <f>IF(OR('Toets IV'!$J$53=0,K45=0),"",'Toets IV'!$I12)</f>
        <v/>
      </c>
      <c r="U45" s="56" t="str">
        <f>IF(OR('Toets V'!$J$53=0,M45=0),"",'Toets V'!$I12)</f>
        <v/>
      </c>
      <c r="W45" s="56" t="str">
        <f t="shared" si="11"/>
        <v/>
      </c>
      <c r="X45" s="56" t="str">
        <f>IF(OR('Toets I'!$J$54=0,$E45=0),"",'Toets I'!$J12)</f>
        <v/>
      </c>
      <c r="Y45" s="56" t="str">
        <f>IF(OR('Toets II'!$J$54=0,$G45=0),"",'Toets II'!$J12)</f>
        <v/>
      </c>
      <c r="Z45" s="56" t="str">
        <f>IF(OR('Toets III'!$J$54=0,$I45=0),"",'Toets III'!$J12)</f>
        <v/>
      </c>
      <c r="AA45" s="56" t="str">
        <f>IF(OR('Toets IV'!$J$54=0,$K45=0),"",'Toets IV'!$J12)</f>
        <v/>
      </c>
      <c r="AB45" s="56" t="str">
        <f>IF(OR('Toets V'!$J$54=0,$M45=0),"",'Toets V'!$J12)</f>
        <v/>
      </c>
      <c r="AD45" s="56" t="str">
        <f t="shared" si="12"/>
        <v/>
      </c>
      <c r="AE45" s="56" t="str">
        <f>IF(OR('Toets I'!$J$55=0,$E45=0),"",'Toets I'!$K12)</f>
        <v/>
      </c>
      <c r="AF45" s="56" t="str">
        <f>IF(OR('Toets II'!$J$55=0,$G45=0),"",'Toets II'!$K12)</f>
        <v/>
      </c>
      <c r="AG45" s="56" t="str">
        <f>IF(OR('Toets III'!$J$55=0,$I45=0),"",'Toets III'!$K12)</f>
        <v/>
      </c>
      <c r="AH45" s="56" t="str">
        <f>IF(OR('Toets IV'!$J$55=0,$K45=0),"",'Toets IV'!$K12)</f>
        <v/>
      </c>
      <c r="AI45" s="56" t="str">
        <f>IF(OR('Toets V'!$J$55=0,$M45=0),"",'Toets V'!$K12)</f>
        <v/>
      </c>
      <c r="AK45" s="56" t="str">
        <f t="shared" si="13"/>
        <v/>
      </c>
      <c r="AL45" s="56" t="str">
        <f>IF(OR('Toets I'!$J$56=0,$E45=0),"",'Toets I'!$L12)</f>
        <v/>
      </c>
      <c r="AM45" s="56" t="str">
        <f>IF(OR('Toets II'!$J$56=0,$G45=0),"",'Toets II'!$L12)</f>
        <v/>
      </c>
      <c r="AN45" s="56" t="str">
        <f>IF(OR('Toets III'!$J$56=0,$I45=0),"",'Toets III'!$L12)</f>
        <v/>
      </c>
      <c r="AO45" s="56" t="str">
        <f>IF(OR('Toets IV'!$J$56=0,$K45=0),"",'Toets IV'!$L12)</f>
        <v/>
      </c>
      <c r="AP45" s="56" t="str">
        <f>IF(OR('Toets V'!$J$56=0,$M45=0),"",'Toets V'!$L12)</f>
        <v/>
      </c>
    </row>
    <row r="46" spans="1:42" x14ac:dyDescent="0.25">
      <c r="A46" s="56">
        <f t="shared" si="7"/>
        <v>7</v>
      </c>
      <c r="B46" s="56">
        <f t="shared" si="9"/>
        <v>0</v>
      </c>
      <c r="D46" s="56">
        <f t="shared" si="9"/>
        <v>0</v>
      </c>
      <c r="E46" s="56">
        <f t="shared" si="9"/>
        <v>0</v>
      </c>
      <c r="F46" s="56">
        <f t="shared" si="9"/>
        <v>0</v>
      </c>
      <c r="G46" s="56">
        <f t="shared" si="9"/>
        <v>0</v>
      </c>
      <c r="H46" s="56">
        <f t="shared" si="9"/>
        <v>0</v>
      </c>
      <c r="I46" s="56">
        <f t="shared" si="9"/>
        <v>0</v>
      </c>
      <c r="J46" s="56">
        <f t="shared" si="9"/>
        <v>0</v>
      </c>
      <c r="K46" s="56">
        <f t="shared" si="9"/>
        <v>0</v>
      </c>
      <c r="L46" s="56">
        <f t="shared" si="9"/>
        <v>0</v>
      </c>
      <c r="M46" s="56">
        <f t="shared" si="9"/>
        <v>0</v>
      </c>
      <c r="N46" s="56">
        <f t="shared" si="9"/>
        <v>0</v>
      </c>
      <c r="P46" s="56" t="str">
        <f t="shared" si="10"/>
        <v/>
      </c>
      <c r="Q46" s="56" t="str">
        <f>IF(OR('Toets I'!$J$53=0,E46=0),"",'Toets I'!$I13)</f>
        <v/>
      </c>
      <c r="R46" s="56" t="str">
        <f>IF(OR('Toets II'!$J$53=0,G46=0),"",'Toets II'!$I13)</f>
        <v/>
      </c>
      <c r="S46" s="56" t="str">
        <f>IF(OR('Toets III'!$J$53=0,I46=0),"",'Toets III'!$I13)</f>
        <v/>
      </c>
      <c r="T46" s="56" t="str">
        <f>IF(OR('Toets IV'!$J$53=0,K46=0),"",'Toets IV'!$I13)</f>
        <v/>
      </c>
      <c r="U46" s="56" t="str">
        <f>IF(OR('Toets V'!$J$53=0,M46=0),"",'Toets V'!$I13)</f>
        <v/>
      </c>
      <c r="W46" s="56" t="str">
        <f t="shared" si="11"/>
        <v/>
      </c>
      <c r="X46" s="56" t="str">
        <f>IF(OR('Toets I'!$J$54=0,$E46=0),"",'Toets I'!$J13)</f>
        <v/>
      </c>
      <c r="Y46" s="56" t="str">
        <f>IF(OR('Toets II'!$J$54=0,$G46=0),"",'Toets II'!$J13)</f>
        <v/>
      </c>
      <c r="Z46" s="56" t="str">
        <f>IF(OR('Toets III'!$J$54=0,$I46=0),"",'Toets III'!$J13)</f>
        <v/>
      </c>
      <c r="AA46" s="56" t="str">
        <f>IF(OR('Toets IV'!$J$54=0,$K46=0),"",'Toets IV'!$J13)</f>
        <v/>
      </c>
      <c r="AB46" s="56" t="str">
        <f>IF(OR('Toets V'!$J$54=0,$M46=0),"",'Toets V'!$J13)</f>
        <v/>
      </c>
      <c r="AD46" s="56" t="str">
        <f t="shared" si="12"/>
        <v/>
      </c>
      <c r="AE46" s="56" t="str">
        <f>IF(OR('Toets I'!$J$55=0,$E46=0),"",'Toets I'!$K13)</f>
        <v/>
      </c>
      <c r="AF46" s="56" t="str">
        <f>IF(OR('Toets II'!$J$55=0,$G46=0),"",'Toets II'!$K13)</f>
        <v/>
      </c>
      <c r="AG46" s="56" t="str">
        <f>IF(OR('Toets III'!$J$55=0,$I46=0),"",'Toets III'!$K13)</f>
        <v/>
      </c>
      <c r="AH46" s="56" t="str">
        <f>IF(OR('Toets IV'!$J$55=0,$K46=0),"",'Toets IV'!$K13)</f>
        <v/>
      </c>
      <c r="AI46" s="56" t="str">
        <f>IF(OR('Toets V'!$J$55=0,$M46=0),"",'Toets V'!$K13)</f>
        <v/>
      </c>
      <c r="AK46" s="56" t="str">
        <f t="shared" si="13"/>
        <v/>
      </c>
      <c r="AL46" s="56" t="str">
        <f>IF(OR('Toets I'!$J$56=0,$E46=0),"",'Toets I'!$L13)</f>
        <v/>
      </c>
      <c r="AM46" s="56" t="str">
        <f>IF(OR('Toets II'!$J$56=0,$G46=0),"",'Toets II'!$L13)</f>
        <v/>
      </c>
      <c r="AN46" s="56" t="str">
        <f>IF(OR('Toets III'!$J$56=0,$I46=0),"",'Toets III'!$L13)</f>
        <v/>
      </c>
      <c r="AO46" s="56" t="str">
        <f>IF(OR('Toets IV'!$J$56=0,$K46=0),"",'Toets IV'!$L13)</f>
        <v/>
      </c>
      <c r="AP46" s="56" t="str">
        <f>IF(OR('Toets V'!$J$56=0,$M46=0),"",'Toets V'!$L13)</f>
        <v/>
      </c>
    </row>
    <row r="47" spans="1:42" x14ac:dyDescent="0.25">
      <c r="A47" s="56">
        <f t="shared" si="7"/>
        <v>8</v>
      </c>
      <c r="B47" s="56">
        <f t="shared" si="9"/>
        <v>0</v>
      </c>
      <c r="D47" s="56">
        <f t="shared" si="9"/>
        <v>0</v>
      </c>
      <c r="E47" s="56">
        <f t="shared" si="9"/>
        <v>0</v>
      </c>
      <c r="F47" s="56">
        <f t="shared" si="9"/>
        <v>0</v>
      </c>
      <c r="G47" s="56">
        <f t="shared" si="9"/>
        <v>0</v>
      </c>
      <c r="H47" s="56">
        <f t="shared" si="9"/>
        <v>0</v>
      </c>
      <c r="I47" s="56">
        <f t="shared" si="9"/>
        <v>0</v>
      </c>
      <c r="J47" s="56">
        <f t="shared" si="9"/>
        <v>0</v>
      </c>
      <c r="K47" s="56">
        <f t="shared" si="9"/>
        <v>0</v>
      </c>
      <c r="L47" s="56">
        <f t="shared" si="9"/>
        <v>0</v>
      </c>
      <c r="M47" s="56">
        <f t="shared" si="9"/>
        <v>0</v>
      </c>
      <c r="N47" s="56">
        <f t="shared" si="9"/>
        <v>0</v>
      </c>
      <c r="P47" s="56" t="str">
        <f t="shared" si="10"/>
        <v/>
      </c>
      <c r="Q47" s="56" t="str">
        <f>IF(OR('Toets I'!$J$53=0,E47=0),"",'Toets I'!$I14)</f>
        <v/>
      </c>
      <c r="R47" s="56" t="str">
        <f>IF(OR('Toets II'!$J$53=0,G47=0),"",'Toets II'!$I14)</f>
        <v/>
      </c>
      <c r="S47" s="56" t="str">
        <f>IF(OR('Toets III'!$J$53=0,I47=0),"",'Toets III'!$I14)</f>
        <v/>
      </c>
      <c r="T47" s="56" t="str">
        <f>IF(OR('Toets IV'!$J$53=0,K47=0),"",'Toets IV'!$I14)</f>
        <v/>
      </c>
      <c r="U47" s="56" t="str">
        <f>IF(OR('Toets V'!$J$53=0,M47=0),"",'Toets V'!$I14)</f>
        <v/>
      </c>
      <c r="W47" s="56" t="str">
        <f t="shared" si="11"/>
        <v/>
      </c>
      <c r="X47" s="56" t="str">
        <f>IF(OR('Toets I'!$J$54=0,$E47=0),"",'Toets I'!$J14)</f>
        <v/>
      </c>
      <c r="Y47" s="56" t="str">
        <f>IF(OR('Toets II'!$J$54=0,$G47=0),"",'Toets II'!$J14)</f>
        <v/>
      </c>
      <c r="Z47" s="56" t="str">
        <f>IF(OR('Toets III'!$J$54=0,$I47=0),"",'Toets III'!$J14)</f>
        <v/>
      </c>
      <c r="AA47" s="56" t="str">
        <f>IF(OR('Toets IV'!$J$54=0,$K47=0),"",'Toets IV'!$J14)</f>
        <v/>
      </c>
      <c r="AB47" s="56" t="str">
        <f>IF(OR('Toets V'!$J$54=0,$M47=0),"",'Toets V'!$J14)</f>
        <v/>
      </c>
      <c r="AD47" s="56" t="str">
        <f t="shared" si="12"/>
        <v/>
      </c>
      <c r="AE47" s="56" t="str">
        <f>IF(OR('Toets I'!$J$55=0,$E47=0),"",'Toets I'!$K14)</f>
        <v/>
      </c>
      <c r="AF47" s="56" t="str">
        <f>IF(OR('Toets II'!$J$55=0,$G47=0),"",'Toets II'!$K14)</f>
        <v/>
      </c>
      <c r="AG47" s="56" t="str">
        <f>IF(OR('Toets III'!$J$55=0,$I47=0),"",'Toets III'!$K14)</f>
        <v/>
      </c>
      <c r="AH47" s="56" t="str">
        <f>IF(OR('Toets IV'!$J$55=0,$K47=0),"",'Toets IV'!$K14)</f>
        <v/>
      </c>
      <c r="AI47" s="56" t="str">
        <f>IF(OR('Toets V'!$J$55=0,$M47=0),"",'Toets V'!$K14)</f>
        <v/>
      </c>
      <c r="AK47" s="56" t="str">
        <f t="shared" si="13"/>
        <v/>
      </c>
      <c r="AL47" s="56" t="str">
        <f>IF(OR('Toets I'!$J$56=0,$E47=0),"",'Toets I'!$L14)</f>
        <v/>
      </c>
      <c r="AM47" s="56" t="str">
        <f>IF(OR('Toets II'!$J$56=0,$G47=0),"",'Toets II'!$L14)</f>
        <v/>
      </c>
      <c r="AN47" s="56" t="str">
        <f>IF(OR('Toets III'!$J$56=0,$I47=0),"",'Toets III'!$L14)</f>
        <v/>
      </c>
      <c r="AO47" s="56" t="str">
        <f>IF(OR('Toets IV'!$J$56=0,$K47=0),"",'Toets IV'!$L14)</f>
        <v/>
      </c>
      <c r="AP47" s="56" t="str">
        <f>IF(OR('Toets V'!$J$56=0,$M47=0),"",'Toets V'!$L14)</f>
        <v/>
      </c>
    </row>
    <row r="48" spans="1:42" x14ac:dyDescent="0.25">
      <c r="A48" s="56">
        <f t="shared" si="7"/>
        <v>9</v>
      </c>
      <c r="B48" s="56">
        <f t="shared" si="9"/>
        <v>0</v>
      </c>
      <c r="D48" s="56">
        <f t="shared" si="9"/>
        <v>0</v>
      </c>
      <c r="E48" s="56">
        <f t="shared" si="9"/>
        <v>0</v>
      </c>
      <c r="F48" s="56">
        <f t="shared" si="9"/>
        <v>0</v>
      </c>
      <c r="G48" s="56">
        <f t="shared" si="9"/>
        <v>0</v>
      </c>
      <c r="H48" s="56">
        <f t="shared" si="9"/>
        <v>0</v>
      </c>
      <c r="I48" s="56">
        <f t="shared" si="9"/>
        <v>0</v>
      </c>
      <c r="J48" s="56">
        <f t="shared" si="9"/>
        <v>0</v>
      </c>
      <c r="K48" s="56">
        <f t="shared" si="9"/>
        <v>0</v>
      </c>
      <c r="L48" s="56">
        <f t="shared" si="9"/>
        <v>0</v>
      </c>
      <c r="M48" s="56">
        <f t="shared" si="9"/>
        <v>0</v>
      </c>
      <c r="N48" s="56">
        <f t="shared" si="9"/>
        <v>0</v>
      </c>
      <c r="P48" s="56" t="str">
        <f t="shared" si="10"/>
        <v/>
      </c>
      <c r="Q48" s="56" t="str">
        <f>IF(OR('Toets I'!$J$53=0,E48=0),"",'Toets I'!$I15)</f>
        <v/>
      </c>
      <c r="R48" s="56" t="str">
        <f>IF(OR('Toets II'!$J$53=0,G48=0),"",'Toets II'!$I15)</f>
        <v/>
      </c>
      <c r="S48" s="56" t="str">
        <f>IF(OR('Toets III'!$J$53=0,I48=0),"",'Toets III'!$I15)</f>
        <v/>
      </c>
      <c r="T48" s="56" t="str">
        <f>IF(OR('Toets IV'!$J$53=0,K48=0),"",'Toets IV'!$I15)</f>
        <v/>
      </c>
      <c r="U48" s="56" t="str">
        <f>IF(OR('Toets V'!$J$53=0,M48=0),"",'Toets V'!$I15)</f>
        <v/>
      </c>
      <c r="W48" s="56" t="str">
        <f t="shared" si="11"/>
        <v/>
      </c>
      <c r="X48" s="56" t="str">
        <f>IF(OR('Toets I'!$J$54=0,$E48=0),"",'Toets I'!$J15)</f>
        <v/>
      </c>
      <c r="Y48" s="56" t="str">
        <f>IF(OR('Toets II'!$J$54=0,$G48=0),"",'Toets II'!$J15)</f>
        <v/>
      </c>
      <c r="Z48" s="56" t="str">
        <f>IF(OR('Toets III'!$J$54=0,$I48=0),"",'Toets III'!$J15)</f>
        <v/>
      </c>
      <c r="AA48" s="56" t="str">
        <f>IF(OR('Toets IV'!$J$54=0,$K48=0),"",'Toets IV'!$J15)</f>
        <v/>
      </c>
      <c r="AB48" s="56" t="str">
        <f>IF(OR('Toets V'!$J$54=0,$M48=0),"",'Toets V'!$J15)</f>
        <v/>
      </c>
      <c r="AD48" s="56" t="str">
        <f t="shared" si="12"/>
        <v/>
      </c>
      <c r="AE48" s="56" t="str">
        <f>IF(OR('Toets I'!$J$55=0,$E48=0),"",'Toets I'!$K15)</f>
        <v/>
      </c>
      <c r="AF48" s="56" t="str">
        <f>IF(OR('Toets II'!$J$55=0,$G48=0),"",'Toets II'!$K15)</f>
        <v/>
      </c>
      <c r="AG48" s="56" t="str">
        <f>IF(OR('Toets III'!$J$55=0,$I48=0),"",'Toets III'!$K15)</f>
        <v/>
      </c>
      <c r="AH48" s="56" t="str">
        <f>IF(OR('Toets IV'!$J$55=0,$K48=0),"",'Toets IV'!$K15)</f>
        <v/>
      </c>
      <c r="AI48" s="56" t="str">
        <f>IF(OR('Toets V'!$J$55=0,$M48=0),"",'Toets V'!$K15)</f>
        <v/>
      </c>
      <c r="AK48" s="56" t="str">
        <f t="shared" si="13"/>
        <v/>
      </c>
      <c r="AL48" s="56" t="str">
        <f>IF(OR('Toets I'!$J$56=0,$E48=0),"",'Toets I'!$L15)</f>
        <v/>
      </c>
      <c r="AM48" s="56" t="str">
        <f>IF(OR('Toets II'!$J$56=0,$G48=0),"",'Toets II'!$L15)</f>
        <v/>
      </c>
      <c r="AN48" s="56" t="str">
        <f>IF(OR('Toets III'!$J$56=0,$I48=0),"",'Toets III'!$L15)</f>
        <v/>
      </c>
      <c r="AO48" s="56" t="str">
        <f>IF(OR('Toets IV'!$J$56=0,$K48=0),"",'Toets IV'!$L15)</f>
        <v/>
      </c>
      <c r="AP48" s="56" t="str">
        <f>IF(OR('Toets V'!$J$56=0,$M48=0),"",'Toets V'!$L15)</f>
        <v/>
      </c>
    </row>
    <row r="49" spans="1:42" x14ac:dyDescent="0.25">
      <c r="A49" s="56">
        <f t="shared" si="7"/>
        <v>10</v>
      </c>
      <c r="B49" s="56">
        <f t="shared" si="9"/>
        <v>0</v>
      </c>
      <c r="D49" s="56">
        <f t="shared" si="9"/>
        <v>0</v>
      </c>
      <c r="E49" s="56">
        <f t="shared" si="9"/>
        <v>0</v>
      </c>
      <c r="F49" s="56">
        <f t="shared" si="9"/>
        <v>0</v>
      </c>
      <c r="G49" s="56">
        <f t="shared" si="9"/>
        <v>0</v>
      </c>
      <c r="H49" s="56">
        <f t="shared" si="9"/>
        <v>0</v>
      </c>
      <c r="I49" s="56">
        <f t="shared" si="9"/>
        <v>0</v>
      </c>
      <c r="J49" s="56">
        <f t="shared" si="9"/>
        <v>0</v>
      </c>
      <c r="K49" s="56">
        <f t="shared" si="9"/>
        <v>0</v>
      </c>
      <c r="L49" s="56">
        <f t="shared" si="9"/>
        <v>0</v>
      </c>
      <c r="M49" s="56">
        <f t="shared" si="9"/>
        <v>0</v>
      </c>
      <c r="N49" s="56">
        <f t="shared" si="9"/>
        <v>0</v>
      </c>
      <c r="P49" s="56" t="str">
        <f t="shared" si="10"/>
        <v/>
      </c>
      <c r="Q49" s="56" t="str">
        <f>IF(OR('Toets I'!$J$53=0,E49=0),"",'Toets I'!$I16)</f>
        <v/>
      </c>
      <c r="R49" s="56" t="str">
        <f>IF(OR('Toets II'!$J$53=0,G49=0),"",'Toets II'!$I16)</f>
        <v/>
      </c>
      <c r="S49" s="56" t="str">
        <f>IF(OR('Toets III'!$J$53=0,I49=0),"",'Toets III'!$I16)</f>
        <v/>
      </c>
      <c r="T49" s="56" t="str">
        <f>IF(OR('Toets IV'!$J$53=0,K49=0),"",'Toets IV'!$I16)</f>
        <v/>
      </c>
      <c r="U49" s="56" t="str">
        <f>IF(OR('Toets V'!$J$53=0,M49=0),"",'Toets V'!$I16)</f>
        <v/>
      </c>
      <c r="W49" s="56" t="str">
        <f t="shared" si="11"/>
        <v/>
      </c>
      <c r="X49" s="56" t="str">
        <f>IF(OR('Toets I'!$J$54=0,$E49=0),"",'Toets I'!$J16)</f>
        <v/>
      </c>
      <c r="Y49" s="56" t="str">
        <f>IF(OR('Toets II'!$J$54=0,$G49=0),"",'Toets II'!$J16)</f>
        <v/>
      </c>
      <c r="Z49" s="56" t="str">
        <f>IF(OR('Toets III'!$J$54=0,$I49=0),"",'Toets III'!$J16)</f>
        <v/>
      </c>
      <c r="AA49" s="56" t="str">
        <f>IF(OR('Toets IV'!$J$54=0,$K49=0),"",'Toets IV'!$J16)</f>
        <v/>
      </c>
      <c r="AB49" s="56" t="str">
        <f>IF(OR('Toets V'!$J$54=0,$M49=0),"",'Toets V'!$J16)</f>
        <v/>
      </c>
      <c r="AD49" s="56" t="str">
        <f t="shared" si="12"/>
        <v/>
      </c>
      <c r="AE49" s="56" t="str">
        <f>IF(OR('Toets I'!$J$55=0,$E49=0),"",'Toets I'!$K16)</f>
        <v/>
      </c>
      <c r="AF49" s="56" t="str">
        <f>IF(OR('Toets II'!$J$55=0,$G49=0),"",'Toets II'!$K16)</f>
        <v/>
      </c>
      <c r="AG49" s="56" t="str">
        <f>IF(OR('Toets III'!$J$55=0,$I49=0),"",'Toets III'!$K16)</f>
        <v/>
      </c>
      <c r="AH49" s="56" t="str">
        <f>IF(OR('Toets IV'!$J$55=0,$K49=0),"",'Toets IV'!$K16)</f>
        <v/>
      </c>
      <c r="AI49" s="56" t="str">
        <f>IF(OR('Toets V'!$J$55=0,$M49=0),"",'Toets V'!$K16)</f>
        <v/>
      </c>
      <c r="AK49" s="56" t="str">
        <f t="shared" si="13"/>
        <v/>
      </c>
      <c r="AL49" s="56" t="str">
        <f>IF(OR('Toets I'!$J$56=0,$E49=0),"",'Toets I'!$L16)</f>
        <v/>
      </c>
      <c r="AM49" s="56" t="str">
        <f>IF(OR('Toets II'!$J$56=0,$G49=0),"",'Toets II'!$L16)</f>
        <v/>
      </c>
      <c r="AN49" s="56" t="str">
        <f>IF(OR('Toets III'!$J$56=0,$I49=0),"",'Toets III'!$L16)</f>
        <v/>
      </c>
      <c r="AO49" s="56" t="str">
        <f>IF(OR('Toets IV'!$J$56=0,$K49=0),"",'Toets IV'!$L16)</f>
        <v/>
      </c>
      <c r="AP49" s="56" t="str">
        <f>IF(OR('Toets V'!$J$56=0,$M49=0),"",'Toets V'!$L16)</f>
        <v/>
      </c>
    </row>
    <row r="50" spans="1:42" x14ac:dyDescent="0.25">
      <c r="A50" s="56">
        <f t="shared" si="7"/>
        <v>11</v>
      </c>
      <c r="B50" s="56">
        <f t="shared" si="9"/>
        <v>0</v>
      </c>
      <c r="D50" s="56">
        <f t="shared" si="9"/>
        <v>0</v>
      </c>
      <c r="E50" s="56">
        <f t="shared" si="9"/>
        <v>0</v>
      </c>
      <c r="F50" s="56">
        <f t="shared" si="9"/>
        <v>0</v>
      </c>
      <c r="G50" s="56">
        <f t="shared" si="9"/>
        <v>0</v>
      </c>
      <c r="H50" s="56">
        <f t="shared" si="9"/>
        <v>0</v>
      </c>
      <c r="I50" s="56">
        <f t="shared" si="9"/>
        <v>0</v>
      </c>
      <c r="J50" s="56">
        <f t="shared" si="9"/>
        <v>0</v>
      </c>
      <c r="K50" s="56">
        <f t="shared" si="9"/>
        <v>0</v>
      </c>
      <c r="L50" s="56">
        <f t="shared" si="9"/>
        <v>0</v>
      </c>
      <c r="M50" s="56">
        <f t="shared" si="9"/>
        <v>0</v>
      </c>
      <c r="N50" s="56">
        <f t="shared" si="9"/>
        <v>0</v>
      </c>
      <c r="P50" s="56" t="str">
        <f t="shared" si="10"/>
        <v/>
      </c>
      <c r="Q50" s="56" t="str">
        <f>IF(OR('Toets I'!$J$53=0,E50=0),"",'Toets I'!$I17)</f>
        <v/>
      </c>
      <c r="R50" s="56" t="str">
        <f>IF(OR('Toets II'!$J$53=0,G50=0),"",'Toets II'!$I17)</f>
        <v/>
      </c>
      <c r="S50" s="56" t="str">
        <f>IF(OR('Toets III'!$J$53=0,I50=0),"",'Toets III'!$I17)</f>
        <v/>
      </c>
      <c r="T50" s="56" t="str">
        <f>IF(OR('Toets IV'!$J$53=0,K50=0),"",'Toets IV'!$I17)</f>
        <v/>
      </c>
      <c r="U50" s="56" t="str">
        <f>IF(OR('Toets V'!$J$53=0,M50=0),"",'Toets V'!$I17)</f>
        <v/>
      </c>
      <c r="W50" s="56" t="str">
        <f t="shared" si="11"/>
        <v/>
      </c>
      <c r="X50" s="56" t="str">
        <f>IF(OR('Toets I'!$J$54=0,$E50=0),"",'Toets I'!$J17)</f>
        <v/>
      </c>
      <c r="Y50" s="56" t="str">
        <f>IF(OR('Toets II'!$J$54=0,$G50=0),"",'Toets II'!$J17)</f>
        <v/>
      </c>
      <c r="Z50" s="56" t="str">
        <f>IF(OR('Toets III'!$J$54=0,$I50=0),"",'Toets III'!$J17)</f>
        <v/>
      </c>
      <c r="AA50" s="56" t="str">
        <f>IF(OR('Toets IV'!$J$54=0,$K50=0),"",'Toets IV'!$J17)</f>
        <v/>
      </c>
      <c r="AB50" s="56" t="str">
        <f>IF(OR('Toets V'!$J$54=0,$M50=0),"",'Toets V'!$J17)</f>
        <v/>
      </c>
      <c r="AD50" s="56" t="str">
        <f t="shared" si="12"/>
        <v/>
      </c>
      <c r="AE50" s="56" t="str">
        <f>IF(OR('Toets I'!$J$55=0,$E50=0),"",'Toets I'!$K17)</f>
        <v/>
      </c>
      <c r="AF50" s="56" t="str">
        <f>IF(OR('Toets II'!$J$55=0,$G50=0),"",'Toets II'!$K17)</f>
        <v/>
      </c>
      <c r="AG50" s="56" t="str">
        <f>IF(OR('Toets III'!$J$55=0,$I50=0),"",'Toets III'!$K17)</f>
        <v/>
      </c>
      <c r="AH50" s="56" t="str">
        <f>IF(OR('Toets IV'!$J$55=0,$K50=0),"",'Toets IV'!$K17)</f>
        <v/>
      </c>
      <c r="AI50" s="56" t="str">
        <f>IF(OR('Toets V'!$J$55=0,$M50=0),"",'Toets V'!$K17)</f>
        <v/>
      </c>
      <c r="AK50" s="56" t="str">
        <f t="shared" si="13"/>
        <v/>
      </c>
      <c r="AL50" s="56" t="str">
        <f>IF(OR('Toets I'!$J$56=0,$E50=0),"",'Toets I'!$L17)</f>
        <v/>
      </c>
      <c r="AM50" s="56" t="str">
        <f>IF(OR('Toets II'!$J$56=0,$G50=0),"",'Toets II'!$L17)</f>
        <v/>
      </c>
      <c r="AN50" s="56" t="str">
        <f>IF(OR('Toets III'!$J$56=0,$I50=0),"",'Toets III'!$L17)</f>
        <v/>
      </c>
      <c r="AO50" s="56" t="str">
        <f>IF(OR('Toets IV'!$J$56=0,$K50=0),"",'Toets IV'!$L17)</f>
        <v/>
      </c>
      <c r="AP50" s="56" t="str">
        <f>IF(OR('Toets V'!$J$56=0,$M50=0),"",'Toets V'!$L17)</f>
        <v/>
      </c>
    </row>
    <row r="51" spans="1:42" x14ac:dyDescent="0.25">
      <c r="A51" s="56">
        <f t="shared" si="7"/>
        <v>12</v>
      </c>
      <c r="B51" s="56">
        <f t="shared" si="9"/>
        <v>0</v>
      </c>
      <c r="D51" s="56">
        <f t="shared" si="9"/>
        <v>0</v>
      </c>
      <c r="E51" s="56">
        <f t="shared" si="9"/>
        <v>0</v>
      </c>
      <c r="F51" s="56">
        <f t="shared" si="9"/>
        <v>0</v>
      </c>
      <c r="G51" s="56">
        <f t="shared" si="9"/>
        <v>0</v>
      </c>
      <c r="H51" s="56">
        <f t="shared" si="9"/>
        <v>0</v>
      </c>
      <c r="I51" s="56">
        <f t="shared" si="9"/>
        <v>0</v>
      </c>
      <c r="J51" s="56">
        <f t="shared" si="9"/>
        <v>0</v>
      </c>
      <c r="K51" s="56">
        <f t="shared" si="9"/>
        <v>0</v>
      </c>
      <c r="L51" s="56">
        <f t="shared" si="9"/>
        <v>0</v>
      </c>
      <c r="M51" s="56">
        <f t="shared" si="9"/>
        <v>0</v>
      </c>
      <c r="N51" s="56">
        <f t="shared" si="9"/>
        <v>0</v>
      </c>
      <c r="P51" s="56" t="str">
        <f t="shared" si="10"/>
        <v/>
      </c>
      <c r="Q51" s="56" t="str">
        <f>IF(OR('Toets I'!$J$53=0,E51=0),"",'Toets I'!$I18)</f>
        <v/>
      </c>
      <c r="R51" s="56" t="str">
        <f>IF(OR('Toets II'!$J$53=0,G51=0),"",'Toets II'!$I18)</f>
        <v/>
      </c>
      <c r="S51" s="56" t="str">
        <f>IF(OR('Toets III'!$J$53=0,I51=0),"",'Toets III'!$I18)</f>
        <v/>
      </c>
      <c r="T51" s="56" t="str">
        <f>IF(OR('Toets IV'!$J$53=0,K51=0),"",'Toets IV'!$I18)</f>
        <v/>
      </c>
      <c r="U51" s="56" t="str">
        <f>IF(OR('Toets V'!$J$53=0,M51=0),"",'Toets V'!$I18)</f>
        <v/>
      </c>
      <c r="W51" s="56" t="str">
        <f t="shared" si="11"/>
        <v/>
      </c>
      <c r="X51" s="56" t="str">
        <f>IF(OR('Toets I'!$J$54=0,$E51=0),"",'Toets I'!$J18)</f>
        <v/>
      </c>
      <c r="Y51" s="56" t="str">
        <f>IF(OR('Toets II'!$J$54=0,$G51=0),"",'Toets II'!$J18)</f>
        <v/>
      </c>
      <c r="Z51" s="56" t="str">
        <f>IF(OR('Toets III'!$J$54=0,$I51=0),"",'Toets III'!$J18)</f>
        <v/>
      </c>
      <c r="AA51" s="56" t="str">
        <f>IF(OR('Toets IV'!$J$54=0,$K51=0),"",'Toets IV'!$J18)</f>
        <v/>
      </c>
      <c r="AB51" s="56" t="str">
        <f>IF(OR('Toets V'!$J$54=0,$M51=0),"",'Toets V'!$J18)</f>
        <v/>
      </c>
      <c r="AD51" s="56" t="str">
        <f t="shared" si="12"/>
        <v/>
      </c>
      <c r="AE51" s="56" t="str">
        <f>IF(OR('Toets I'!$J$55=0,$E51=0),"",'Toets I'!$K18)</f>
        <v/>
      </c>
      <c r="AF51" s="56" t="str">
        <f>IF(OR('Toets II'!$J$55=0,$G51=0),"",'Toets II'!$K18)</f>
        <v/>
      </c>
      <c r="AG51" s="56" t="str">
        <f>IF(OR('Toets III'!$J$55=0,$I51=0),"",'Toets III'!$K18)</f>
        <v/>
      </c>
      <c r="AH51" s="56" t="str">
        <f>IF(OR('Toets IV'!$J$55=0,$K51=0),"",'Toets IV'!$K18)</f>
        <v/>
      </c>
      <c r="AI51" s="56" t="str">
        <f>IF(OR('Toets V'!$J$55=0,$M51=0),"",'Toets V'!$K18)</f>
        <v/>
      </c>
      <c r="AK51" s="56" t="str">
        <f t="shared" si="13"/>
        <v/>
      </c>
      <c r="AL51" s="56" t="str">
        <f>IF(OR('Toets I'!$J$56=0,$E51=0),"",'Toets I'!$L18)</f>
        <v/>
      </c>
      <c r="AM51" s="56" t="str">
        <f>IF(OR('Toets II'!$J$56=0,$G51=0),"",'Toets II'!$L18)</f>
        <v/>
      </c>
      <c r="AN51" s="56" t="str">
        <f>IF(OR('Toets III'!$J$56=0,$I51=0),"",'Toets III'!$L18)</f>
        <v/>
      </c>
      <c r="AO51" s="56" t="str">
        <f>IF(OR('Toets IV'!$J$56=0,$K51=0),"",'Toets IV'!$L18)</f>
        <v/>
      </c>
      <c r="AP51" s="56" t="str">
        <f>IF(OR('Toets V'!$J$56=0,$M51=0),"",'Toets V'!$L18)</f>
        <v/>
      </c>
    </row>
    <row r="52" spans="1:42" x14ac:dyDescent="0.25">
      <c r="A52" s="56">
        <f t="shared" si="7"/>
        <v>13</v>
      </c>
      <c r="B52" s="56">
        <f t="shared" si="9"/>
        <v>0</v>
      </c>
      <c r="D52" s="56">
        <f t="shared" si="9"/>
        <v>0</v>
      </c>
      <c r="E52" s="56">
        <f t="shared" si="9"/>
        <v>0</v>
      </c>
      <c r="F52" s="56">
        <f t="shared" si="9"/>
        <v>0</v>
      </c>
      <c r="G52" s="56">
        <f t="shared" si="9"/>
        <v>0</v>
      </c>
      <c r="H52" s="56">
        <f t="shared" si="9"/>
        <v>0</v>
      </c>
      <c r="I52" s="56">
        <f t="shared" si="9"/>
        <v>0</v>
      </c>
      <c r="J52" s="56">
        <f t="shared" si="9"/>
        <v>0</v>
      </c>
      <c r="K52" s="56">
        <f t="shared" si="9"/>
        <v>0</v>
      </c>
      <c r="L52" s="56">
        <f t="shared" si="9"/>
        <v>0</v>
      </c>
      <c r="M52" s="56">
        <f t="shared" si="9"/>
        <v>0</v>
      </c>
      <c r="N52" s="56">
        <f t="shared" si="9"/>
        <v>0</v>
      </c>
      <c r="P52" s="56" t="str">
        <f t="shared" si="10"/>
        <v/>
      </c>
      <c r="Q52" s="56" t="str">
        <f>IF(OR('Toets I'!$J$53=0,E52=0),"",'Toets I'!$I19)</f>
        <v/>
      </c>
      <c r="R52" s="56" t="str">
        <f>IF(OR('Toets II'!$J$53=0,G52=0),"",'Toets II'!$I19)</f>
        <v/>
      </c>
      <c r="S52" s="56" t="str">
        <f>IF(OR('Toets III'!$J$53=0,I52=0),"",'Toets III'!$I19)</f>
        <v/>
      </c>
      <c r="T52" s="56" t="str">
        <f>IF(OR('Toets IV'!$J$53=0,K52=0),"",'Toets IV'!$I19)</f>
        <v/>
      </c>
      <c r="U52" s="56" t="str">
        <f>IF(OR('Toets V'!$J$53=0,M52=0),"",'Toets V'!$I19)</f>
        <v/>
      </c>
      <c r="W52" s="56" t="str">
        <f t="shared" si="11"/>
        <v/>
      </c>
      <c r="X52" s="56" t="str">
        <f>IF(OR('Toets I'!$J$54=0,$E52=0),"",'Toets I'!$J19)</f>
        <v/>
      </c>
      <c r="Y52" s="56" t="str">
        <f>IF(OR('Toets II'!$J$54=0,$G52=0),"",'Toets II'!$J19)</f>
        <v/>
      </c>
      <c r="Z52" s="56" t="str">
        <f>IF(OR('Toets III'!$J$54=0,$I52=0),"",'Toets III'!$J19)</f>
        <v/>
      </c>
      <c r="AA52" s="56" t="str">
        <f>IF(OR('Toets IV'!$J$54=0,$K52=0),"",'Toets IV'!$J19)</f>
        <v/>
      </c>
      <c r="AB52" s="56" t="str">
        <f>IF(OR('Toets V'!$J$54=0,$M52=0),"",'Toets V'!$J19)</f>
        <v/>
      </c>
      <c r="AD52" s="56" t="str">
        <f t="shared" si="12"/>
        <v/>
      </c>
      <c r="AE52" s="56" t="str">
        <f>IF(OR('Toets I'!$J$55=0,$E52=0),"",'Toets I'!$K19)</f>
        <v/>
      </c>
      <c r="AF52" s="56" t="str">
        <f>IF(OR('Toets II'!$J$55=0,$G52=0),"",'Toets II'!$K19)</f>
        <v/>
      </c>
      <c r="AG52" s="56" t="str">
        <f>IF(OR('Toets III'!$J$55=0,$I52=0),"",'Toets III'!$K19)</f>
        <v/>
      </c>
      <c r="AH52" s="56" t="str">
        <f>IF(OR('Toets IV'!$J$55=0,$K52=0),"",'Toets IV'!$K19)</f>
        <v/>
      </c>
      <c r="AI52" s="56" t="str">
        <f>IF(OR('Toets V'!$J$55=0,$M52=0),"",'Toets V'!$K19)</f>
        <v/>
      </c>
      <c r="AK52" s="56" t="str">
        <f t="shared" si="13"/>
        <v/>
      </c>
      <c r="AL52" s="56" t="str">
        <f>IF(OR('Toets I'!$J$56=0,$E52=0),"",'Toets I'!$L19)</f>
        <v/>
      </c>
      <c r="AM52" s="56" t="str">
        <f>IF(OR('Toets II'!$J$56=0,$G52=0),"",'Toets II'!$L19)</f>
        <v/>
      </c>
      <c r="AN52" s="56" t="str">
        <f>IF(OR('Toets III'!$J$56=0,$I52=0),"",'Toets III'!$L19)</f>
        <v/>
      </c>
      <c r="AO52" s="56" t="str">
        <f>IF(OR('Toets IV'!$J$56=0,$K52=0),"",'Toets IV'!$L19)</f>
        <v/>
      </c>
      <c r="AP52" s="56" t="str">
        <f>IF(OR('Toets V'!$J$56=0,$M52=0),"",'Toets V'!$L19)</f>
        <v/>
      </c>
    </row>
    <row r="53" spans="1:42" x14ac:dyDescent="0.25">
      <c r="A53" s="56">
        <f t="shared" si="7"/>
        <v>14</v>
      </c>
      <c r="B53" s="56">
        <f t="shared" si="9"/>
        <v>0</v>
      </c>
      <c r="D53" s="56">
        <f t="shared" si="9"/>
        <v>0</v>
      </c>
      <c r="E53" s="56">
        <f t="shared" si="9"/>
        <v>0</v>
      </c>
      <c r="F53" s="56">
        <f t="shared" si="9"/>
        <v>0</v>
      </c>
      <c r="G53" s="56">
        <f t="shared" si="9"/>
        <v>0</v>
      </c>
      <c r="H53" s="56">
        <f t="shared" si="9"/>
        <v>0</v>
      </c>
      <c r="I53" s="56">
        <f t="shared" si="9"/>
        <v>0</v>
      </c>
      <c r="J53" s="56">
        <f t="shared" si="9"/>
        <v>0</v>
      </c>
      <c r="K53" s="56">
        <f t="shared" si="9"/>
        <v>0</v>
      </c>
      <c r="L53" s="56">
        <f t="shared" si="9"/>
        <v>0</v>
      </c>
      <c r="M53" s="56">
        <f t="shared" si="9"/>
        <v>0</v>
      </c>
      <c r="N53" s="56">
        <f t="shared" si="9"/>
        <v>0</v>
      </c>
      <c r="P53" s="56" t="str">
        <f t="shared" si="10"/>
        <v/>
      </c>
      <c r="Q53" s="56" t="str">
        <f>IF(OR('Toets I'!$J$53=0,E53=0),"",'Toets I'!$I20)</f>
        <v/>
      </c>
      <c r="R53" s="56" t="str">
        <f>IF(OR('Toets II'!$J$53=0,G53=0),"",'Toets II'!$I20)</f>
        <v/>
      </c>
      <c r="S53" s="56" t="str">
        <f>IF(OR('Toets III'!$J$53=0,I53=0),"",'Toets III'!$I20)</f>
        <v/>
      </c>
      <c r="T53" s="56" t="str">
        <f>IF(OR('Toets IV'!$J$53=0,K53=0),"",'Toets IV'!$I20)</f>
        <v/>
      </c>
      <c r="U53" s="56" t="str">
        <f>IF(OR('Toets V'!$J$53=0,M53=0),"",'Toets V'!$I20)</f>
        <v/>
      </c>
      <c r="W53" s="56" t="str">
        <f t="shared" si="11"/>
        <v/>
      </c>
      <c r="X53" s="56" t="str">
        <f>IF(OR('Toets I'!$J$54=0,$E53=0),"",'Toets I'!$J20)</f>
        <v/>
      </c>
      <c r="Y53" s="56" t="str">
        <f>IF(OR('Toets II'!$J$54=0,$G53=0),"",'Toets II'!$J20)</f>
        <v/>
      </c>
      <c r="Z53" s="56" t="str">
        <f>IF(OR('Toets III'!$J$54=0,$I53=0),"",'Toets III'!$J20)</f>
        <v/>
      </c>
      <c r="AA53" s="56" t="str">
        <f>IF(OR('Toets IV'!$J$54=0,$K53=0),"",'Toets IV'!$J20)</f>
        <v/>
      </c>
      <c r="AB53" s="56" t="str">
        <f>IF(OR('Toets V'!$J$54=0,$M53=0),"",'Toets V'!$J20)</f>
        <v/>
      </c>
      <c r="AD53" s="56" t="str">
        <f t="shared" si="12"/>
        <v/>
      </c>
      <c r="AE53" s="56" t="str">
        <f>IF(OR('Toets I'!$J$55=0,$E53=0),"",'Toets I'!$K20)</f>
        <v/>
      </c>
      <c r="AF53" s="56" t="str">
        <f>IF(OR('Toets II'!$J$55=0,$G53=0),"",'Toets II'!$K20)</f>
        <v/>
      </c>
      <c r="AG53" s="56" t="str">
        <f>IF(OR('Toets III'!$J$55=0,$I53=0),"",'Toets III'!$K20)</f>
        <v/>
      </c>
      <c r="AH53" s="56" t="str">
        <f>IF(OR('Toets IV'!$J$55=0,$K53=0),"",'Toets IV'!$K20)</f>
        <v/>
      </c>
      <c r="AI53" s="56" t="str">
        <f>IF(OR('Toets V'!$J$55=0,$M53=0),"",'Toets V'!$K20)</f>
        <v/>
      </c>
      <c r="AK53" s="56" t="str">
        <f t="shared" si="13"/>
        <v/>
      </c>
      <c r="AL53" s="56" t="str">
        <f>IF(OR('Toets I'!$J$56=0,$E53=0),"",'Toets I'!$L20)</f>
        <v/>
      </c>
      <c r="AM53" s="56" t="str">
        <f>IF(OR('Toets II'!$J$56=0,$G53=0),"",'Toets II'!$L20)</f>
        <v/>
      </c>
      <c r="AN53" s="56" t="str">
        <f>IF(OR('Toets III'!$J$56=0,$I53=0),"",'Toets III'!$L20)</f>
        <v/>
      </c>
      <c r="AO53" s="56" t="str">
        <f>IF(OR('Toets IV'!$J$56=0,$K53=0),"",'Toets IV'!$L20)</f>
        <v/>
      </c>
      <c r="AP53" s="56" t="str">
        <f>IF(OR('Toets V'!$J$56=0,$M53=0),"",'Toets V'!$L20)</f>
        <v/>
      </c>
    </row>
    <row r="54" spans="1:42" x14ac:dyDescent="0.25">
      <c r="A54" s="56">
        <f t="shared" si="7"/>
        <v>15</v>
      </c>
      <c r="B54" s="56">
        <f t="shared" si="9"/>
        <v>0</v>
      </c>
      <c r="D54" s="56">
        <f t="shared" si="9"/>
        <v>0</v>
      </c>
      <c r="E54" s="56">
        <f t="shared" si="9"/>
        <v>0</v>
      </c>
      <c r="F54" s="56">
        <f t="shared" si="9"/>
        <v>0</v>
      </c>
      <c r="G54" s="56">
        <f t="shared" si="9"/>
        <v>0</v>
      </c>
      <c r="H54" s="56">
        <f t="shared" si="9"/>
        <v>0</v>
      </c>
      <c r="I54" s="56">
        <f t="shared" si="9"/>
        <v>0</v>
      </c>
      <c r="J54" s="56">
        <f t="shared" si="9"/>
        <v>0</v>
      </c>
      <c r="K54" s="56">
        <f t="shared" si="9"/>
        <v>0</v>
      </c>
      <c r="L54" s="56">
        <f t="shared" si="9"/>
        <v>0</v>
      </c>
      <c r="M54" s="56">
        <f t="shared" si="9"/>
        <v>0</v>
      </c>
      <c r="N54" s="56">
        <f t="shared" si="9"/>
        <v>0</v>
      </c>
      <c r="P54" s="56" t="str">
        <f t="shared" si="10"/>
        <v/>
      </c>
      <c r="Q54" s="56" t="str">
        <f>IF(OR('Toets I'!$J$53=0,E54=0),"",'Toets I'!$I21)</f>
        <v/>
      </c>
      <c r="R54" s="56" t="str">
        <f>IF(OR('Toets II'!$J$53=0,G54=0),"",'Toets II'!$I21)</f>
        <v/>
      </c>
      <c r="S54" s="56" t="str">
        <f>IF(OR('Toets III'!$J$53=0,I54=0),"",'Toets III'!$I21)</f>
        <v/>
      </c>
      <c r="T54" s="56" t="str">
        <f>IF(OR('Toets IV'!$J$53=0,K54=0),"",'Toets IV'!$I21)</f>
        <v/>
      </c>
      <c r="U54" s="56" t="str">
        <f>IF(OR('Toets V'!$J$53=0,M54=0),"",'Toets V'!$I21)</f>
        <v/>
      </c>
      <c r="W54" s="56" t="str">
        <f t="shared" si="11"/>
        <v/>
      </c>
      <c r="X54" s="56" t="str">
        <f>IF(OR('Toets I'!$J$54=0,$E54=0),"",'Toets I'!$J21)</f>
        <v/>
      </c>
      <c r="Y54" s="56" t="str">
        <f>IF(OR('Toets II'!$J$54=0,$G54=0),"",'Toets II'!$J21)</f>
        <v/>
      </c>
      <c r="Z54" s="56" t="str">
        <f>IF(OR('Toets III'!$J$54=0,$I54=0),"",'Toets III'!$J21)</f>
        <v/>
      </c>
      <c r="AA54" s="56" t="str">
        <f>IF(OR('Toets IV'!$J$54=0,$K54=0),"",'Toets IV'!$J21)</f>
        <v/>
      </c>
      <c r="AB54" s="56" t="str">
        <f>IF(OR('Toets V'!$J$54=0,$M54=0),"",'Toets V'!$J21)</f>
        <v/>
      </c>
      <c r="AD54" s="56" t="str">
        <f t="shared" si="12"/>
        <v/>
      </c>
      <c r="AE54" s="56" t="str">
        <f>IF(OR('Toets I'!$J$55=0,$E54=0),"",'Toets I'!$K21)</f>
        <v/>
      </c>
      <c r="AF54" s="56" t="str">
        <f>IF(OR('Toets II'!$J$55=0,$G54=0),"",'Toets II'!$K21)</f>
        <v/>
      </c>
      <c r="AG54" s="56" t="str">
        <f>IF(OR('Toets III'!$J$55=0,$I54=0),"",'Toets III'!$K21)</f>
        <v/>
      </c>
      <c r="AH54" s="56" t="str">
        <f>IF(OR('Toets IV'!$J$55=0,$K54=0),"",'Toets IV'!$K21)</f>
        <v/>
      </c>
      <c r="AI54" s="56" t="str">
        <f>IF(OR('Toets V'!$J$55=0,$M54=0),"",'Toets V'!$K21)</f>
        <v/>
      </c>
      <c r="AK54" s="56" t="str">
        <f t="shared" si="13"/>
        <v/>
      </c>
      <c r="AL54" s="56" t="str">
        <f>IF(OR('Toets I'!$J$56=0,$E54=0),"",'Toets I'!$L21)</f>
        <v/>
      </c>
      <c r="AM54" s="56" t="str">
        <f>IF(OR('Toets II'!$J$56=0,$G54=0),"",'Toets II'!$L21)</f>
        <v/>
      </c>
      <c r="AN54" s="56" t="str">
        <f>IF(OR('Toets III'!$J$56=0,$I54=0),"",'Toets III'!$L21)</f>
        <v/>
      </c>
      <c r="AO54" s="56" t="str">
        <f>IF(OR('Toets IV'!$J$56=0,$K54=0),"",'Toets IV'!$L21)</f>
        <v/>
      </c>
      <c r="AP54" s="56" t="str">
        <f>IF(OR('Toets V'!$J$56=0,$M54=0),"",'Toets V'!$L21)</f>
        <v/>
      </c>
    </row>
    <row r="55" spans="1:42" x14ac:dyDescent="0.25">
      <c r="A55" s="56">
        <f t="shared" si="7"/>
        <v>16</v>
      </c>
      <c r="B55" s="56">
        <f t="shared" si="9"/>
        <v>0</v>
      </c>
      <c r="D55" s="56">
        <f t="shared" si="9"/>
        <v>0</v>
      </c>
      <c r="E55" s="56">
        <f t="shared" si="9"/>
        <v>0</v>
      </c>
      <c r="F55" s="56">
        <f t="shared" si="9"/>
        <v>0</v>
      </c>
      <c r="G55" s="56">
        <f t="shared" si="9"/>
        <v>0</v>
      </c>
      <c r="H55" s="56">
        <f t="shared" si="9"/>
        <v>0</v>
      </c>
      <c r="I55" s="56">
        <f t="shared" si="9"/>
        <v>0</v>
      </c>
      <c r="J55" s="56">
        <f t="shared" si="9"/>
        <v>0</v>
      </c>
      <c r="K55" s="56">
        <f t="shared" si="9"/>
        <v>0</v>
      </c>
      <c r="L55" s="56">
        <f t="shared" si="9"/>
        <v>0</v>
      </c>
      <c r="M55" s="56">
        <f t="shared" si="9"/>
        <v>0</v>
      </c>
      <c r="N55" s="56">
        <f t="shared" si="9"/>
        <v>0</v>
      </c>
      <c r="P55" s="56" t="str">
        <f t="shared" si="10"/>
        <v/>
      </c>
      <c r="Q55" s="56" t="str">
        <f>IF(OR('Toets I'!$J$53=0,E55=0),"",'Toets I'!$I22)</f>
        <v/>
      </c>
      <c r="R55" s="56" t="str">
        <f>IF(OR('Toets II'!$J$53=0,G55=0),"",'Toets II'!$I22)</f>
        <v/>
      </c>
      <c r="S55" s="56" t="str">
        <f>IF(OR('Toets III'!$J$53=0,I55=0),"",'Toets III'!$I22)</f>
        <v/>
      </c>
      <c r="T55" s="56" t="str">
        <f>IF(OR('Toets IV'!$J$53=0,K55=0),"",'Toets IV'!$I22)</f>
        <v/>
      </c>
      <c r="U55" s="56" t="str">
        <f>IF(OR('Toets V'!$J$53=0,M55=0),"",'Toets V'!$I22)</f>
        <v/>
      </c>
      <c r="W55" s="56" t="str">
        <f t="shared" si="11"/>
        <v/>
      </c>
      <c r="X55" s="56" t="str">
        <f>IF(OR('Toets I'!$J$54=0,$E55=0),"",'Toets I'!$J22)</f>
        <v/>
      </c>
      <c r="Y55" s="56" t="str">
        <f>IF(OR('Toets II'!$J$54=0,$G55=0),"",'Toets II'!$J22)</f>
        <v/>
      </c>
      <c r="Z55" s="56" t="str">
        <f>IF(OR('Toets III'!$J$54=0,$I55=0),"",'Toets III'!$J22)</f>
        <v/>
      </c>
      <c r="AA55" s="56" t="str">
        <f>IF(OR('Toets IV'!$J$54=0,$K55=0),"",'Toets IV'!$J22)</f>
        <v/>
      </c>
      <c r="AB55" s="56" t="str">
        <f>IF(OR('Toets V'!$J$54=0,$M55=0),"",'Toets V'!$J22)</f>
        <v/>
      </c>
      <c r="AD55" s="56" t="str">
        <f t="shared" si="12"/>
        <v/>
      </c>
      <c r="AE55" s="56" t="str">
        <f>IF(OR('Toets I'!$J$55=0,$E55=0),"",'Toets I'!$K22)</f>
        <v/>
      </c>
      <c r="AF55" s="56" t="str">
        <f>IF(OR('Toets II'!$J$55=0,$G55=0),"",'Toets II'!$K22)</f>
        <v/>
      </c>
      <c r="AG55" s="56" t="str">
        <f>IF(OR('Toets III'!$J$55=0,$I55=0),"",'Toets III'!$K22)</f>
        <v/>
      </c>
      <c r="AH55" s="56" t="str">
        <f>IF(OR('Toets IV'!$J$55=0,$K55=0),"",'Toets IV'!$K22)</f>
        <v/>
      </c>
      <c r="AI55" s="56" t="str">
        <f>IF(OR('Toets V'!$J$55=0,$M55=0),"",'Toets V'!$K22)</f>
        <v/>
      </c>
      <c r="AK55" s="56" t="str">
        <f t="shared" si="13"/>
        <v/>
      </c>
      <c r="AL55" s="56" t="str">
        <f>IF(OR('Toets I'!$J$56=0,$E55=0),"",'Toets I'!$L22)</f>
        <v/>
      </c>
      <c r="AM55" s="56" t="str">
        <f>IF(OR('Toets II'!$J$56=0,$G55=0),"",'Toets II'!$L22)</f>
        <v/>
      </c>
      <c r="AN55" s="56" t="str">
        <f>IF(OR('Toets III'!$J$56=0,$I55=0),"",'Toets III'!$L22)</f>
        <v/>
      </c>
      <c r="AO55" s="56" t="str">
        <f>IF(OR('Toets IV'!$J$56=0,$K55=0),"",'Toets IV'!$L22)</f>
        <v/>
      </c>
      <c r="AP55" s="56" t="str">
        <f>IF(OR('Toets V'!$J$56=0,$M55=0),"",'Toets V'!$L22)</f>
        <v/>
      </c>
    </row>
    <row r="56" spans="1:42" x14ac:dyDescent="0.25">
      <c r="A56" s="56">
        <f t="shared" si="7"/>
        <v>17</v>
      </c>
      <c r="B56" s="56">
        <f t="shared" si="9"/>
        <v>0</v>
      </c>
      <c r="D56" s="56">
        <f t="shared" si="9"/>
        <v>0</v>
      </c>
      <c r="E56" s="56">
        <f t="shared" si="9"/>
        <v>0</v>
      </c>
      <c r="F56" s="56">
        <f t="shared" si="9"/>
        <v>0</v>
      </c>
      <c r="G56" s="56">
        <f t="shared" si="9"/>
        <v>0</v>
      </c>
      <c r="H56" s="56">
        <f t="shared" si="9"/>
        <v>0</v>
      </c>
      <c r="I56" s="56">
        <f t="shared" si="9"/>
        <v>0</v>
      </c>
      <c r="J56" s="56">
        <f t="shared" si="9"/>
        <v>0</v>
      </c>
      <c r="K56" s="56">
        <f t="shared" si="9"/>
        <v>0</v>
      </c>
      <c r="L56" s="56">
        <f t="shared" si="9"/>
        <v>0</v>
      </c>
      <c r="M56" s="56">
        <f t="shared" si="9"/>
        <v>0</v>
      </c>
      <c r="N56" s="56">
        <f t="shared" si="9"/>
        <v>0</v>
      </c>
      <c r="P56" s="56" t="str">
        <f t="shared" si="10"/>
        <v/>
      </c>
      <c r="Q56" s="56" t="str">
        <f>IF(OR('Toets I'!$J$53=0,E56=0),"",'Toets I'!$I23)</f>
        <v/>
      </c>
      <c r="R56" s="56" t="str">
        <f>IF(OR('Toets II'!$J$53=0,G56=0),"",'Toets II'!$I23)</f>
        <v/>
      </c>
      <c r="S56" s="56" t="str">
        <f>IF(OR('Toets III'!$J$53=0,I56=0),"",'Toets III'!$I23)</f>
        <v/>
      </c>
      <c r="T56" s="56" t="str">
        <f>IF(OR('Toets IV'!$J$53=0,K56=0),"",'Toets IV'!$I23)</f>
        <v/>
      </c>
      <c r="U56" s="56" t="str">
        <f>IF(OR('Toets V'!$J$53=0,M56=0),"",'Toets V'!$I23)</f>
        <v/>
      </c>
      <c r="W56" s="56" t="str">
        <f t="shared" si="11"/>
        <v/>
      </c>
      <c r="X56" s="56" t="str">
        <f>IF(OR('Toets I'!$J$54=0,$E56=0),"",'Toets I'!$J23)</f>
        <v/>
      </c>
      <c r="Y56" s="56" t="str">
        <f>IF(OR('Toets II'!$J$54=0,$G56=0),"",'Toets II'!$J23)</f>
        <v/>
      </c>
      <c r="Z56" s="56" t="str">
        <f>IF(OR('Toets III'!$J$54=0,$I56=0),"",'Toets III'!$J23)</f>
        <v/>
      </c>
      <c r="AA56" s="56" t="str">
        <f>IF(OR('Toets IV'!$J$54=0,$K56=0),"",'Toets IV'!$J23)</f>
        <v/>
      </c>
      <c r="AB56" s="56" t="str">
        <f>IF(OR('Toets V'!$J$54=0,$M56=0),"",'Toets V'!$J23)</f>
        <v/>
      </c>
      <c r="AD56" s="56" t="str">
        <f t="shared" si="12"/>
        <v/>
      </c>
      <c r="AE56" s="56" t="str">
        <f>IF(OR('Toets I'!$J$55=0,$E56=0),"",'Toets I'!$K23)</f>
        <v/>
      </c>
      <c r="AF56" s="56" t="str">
        <f>IF(OR('Toets II'!$J$55=0,$G56=0),"",'Toets II'!$K23)</f>
        <v/>
      </c>
      <c r="AG56" s="56" t="str">
        <f>IF(OR('Toets III'!$J$55=0,$I56=0),"",'Toets III'!$K23)</f>
        <v/>
      </c>
      <c r="AH56" s="56" t="str">
        <f>IF(OR('Toets IV'!$J$55=0,$K56=0),"",'Toets IV'!$K23)</f>
        <v/>
      </c>
      <c r="AI56" s="56" t="str">
        <f>IF(OR('Toets V'!$J$55=0,$M56=0),"",'Toets V'!$K23)</f>
        <v/>
      </c>
      <c r="AK56" s="56" t="str">
        <f t="shared" si="13"/>
        <v/>
      </c>
      <c r="AL56" s="56" t="str">
        <f>IF(OR('Toets I'!$J$56=0,$E56=0),"",'Toets I'!$L23)</f>
        <v/>
      </c>
      <c r="AM56" s="56" t="str">
        <f>IF(OR('Toets II'!$J$56=0,$G56=0),"",'Toets II'!$L23)</f>
        <v/>
      </c>
      <c r="AN56" s="56" t="str">
        <f>IF(OR('Toets III'!$J$56=0,$I56=0),"",'Toets III'!$L23)</f>
        <v/>
      </c>
      <c r="AO56" s="56" t="str">
        <f>IF(OR('Toets IV'!$J$56=0,$K56=0),"",'Toets IV'!$L23)</f>
        <v/>
      </c>
      <c r="AP56" s="56" t="str">
        <f>IF(OR('Toets V'!$J$56=0,$M56=0),"",'Toets V'!$L23)</f>
        <v/>
      </c>
    </row>
    <row r="57" spans="1:42" x14ac:dyDescent="0.25">
      <c r="A57" s="56">
        <f t="shared" si="7"/>
        <v>18</v>
      </c>
      <c r="B57" s="56">
        <f t="shared" si="9"/>
        <v>0</v>
      </c>
      <c r="D57" s="56">
        <f t="shared" si="9"/>
        <v>0</v>
      </c>
      <c r="E57" s="56">
        <f t="shared" si="9"/>
        <v>0</v>
      </c>
      <c r="F57" s="56">
        <f t="shared" si="9"/>
        <v>0</v>
      </c>
      <c r="G57" s="56">
        <f t="shared" si="9"/>
        <v>0</v>
      </c>
      <c r="H57" s="56">
        <f t="shared" si="9"/>
        <v>0</v>
      </c>
      <c r="I57" s="56">
        <f t="shared" si="9"/>
        <v>0</v>
      </c>
      <c r="J57" s="56">
        <f t="shared" si="9"/>
        <v>0</v>
      </c>
      <c r="K57" s="56">
        <f t="shared" si="9"/>
        <v>0</v>
      </c>
      <c r="L57" s="56">
        <f t="shared" si="9"/>
        <v>0</v>
      </c>
      <c r="M57" s="56">
        <f t="shared" si="9"/>
        <v>0</v>
      </c>
      <c r="N57" s="56">
        <f t="shared" si="9"/>
        <v>0</v>
      </c>
      <c r="P57" s="56" t="str">
        <f t="shared" si="10"/>
        <v/>
      </c>
      <c r="Q57" s="56" t="str">
        <f>IF(OR('Toets I'!$J$53=0,E57=0),"",'Toets I'!$I24)</f>
        <v/>
      </c>
      <c r="R57" s="56" t="str">
        <f>IF(OR('Toets II'!$J$53=0,G57=0),"",'Toets II'!$I24)</f>
        <v/>
      </c>
      <c r="S57" s="56" t="str">
        <f>IF(OR('Toets III'!$J$53=0,I57=0),"",'Toets III'!$I24)</f>
        <v/>
      </c>
      <c r="T57" s="56" t="str">
        <f>IF(OR('Toets IV'!$J$53=0,K57=0),"",'Toets IV'!$I24)</f>
        <v/>
      </c>
      <c r="U57" s="56" t="str">
        <f>IF(OR('Toets V'!$J$53=0,M57=0),"",'Toets V'!$I24)</f>
        <v/>
      </c>
      <c r="W57" s="56" t="str">
        <f t="shared" si="11"/>
        <v/>
      </c>
      <c r="X57" s="56" t="str">
        <f>IF(OR('Toets I'!$J$54=0,$E57=0),"",'Toets I'!$J24)</f>
        <v/>
      </c>
      <c r="Y57" s="56" t="str">
        <f>IF(OR('Toets II'!$J$54=0,$G57=0),"",'Toets II'!$J24)</f>
        <v/>
      </c>
      <c r="Z57" s="56" t="str">
        <f>IF(OR('Toets III'!$J$54=0,$I57=0),"",'Toets III'!$J24)</f>
        <v/>
      </c>
      <c r="AA57" s="56" t="str">
        <f>IF(OR('Toets IV'!$J$54=0,$K57=0),"",'Toets IV'!$J24)</f>
        <v/>
      </c>
      <c r="AB57" s="56" t="str">
        <f>IF(OR('Toets V'!$J$54=0,$M57=0),"",'Toets V'!$J24)</f>
        <v/>
      </c>
      <c r="AD57" s="56" t="str">
        <f t="shared" si="12"/>
        <v/>
      </c>
      <c r="AE57" s="56" t="str">
        <f>IF(OR('Toets I'!$J$55=0,$E57=0),"",'Toets I'!$K24)</f>
        <v/>
      </c>
      <c r="AF57" s="56" t="str">
        <f>IF(OR('Toets II'!$J$55=0,$G57=0),"",'Toets II'!$K24)</f>
        <v/>
      </c>
      <c r="AG57" s="56" t="str">
        <f>IF(OR('Toets III'!$J$55=0,$I57=0),"",'Toets III'!$K24)</f>
        <v/>
      </c>
      <c r="AH57" s="56" t="str">
        <f>IF(OR('Toets IV'!$J$55=0,$K57=0),"",'Toets IV'!$K24)</f>
        <v/>
      </c>
      <c r="AI57" s="56" t="str">
        <f>IF(OR('Toets V'!$J$55=0,$M57=0),"",'Toets V'!$K24)</f>
        <v/>
      </c>
      <c r="AK57" s="56" t="str">
        <f t="shared" si="13"/>
        <v/>
      </c>
      <c r="AL57" s="56" t="str">
        <f>IF(OR('Toets I'!$J$56=0,$E57=0),"",'Toets I'!$L24)</f>
        <v/>
      </c>
      <c r="AM57" s="56" t="str">
        <f>IF(OR('Toets II'!$J$56=0,$G57=0),"",'Toets II'!$L24)</f>
        <v/>
      </c>
      <c r="AN57" s="56" t="str">
        <f>IF(OR('Toets III'!$J$56=0,$I57=0),"",'Toets III'!$L24)</f>
        <v/>
      </c>
      <c r="AO57" s="56" t="str">
        <f>IF(OR('Toets IV'!$J$56=0,$K57=0),"",'Toets IV'!$L24)</f>
        <v/>
      </c>
      <c r="AP57" s="56" t="str">
        <f>IF(OR('Toets V'!$J$56=0,$M57=0),"",'Toets V'!$L24)</f>
        <v/>
      </c>
    </row>
    <row r="58" spans="1:42" x14ac:dyDescent="0.25">
      <c r="A58" s="56">
        <f t="shared" si="7"/>
        <v>19</v>
      </c>
      <c r="B58" s="56">
        <f t="shared" si="9"/>
        <v>0</v>
      </c>
      <c r="D58" s="56">
        <f t="shared" si="9"/>
        <v>0</v>
      </c>
      <c r="E58" s="56">
        <f t="shared" si="9"/>
        <v>0</v>
      </c>
      <c r="F58" s="56">
        <f t="shared" si="9"/>
        <v>0</v>
      </c>
      <c r="G58" s="56">
        <f t="shared" si="9"/>
        <v>0</v>
      </c>
      <c r="H58" s="56">
        <f t="shared" si="9"/>
        <v>0</v>
      </c>
      <c r="I58" s="56">
        <f t="shared" si="9"/>
        <v>0</v>
      </c>
      <c r="J58" s="56">
        <f t="shared" si="9"/>
        <v>0</v>
      </c>
      <c r="K58" s="56">
        <f t="shared" si="9"/>
        <v>0</v>
      </c>
      <c r="L58" s="56">
        <f t="shared" si="9"/>
        <v>0</v>
      </c>
      <c r="M58" s="56">
        <f t="shared" si="9"/>
        <v>0</v>
      </c>
      <c r="N58" s="56">
        <f t="shared" si="9"/>
        <v>0</v>
      </c>
      <c r="P58" s="56" t="str">
        <f t="shared" si="10"/>
        <v/>
      </c>
      <c r="Q58" s="56" t="str">
        <f>IF(OR('Toets I'!$J$53=0,E58=0),"",'Toets I'!$I25)</f>
        <v/>
      </c>
      <c r="R58" s="56" t="str">
        <f>IF(OR('Toets II'!$J$53=0,G58=0),"",'Toets II'!$I25)</f>
        <v/>
      </c>
      <c r="S58" s="56" t="str">
        <f>IF(OR('Toets III'!$J$53=0,I58=0),"",'Toets III'!$I25)</f>
        <v/>
      </c>
      <c r="T58" s="56" t="str">
        <f>IF(OR('Toets IV'!$J$53=0,K58=0),"",'Toets IV'!$I25)</f>
        <v/>
      </c>
      <c r="U58" s="56" t="str">
        <f>IF(OR('Toets V'!$J$53=0,M58=0),"",'Toets V'!$I25)</f>
        <v/>
      </c>
      <c r="W58" s="56" t="str">
        <f t="shared" si="11"/>
        <v/>
      </c>
      <c r="X58" s="56" t="str">
        <f>IF(OR('Toets I'!$J$54=0,$E58=0),"",'Toets I'!$J25)</f>
        <v/>
      </c>
      <c r="Y58" s="56" t="str">
        <f>IF(OR('Toets II'!$J$54=0,$G58=0),"",'Toets II'!$J25)</f>
        <v/>
      </c>
      <c r="Z58" s="56" t="str">
        <f>IF(OR('Toets III'!$J$54=0,$I58=0),"",'Toets III'!$J25)</f>
        <v/>
      </c>
      <c r="AA58" s="56" t="str">
        <f>IF(OR('Toets IV'!$J$54=0,$K58=0),"",'Toets IV'!$J25)</f>
        <v/>
      </c>
      <c r="AB58" s="56" t="str">
        <f>IF(OR('Toets V'!$J$54=0,$M58=0),"",'Toets V'!$J25)</f>
        <v/>
      </c>
      <c r="AD58" s="56" t="str">
        <f t="shared" si="12"/>
        <v/>
      </c>
      <c r="AE58" s="56" t="str">
        <f>IF(OR('Toets I'!$J$55=0,$E58=0),"",'Toets I'!$K25)</f>
        <v/>
      </c>
      <c r="AF58" s="56" t="str">
        <f>IF(OR('Toets II'!$J$55=0,$G58=0),"",'Toets II'!$K25)</f>
        <v/>
      </c>
      <c r="AG58" s="56" t="str">
        <f>IF(OR('Toets III'!$J$55=0,$I58=0),"",'Toets III'!$K25)</f>
        <v/>
      </c>
      <c r="AH58" s="56" t="str">
        <f>IF(OR('Toets IV'!$J$55=0,$K58=0),"",'Toets IV'!$K25)</f>
        <v/>
      </c>
      <c r="AI58" s="56" t="str">
        <f>IF(OR('Toets V'!$J$55=0,$M58=0),"",'Toets V'!$K25)</f>
        <v/>
      </c>
      <c r="AK58" s="56" t="str">
        <f t="shared" si="13"/>
        <v/>
      </c>
      <c r="AL58" s="56" t="str">
        <f>IF(OR('Toets I'!$J$56=0,$E58=0),"",'Toets I'!$L25)</f>
        <v/>
      </c>
      <c r="AM58" s="56" t="str">
        <f>IF(OR('Toets II'!$J$56=0,$G58=0),"",'Toets II'!$L25)</f>
        <v/>
      </c>
      <c r="AN58" s="56" t="str">
        <f>IF(OR('Toets III'!$J$56=0,$I58=0),"",'Toets III'!$L25)</f>
        <v/>
      </c>
      <c r="AO58" s="56" t="str">
        <f>IF(OR('Toets IV'!$J$56=0,$K58=0),"",'Toets IV'!$L25)</f>
        <v/>
      </c>
      <c r="AP58" s="56" t="str">
        <f>IF(OR('Toets V'!$J$56=0,$M58=0),"",'Toets V'!$L25)</f>
        <v/>
      </c>
    </row>
    <row r="59" spans="1:42" x14ac:dyDescent="0.25">
      <c r="A59" s="56">
        <f t="shared" si="7"/>
        <v>20</v>
      </c>
      <c r="B59" s="56">
        <f t="shared" si="9"/>
        <v>0</v>
      </c>
      <c r="D59" s="56">
        <f t="shared" si="9"/>
        <v>0</v>
      </c>
      <c r="E59" s="56">
        <f t="shared" si="9"/>
        <v>0</v>
      </c>
      <c r="F59" s="56">
        <f t="shared" si="9"/>
        <v>0</v>
      </c>
      <c r="G59" s="56">
        <f t="shared" si="9"/>
        <v>0</v>
      </c>
      <c r="H59" s="56">
        <f t="shared" si="9"/>
        <v>0</v>
      </c>
      <c r="I59" s="56">
        <f t="shared" si="9"/>
        <v>0</v>
      </c>
      <c r="J59" s="56">
        <f t="shared" si="9"/>
        <v>0</v>
      </c>
      <c r="K59" s="56">
        <f t="shared" si="9"/>
        <v>0</v>
      </c>
      <c r="L59" s="56">
        <f t="shared" si="9"/>
        <v>0</v>
      </c>
      <c r="M59" s="56">
        <f t="shared" si="9"/>
        <v>0</v>
      </c>
      <c r="N59" s="56">
        <f t="shared" si="9"/>
        <v>0</v>
      </c>
      <c r="P59" s="56" t="str">
        <f t="shared" si="10"/>
        <v/>
      </c>
      <c r="Q59" s="56" t="str">
        <f>IF(OR('Toets I'!$J$53=0,E59=0),"",'Toets I'!$I26)</f>
        <v/>
      </c>
      <c r="R59" s="56" t="str">
        <f>IF(OR('Toets II'!$J$53=0,G59=0),"",'Toets II'!$I26)</f>
        <v/>
      </c>
      <c r="S59" s="56" t="str">
        <f>IF(OR('Toets III'!$J$53=0,I59=0),"",'Toets III'!$I26)</f>
        <v/>
      </c>
      <c r="T59" s="56" t="str">
        <f>IF(OR('Toets IV'!$J$53=0,K59=0),"",'Toets IV'!$I26)</f>
        <v/>
      </c>
      <c r="U59" s="56" t="str">
        <f>IF(OR('Toets V'!$J$53=0,M59=0),"",'Toets V'!$I26)</f>
        <v/>
      </c>
      <c r="W59" s="56" t="str">
        <f t="shared" si="11"/>
        <v/>
      </c>
      <c r="X59" s="56" t="str">
        <f>IF(OR('Toets I'!$J$54=0,$E59=0),"",'Toets I'!$J26)</f>
        <v/>
      </c>
      <c r="Y59" s="56" t="str">
        <f>IF(OR('Toets II'!$J$54=0,$G59=0),"",'Toets II'!$J26)</f>
        <v/>
      </c>
      <c r="Z59" s="56" t="str">
        <f>IF(OR('Toets III'!$J$54=0,$I59=0),"",'Toets III'!$J26)</f>
        <v/>
      </c>
      <c r="AA59" s="56" t="str">
        <f>IF(OR('Toets IV'!$J$54=0,$K59=0),"",'Toets IV'!$J26)</f>
        <v/>
      </c>
      <c r="AB59" s="56" t="str">
        <f>IF(OR('Toets V'!$J$54=0,$M59=0),"",'Toets V'!$J26)</f>
        <v/>
      </c>
      <c r="AD59" s="56" t="str">
        <f t="shared" si="12"/>
        <v/>
      </c>
      <c r="AE59" s="56" t="str">
        <f>IF(OR('Toets I'!$J$55=0,$E59=0),"",'Toets I'!$K26)</f>
        <v/>
      </c>
      <c r="AF59" s="56" t="str">
        <f>IF(OR('Toets II'!$J$55=0,$G59=0),"",'Toets II'!$K26)</f>
        <v/>
      </c>
      <c r="AG59" s="56" t="str">
        <f>IF(OR('Toets III'!$J$55=0,$I59=0),"",'Toets III'!$K26)</f>
        <v/>
      </c>
      <c r="AH59" s="56" t="str">
        <f>IF(OR('Toets IV'!$J$55=0,$K59=0),"",'Toets IV'!$K26)</f>
        <v/>
      </c>
      <c r="AI59" s="56" t="str">
        <f>IF(OR('Toets V'!$J$55=0,$M59=0),"",'Toets V'!$K26)</f>
        <v/>
      </c>
      <c r="AK59" s="56" t="str">
        <f t="shared" si="13"/>
        <v/>
      </c>
      <c r="AL59" s="56" t="str">
        <f>IF(OR('Toets I'!$J$56=0,$E59=0),"",'Toets I'!$L26)</f>
        <v/>
      </c>
      <c r="AM59" s="56" t="str">
        <f>IF(OR('Toets II'!$J$56=0,$G59=0),"",'Toets II'!$L26)</f>
        <v/>
      </c>
      <c r="AN59" s="56" t="str">
        <f>IF(OR('Toets III'!$J$56=0,$I59=0),"",'Toets III'!$L26)</f>
        <v/>
      </c>
      <c r="AO59" s="56" t="str">
        <f>IF(OR('Toets IV'!$J$56=0,$K59=0),"",'Toets IV'!$L26)</f>
        <v/>
      </c>
      <c r="AP59" s="56" t="str">
        <f>IF(OR('Toets V'!$J$56=0,$M59=0),"",'Toets V'!$L26)</f>
        <v/>
      </c>
    </row>
    <row r="60" spans="1:42" x14ac:dyDescent="0.25">
      <c r="A60" s="56">
        <f t="shared" si="7"/>
        <v>21</v>
      </c>
      <c r="B60" s="56">
        <f t="shared" si="9"/>
        <v>0</v>
      </c>
      <c r="D60" s="56">
        <f t="shared" si="9"/>
        <v>0</v>
      </c>
      <c r="E60" s="56">
        <f t="shared" si="9"/>
        <v>0</v>
      </c>
      <c r="F60" s="56">
        <f t="shared" si="9"/>
        <v>0</v>
      </c>
      <c r="G60" s="56">
        <f t="shared" si="9"/>
        <v>0</v>
      </c>
      <c r="H60" s="56">
        <f t="shared" si="9"/>
        <v>0</v>
      </c>
      <c r="I60" s="56">
        <f t="shared" si="9"/>
        <v>0</v>
      </c>
      <c r="J60" s="56">
        <f t="shared" si="9"/>
        <v>0</v>
      </c>
      <c r="K60" s="56">
        <f t="shared" si="9"/>
        <v>0</v>
      </c>
      <c r="L60" s="56">
        <f t="shared" si="9"/>
        <v>0</v>
      </c>
      <c r="M60" s="56">
        <f t="shared" si="9"/>
        <v>0</v>
      </c>
      <c r="N60" s="56">
        <f t="shared" si="9"/>
        <v>0</v>
      </c>
      <c r="P60" s="56" t="str">
        <f t="shared" si="10"/>
        <v/>
      </c>
      <c r="Q60" s="56" t="str">
        <f>IF(OR('Toets I'!$J$53=0,E60=0),"",'Toets I'!$I27)</f>
        <v/>
      </c>
      <c r="R60" s="56" t="str">
        <f>IF(OR('Toets II'!$J$53=0,G60=0),"",'Toets II'!$I27)</f>
        <v/>
      </c>
      <c r="S60" s="56" t="str">
        <f>IF(OR('Toets III'!$J$53=0,I60=0),"",'Toets III'!$I27)</f>
        <v/>
      </c>
      <c r="T60" s="56" t="str">
        <f>IF(OR('Toets IV'!$J$53=0,K60=0),"",'Toets IV'!$I27)</f>
        <v/>
      </c>
      <c r="U60" s="56" t="str">
        <f>IF(OR('Toets V'!$J$53=0,M60=0),"",'Toets V'!$I27)</f>
        <v/>
      </c>
      <c r="W60" s="56" t="str">
        <f t="shared" si="11"/>
        <v/>
      </c>
      <c r="X60" s="56" t="str">
        <f>IF(OR('Toets I'!$J$54=0,$E60=0),"",'Toets I'!$J27)</f>
        <v/>
      </c>
      <c r="Y60" s="56" t="str">
        <f>IF(OR('Toets II'!$J$54=0,$G60=0),"",'Toets II'!$J27)</f>
        <v/>
      </c>
      <c r="Z60" s="56" t="str">
        <f>IF(OR('Toets III'!$J$54=0,$I60=0),"",'Toets III'!$J27)</f>
        <v/>
      </c>
      <c r="AA60" s="56" t="str">
        <f>IF(OR('Toets IV'!$J$54=0,$K60=0),"",'Toets IV'!$J27)</f>
        <v/>
      </c>
      <c r="AB60" s="56" t="str">
        <f>IF(OR('Toets V'!$J$54=0,$M60=0),"",'Toets V'!$J27)</f>
        <v/>
      </c>
      <c r="AD60" s="56" t="str">
        <f t="shared" si="12"/>
        <v/>
      </c>
      <c r="AE60" s="56" t="str">
        <f>IF(OR('Toets I'!$J$55=0,$E60=0),"",'Toets I'!$K27)</f>
        <v/>
      </c>
      <c r="AF60" s="56" t="str">
        <f>IF(OR('Toets II'!$J$55=0,$G60=0),"",'Toets II'!$K27)</f>
        <v/>
      </c>
      <c r="AG60" s="56" t="str">
        <f>IF(OR('Toets III'!$J$55=0,$I60=0),"",'Toets III'!$K27)</f>
        <v/>
      </c>
      <c r="AH60" s="56" t="str">
        <f>IF(OR('Toets IV'!$J$55=0,$K60=0),"",'Toets IV'!$K27)</f>
        <v/>
      </c>
      <c r="AI60" s="56" t="str">
        <f>IF(OR('Toets V'!$J$55=0,$M60=0),"",'Toets V'!$K27)</f>
        <v/>
      </c>
      <c r="AK60" s="56" t="str">
        <f t="shared" si="13"/>
        <v/>
      </c>
      <c r="AL60" s="56" t="str">
        <f>IF(OR('Toets I'!$J$56=0,$E60=0),"",'Toets I'!$L27)</f>
        <v/>
      </c>
      <c r="AM60" s="56" t="str">
        <f>IF(OR('Toets II'!$J$56=0,$G60=0),"",'Toets II'!$L27)</f>
        <v/>
      </c>
      <c r="AN60" s="56" t="str">
        <f>IF(OR('Toets III'!$J$56=0,$I60=0),"",'Toets III'!$L27)</f>
        <v/>
      </c>
      <c r="AO60" s="56" t="str">
        <f>IF(OR('Toets IV'!$J$56=0,$K60=0),"",'Toets IV'!$L27)</f>
        <v/>
      </c>
      <c r="AP60" s="56" t="str">
        <f>IF(OR('Toets V'!$J$56=0,$M60=0),"",'Toets V'!$L27)</f>
        <v/>
      </c>
    </row>
    <row r="61" spans="1:42" x14ac:dyDescent="0.25">
      <c r="A61" s="56">
        <f t="shared" si="7"/>
        <v>22</v>
      </c>
      <c r="B61" s="56">
        <f t="shared" si="9"/>
        <v>0</v>
      </c>
      <c r="D61" s="56">
        <f t="shared" si="9"/>
        <v>0</v>
      </c>
      <c r="E61" s="56">
        <f t="shared" si="9"/>
        <v>0</v>
      </c>
      <c r="F61" s="56">
        <f t="shared" ref="F61:N61" si="14">F24</f>
        <v>0</v>
      </c>
      <c r="G61" s="56">
        <f t="shared" si="14"/>
        <v>0</v>
      </c>
      <c r="H61" s="56">
        <f t="shared" si="14"/>
        <v>0</v>
      </c>
      <c r="I61" s="56">
        <f t="shared" si="14"/>
        <v>0</v>
      </c>
      <c r="J61" s="56">
        <f t="shared" si="14"/>
        <v>0</v>
      </c>
      <c r="K61" s="56">
        <f t="shared" si="14"/>
        <v>0</v>
      </c>
      <c r="L61" s="56">
        <f t="shared" si="14"/>
        <v>0</v>
      </c>
      <c r="M61" s="56">
        <f t="shared" si="14"/>
        <v>0</v>
      </c>
      <c r="N61" s="56">
        <f t="shared" si="14"/>
        <v>0</v>
      </c>
      <c r="P61" s="56" t="str">
        <f t="shared" si="10"/>
        <v/>
      </c>
      <c r="Q61" s="56" t="str">
        <f>IF(OR('Toets I'!$J$53=0,E61=0),"",'Toets I'!$I28)</f>
        <v/>
      </c>
      <c r="R61" s="56" t="str">
        <f>IF(OR('Toets II'!$J$53=0,G61=0),"",'Toets II'!$I28)</f>
        <v/>
      </c>
      <c r="S61" s="56" t="str">
        <f>IF(OR('Toets III'!$J$53=0,I61=0),"",'Toets III'!$I28)</f>
        <v/>
      </c>
      <c r="T61" s="56" t="str">
        <f>IF(OR('Toets IV'!$J$53=0,K61=0),"",'Toets IV'!$I28)</f>
        <v/>
      </c>
      <c r="U61" s="56" t="str">
        <f>IF(OR('Toets V'!$J$53=0,M61=0),"",'Toets V'!$I28)</f>
        <v/>
      </c>
      <c r="W61" s="56" t="str">
        <f t="shared" si="11"/>
        <v/>
      </c>
      <c r="X61" s="56" t="str">
        <f>IF(OR('Toets I'!$J$54=0,$E61=0),"",'Toets I'!$J28)</f>
        <v/>
      </c>
      <c r="Y61" s="56" t="str">
        <f>IF(OR('Toets II'!$J$54=0,$G61=0),"",'Toets II'!$J28)</f>
        <v/>
      </c>
      <c r="Z61" s="56" t="str">
        <f>IF(OR('Toets III'!$J$54=0,$I61=0),"",'Toets III'!$J28)</f>
        <v/>
      </c>
      <c r="AA61" s="56" t="str">
        <f>IF(OR('Toets IV'!$J$54=0,$K61=0),"",'Toets IV'!$J28)</f>
        <v/>
      </c>
      <c r="AB61" s="56" t="str">
        <f>IF(OR('Toets V'!$J$54=0,$M61=0),"",'Toets V'!$J28)</f>
        <v/>
      </c>
      <c r="AD61" s="56" t="str">
        <f t="shared" si="12"/>
        <v/>
      </c>
      <c r="AE61" s="56" t="str">
        <f>IF(OR('Toets I'!$J$55=0,$E61=0),"",'Toets I'!$K28)</f>
        <v/>
      </c>
      <c r="AF61" s="56" t="str">
        <f>IF(OR('Toets II'!$J$55=0,$G61=0),"",'Toets II'!$K28)</f>
        <v/>
      </c>
      <c r="AG61" s="56" t="str">
        <f>IF(OR('Toets III'!$J$55=0,$I61=0),"",'Toets III'!$K28)</f>
        <v/>
      </c>
      <c r="AH61" s="56" t="str">
        <f>IF(OR('Toets IV'!$J$55=0,$K61=0),"",'Toets IV'!$K28)</f>
        <v/>
      </c>
      <c r="AI61" s="56" t="str">
        <f>IF(OR('Toets V'!$J$55=0,$M61=0),"",'Toets V'!$K28)</f>
        <v/>
      </c>
      <c r="AK61" s="56" t="str">
        <f t="shared" si="13"/>
        <v/>
      </c>
      <c r="AL61" s="56" t="str">
        <f>IF(OR('Toets I'!$J$56=0,$E61=0),"",'Toets I'!$L28)</f>
        <v/>
      </c>
      <c r="AM61" s="56" t="str">
        <f>IF(OR('Toets II'!$J$56=0,$G61=0),"",'Toets II'!$L28)</f>
        <v/>
      </c>
      <c r="AN61" s="56" t="str">
        <f>IF(OR('Toets III'!$J$56=0,$I61=0),"",'Toets III'!$L28)</f>
        <v/>
      </c>
      <c r="AO61" s="56" t="str">
        <f>IF(OR('Toets IV'!$J$56=0,$K61=0),"",'Toets IV'!$L28)</f>
        <v/>
      </c>
      <c r="AP61" s="56" t="str">
        <f>IF(OR('Toets V'!$J$56=0,$M61=0),"",'Toets V'!$L28)</f>
        <v/>
      </c>
    </row>
    <row r="62" spans="1:42" x14ac:dyDescent="0.25">
      <c r="A62" s="56">
        <f t="shared" si="7"/>
        <v>23</v>
      </c>
      <c r="B62" s="56">
        <f t="shared" si="9"/>
        <v>0</v>
      </c>
      <c r="D62" s="56">
        <f t="shared" ref="D62:N62" si="15">D25</f>
        <v>0</v>
      </c>
      <c r="E62" s="56">
        <f t="shared" si="15"/>
        <v>0</v>
      </c>
      <c r="F62" s="56">
        <f t="shared" si="15"/>
        <v>0</v>
      </c>
      <c r="G62" s="56">
        <f t="shared" si="15"/>
        <v>0</v>
      </c>
      <c r="H62" s="56">
        <f t="shared" si="15"/>
        <v>0</v>
      </c>
      <c r="I62" s="56">
        <f t="shared" si="15"/>
        <v>0</v>
      </c>
      <c r="J62" s="56">
        <f t="shared" si="15"/>
        <v>0</v>
      </c>
      <c r="K62" s="56">
        <f t="shared" si="15"/>
        <v>0</v>
      </c>
      <c r="L62" s="56">
        <f t="shared" si="15"/>
        <v>0</v>
      </c>
      <c r="M62" s="56">
        <f t="shared" si="15"/>
        <v>0</v>
      </c>
      <c r="N62" s="56">
        <f t="shared" si="15"/>
        <v>0</v>
      </c>
      <c r="P62" s="56" t="str">
        <f t="shared" si="10"/>
        <v/>
      </c>
      <c r="Q62" s="56" t="str">
        <f>IF(OR('Toets I'!$J$53=0,E62=0),"",'Toets I'!$I29)</f>
        <v/>
      </c>
      <c r="R62" s="56" t="str">
        <f>IF(OR('Toets II'!$J$53=0,G62=0),"",'Toets II'!$I29)</f>
        <v/>
      </c>
      <c r="S62" s="56" t="str">
        <f>IF(OR('Toets III'!$J$53=0,I62=0),"",'Toets III'!$I29)</f>
        <v/>
      </c>
      <c r="T62" s="56" t="str">
        <f>IF(OR('Toets IV'!$J$53=0,K62=0),"",'Toets IV'!$I29)</f>
        <v/>
      </c>
      <c r="U62" s="56" t="str">
        <f>IF(OR('Toets V'!$J$53=0,M62=0),"",'Toets V'!$I29)</f>
        <v/>
      </c>
      <c r="W62" s="56" t="str">
        <f t="shared" si="11"/>
        <v/>
      </c>
      <c r="X62" s="56" t="str">
        <f>IF(OR('Toets I'!$J$54=0,$E62=0),"",'Toets I'!$J29)</f>
        <v/>
      </c>
      <c r="Y62" s="56" t="str">
        <f>IF(OR('Toets II'!$J$54=0,$G62=0),"",'Toets II'!$J29)</f>
        <v/>
      </c>
      <c r="Z62" s="56" t="str">
        <f>IF(OR('Toets III'!$J$54=0,$I62=0),"",'Toets III'!$J29)</f>
        <v/>
      </c>
      <c r="AA62" s="56" t="str">
        <f>IF(OR('Toets IV'!$J$54=0,$K62=0),"",'Toets IV'!$J29)</f>
        <v/>
      </c>
      <c r="AB62" s="56" t="str">
        <f>IF(OR('Toets V'!$J$54=0,$M62=0),"",'Toets V'!$J29)</f>
        <v/>
      </c>
      <c r="AD62" s="56" t="str">
        <f t="shared" si="12"/>
        <v/>
      </c>
      <c r="AE62" s="56" t="str">
        <f>IF(OR('Toets I'!$J$55=0,$E62=0),"",'Toets I'!$K29)</f>
        <v/>
      </c>
      <c r="AF62" s="56" t="str">
        <f>IF(OR('Toets II'!$J$55=0,$G62=0),"",'Toets II'!$K29)</f>
        <v/>
      </c>
      <c r="AG62" s="56" t="str">
        <f>IF(OR('Toets III'!$J$55=0,$I62=0),"",'Toets III'!$K29)</f>
        <v/>
      </c>
      <c r="AH62" s="56" t="str">
        <f>IF(OR('Toets IV'!$J$55=0,$K62=0),"",'Toets IV'!$K29)</f>
        <v/>
      </c>
      <c r="AI62" s="56" t="str">
        <f>IF(OR('Toets V'!$J$55=0,$M62=0),"",'Toets V'!$K29)</f>
        <v/>
      </c>
      <c r="AK62" s="56" t="str">
        <f t="shared" si="13"/>
        <v/>
      </c>
      <c r="AL62" s="56" t="str">
        <f>IF(OR('Toets I'!$J$56=0,$E62=0),"",'Toets I'!$L29)</f>
        <v/>
      </c>
      <c r="AM62" s="56" t="str">
        <f>IF(OR('Toets II'!$J$56=0,$G62=0),"",'Toets II'!$L29)</f>
        <v/>
      </c>
      <c r="AN62" s="56" t="str">
        <f>IF(OR('Toets III'!$J$56=0,$I62=0),"",'Toets III'!$L29)</f>
        <v/>
      </c>
      <c r="AO62" s="56" t="str">
        <f>IF(OR('Toets IV'!$J$56=0,$K62=0),"",'Toets IV'!$L29)</f>
        <v/>
      </c>
      <c r="AP62" s="56" t="str">
        <f>IF(OR('Toets V'!$J$56=0,$M62=0),"",'Toets V'!$L29)</f>
        <v/>
      </c>
    </row>
    <row r="63" spans="1:42" x14ac:dyDescent="0.25">
      <c r="A63" s="56">
        <f t="shared" si="7"/>
        <v>24</v>
      </c>
      <c r="B63" s="56">
        <f t="shared" si="9"/>
        <v>0</v>
      </c>
      <c r="D63" s="56">
        <f t="shared" ref="D63:N63" si="16">D26</f>
        <v>0</v>
      </c>
      <c r="E63" s="56">
        <f t="shared" si="16"/>
        <v>0</v>
      </c>
      <c r="F63" s="56">
        <f t="shared" si="16"/>
        <v>0</v>
      </c>
      <c r="G63" s="56">
        <f t="shared" si="16"/>
        <v>0</v>
      </c>
      <c r="H63" s="56">
        <f t="shared" si="16"/>
        <v>0</v>
      </c>
      <c r="I63" s="56">
        <f t="shared" si="16"/>
        <v>0</v>
      </c>
      <c r="J63" s="56">
        <f t="shared" si="16"/>
        <v>0</v>
      </c>
      <c r="K63" s="56">
        <f t="shared" si="16"/>
        <v>0</v>
      </c>
      <c r="L63" s="56">
        <f t="shared" si="16"/>
        <v>0</v>
      </c>
      <c r="M63" s="56">
        <f t="shared" si="16"/>
        <v>0</v>
      </c>
      <c r="N63" s="56">
        <f t="shared" si="16"/>
        <v>0</v>
      </c>
      <c r="P63" s="56" t="str">
        <f t="shared" si="10"/>
        <v/>
      </c>
      <c r="Q63" s="56" t="str">
        <f>IF(OR('Toets I'!$J$53=0,E63=0),"",'Toets I'!$I30)</f>
        <v/>
      </c>
      <c r="R63" s="56" t="str">
        <f>IF(OR('Toets II'!$J$53=0,G63=0),"",'Toets II'!$I30)</f>
        <v/>
      </c>
      <c r="S63" s="56" t="str">
        <f>IF(OR('Toets III'!$J$53=0,I63=0),"",'Toets III'!$I30)</f>
        <v/>
      </c>
      <c r="T63" s="56" t="str">
        <f>IF(OR('Toets IV'!$J$53=0,K63=0),"",'Toets IV'!$I30)</f>
        <v/>
      </c>
      <c r="U63" s="56" t="str">
        <f>IF(OR('Toets V'!$J$53=0,M63=0),"",'Toets V'!$I30)</f>
        <v/>
      </c>
      <c r="W63" s="56" t="str">
        <f t="shared" si="11"/>
        <v/>
      </c>
      <c r="X63" s="56" t="str">
        <f>IF(OR('Toets I'!$J$54=0,$E63=0),"",'Toets I'!$J30)</f>
        <v/>
      </c>
      <c r="Y63" s="56" t="str">
        <f>IF(OR('Toets II'!$J$54=0,$G63=0),"",'Toets II'!$J30)</f>
        <v/>
      </c>
      <c r="Z63" s="56" t="str">
        <f>IF(OR('Toets III'!$J$54=0,$I63=0),"",'Toets III'!$J30)</f>
        <v/>
      </c>
      <c r="AA63" s="56" t="str">
        <f>IF(OR('Toets IV'!$J$54=0,$K63=0),"",'Toets IV'!$J30)</f>
        <v/>
      </c>
      <c r="AB63" s="56" t="str">
        <f>IF(OR('Toets V'!$J$54=0,$M63=0),"",'Toets V'!$J30)</f>
        <v/>
      </c>
      <c r="AD63" s="56" t="str">
        <f t="shared" si="12"/>
        <v/>
      </c>
      <c r="AE63" s="56" t="str">
        <f>IF(OR('Toets I'!$J$55=0,$E63=0),"",'Toets I'!$K30)</f>
        <v/>
      </c>
      <c r="AF63" s="56" t="str">
        <f>IF(OR('Toets II'!$J$55=0,$G63=0),"",'Toets II'!$K30)</f>
        <v/>
      </c>
      <c r="AG63" s="56" t="str">
        <f>IF(OR('Toets III'!$J$55=0,$I63=0),"",'Toets III'!$K30)</f>
        <v/>
      </c>
      <c r="AH63" s="56" t="str">
        <f>IF(OR('Toets IV'!$J$55=0,$K63=0),"",'Toets IV'!$K30)</f>
        <v/>
      </c>
      <c r="AI63" s="56" t="str">
        <f>IF(OR('Toets V'!$J$55=0,$M63=0),"",'Toets V'!$K30)</f>
        <v/>
      </c>
      <c r="AK63" s="56" t="str">
        <f t="shared" si="13"/>
        <v/>
      </c>
      <c r="AL63" s="56" t="str">
        <f>IF(OR('Toets I'!$J$56=0,$E63=0),"",'Toets I'!$L30)</f>
        <v/>
      </c>
      <c r="AM63" s="56" t="str">
        <f>IF(OR('Toets II'!$J$56=0,$G63=0),"",'Toets II'!$L30)</f>
        <v/>
      </c>
      <c r="AN63" s="56" t="str">
        <f>IF(OR('Toets III'!$J$56=0,$I63=0),"",'Toets III'!$L30)</f>
        <v/>
      </c>
      <c r="AO63" s="56" t="str">
        <f>IF(OR('Toets IV'!$J$56=0,$K63=0),"",'Toets IV'!$L30)</f>
        <v/>
      </c>
      <c r="AP63" s="56" t="str">
        <f>IF(OR('Toets V'!$J$56=0,$M63=0),"",'Toets V'!$L30)</f>
        <v/>
      </c>
    </row>
    <row r="64" spans="1:42" x14ac:dyDescent="0.25">
      <c r="A64" s="56">
        <f t="shared" si="7"/>
        <v>25</v>
      </c>
      <c r="B64" s="56">
        <f t="shared" si="9"/>
        <v>0</v>
      </c>
      <c r="D64" s="56">
        <f t="shared" ref="D64:N64" si="17">D27</f>
        <v>0</v>
      </c>
      <c r="E64" s="56">
        <f t="shared" si="17"/>
        <v>0</v>
      </c>
      <c r="F64" s="56">
        <f t="shared" si="17"/>
        <v>0</v>
      </c>
      <c r="G64" s="56">
        <f t="shared" si="17"/>
        <v>0</v>
      </c>
      <c r="H64" s="56">
        <f t="shared" si="17"/>
        <v>0</v>
      </c>
      <c r="I64" s="56">
        <f t="shared" si="17"/>
        <v>0</v>
      </c>
      <c r="J64" s="56">
        <f t="shared" si="17"/>
        <v>0</v>
      </c>
      <c r="K64" s="56">
        <f t="shared" si="17"/>
        <v>0</v>
      </c>
      <c r="L64" s="56">
        <f t="shared" si="17"/>
        <v>0</v>
      </c>
      <c r="M64" s="56">
        <f t="shared" si="17"/>
        <v>0</v>
      </c>
      <c r="N64" s="56">
        <f t="shared" si="17"/>
        <v>0</v>
      </c>
      <c r="P64" s="56" t="str">
        <f t="shared" si="10"/>
        <v/>
      </c>
      <c r="Q64" s="56" t="str">
        <f>IF(OR('Toets I'!$J$53=0,E64=0),"",'Toets I'!$I31)</f>
        <v/>
      </c>
      <c r="R64" s="56" t="str">
        <f>IF(OR('Toets II'!$J$53=0,G64=0),"",'Toets II'!$I31)</f>
        <v/>
      </c>
      <c r="S64" s="56" t="str">
        <f>IF(OR('Toets III'!$J$53=0,I64=0),"",'Toets III'!$I31)</f>
        <v/>
      </c>
      <c r="T64" s="56" t="str">
        <f>IF(OR('Toets IV'!$J$53=0,K64=0),"",'Toets IV'!$I31)</f>
        <v/>
      </c>
      <c r="U64" s="56" t="str">
        <f>IF(OR('Toets V'!$J$53=0,M64=0),"",'Toets V'!$I31)</f>
        <v/>
      </c>
      <c r="W64" s="56" t="str">
        <f t="shared" si="11"/>
        <v/>
      </c>
      <c r="X64" s="56" t="str">
        <f>IF(OR('Toets I'!$J$54=0,$E64=0),"",'Toets I'!$J31)</f>
        <v/>
      </c>
      <c r="Y64" s="56" t="str">
        <f>IF(OR('Toets II'!$J$54=0,$G64=0),"",'Toets II'!$J31)</f>
        <v/>
      </c>
      <c r="Z64" s="56" t="str">
        <f>IF(OR('Toets III'!$J$54=0,$I64=0),"",'Toets III'!$J31)</f>
        <v/>
      </c>
      <c r="AA64" s="56" t="str">
        <f>IF(OR('Toets IV'!$J$54=0,$K64=0),"",'Toets IV'!$J31)</f>
        <v/>
      </c>
      <c r="AB64" s="56" t="str">
        <f>IF(OR('Toets V'!$J$54=0,$M64=0),"",'Toets V'!$J31)</f>
        <v/>
      </c>
      <c r="AD64" s="56" t="str">
        <f t="shared" si="12"/>
        <v/>
      </c>
      <c r="AE64" s="56" t="str">
        <f>IF(OR('Toets I'!$J$55=0,$E64=0),"",'Toets I'!$K31)</f>
        <v/>
      </c>
      <c r="AF64" s="56" t="str">
        <f>IF(OR('Toets II'!$J$55=0,$G64=0),"",'Toets II'!$K31)</f>
        <v/>
      </c>
      <c r="AG64" s="56" t="str">
        <f>IF(OR('Toets III'!$J$55=0,$I64=0),"",'Toets III'!$K31)</f>
        <v/>
      </c>
      <c r="AH64" s="56" t="str">
        <f>IF(OR('Toets IV'!$J$55=0,$K64=0),"",'Toets IV'!$K31)</f>
        <v/>
      </c>
      <c r="AI64" s="56" t="str">
        <f>IF(OR('Toets V'!$J$55=0,$M64=0),"",'Toets V'!$K31)</f>
        <v/>
      </c>
      <c r="AK64" s="56" t="str">
        <f t="shared" si="13"/>
        <v/>
      </c>
      <c r="AL64" s="56" t="str">
        <f>IF(OR('Toets I'!$J$56=0,$E64=0),"",'Toets I'!$L31)</f>
        <v/>
      </c>
      <c r="AM64" s="56" t="str">
        <f>IF(OR('Toets II'!$J$56=0,$G64=0),"",'Toets II'!$L31)</f>
        <v/>
      </c>
      <c r="AN64" s="56" t="str">
        <f>IF(OR('Toets III'!$J$56=0,$I64=0),"",'Toets III'!$L31)</f>
        <v/>
      </c>
      <c r="AO64" s="56" t="str">
        <f>IF(OR('Toets IV'!$J$56=0,$K64=0),"",'Toets IV'!$L31)</f>
        <v/>
      </c>
      <c r="AP64" s="56" t="str">
        <f>IF(OR('Toets V'!$J$56=0,$M64=0),"",'Toets V'!$L31)</f>
        <v/>
      </c>
    </row>
    <row r="65" spans="1:42" x14ac:dyDescent="0.25">
      <c r="A65" s="56">
        <f t="shared" si="7"/>
        <v>26</v>
      </c>
      <c r="B65" s="56">
        <f t="shared" si="9"/>
        <v>0</v>
      </c>
      <c r="D65" s="56">
        <f t="shared" ref="D65:N65" si="18">D28</f>
        <v>0</v>
      </c>
      <c r="E65" s="56">
        <f t="shared" si="18"/>
        <v>0</v>
      </c>
      <c r="F65" s="56">
        <f t="shared" si="18"/>
        <v>0</v>
      </c>
      <c r="G65" s="56">
        <f t="shared" si="18"/>
        <v>0</v>
      </c>
      <c r="H65" s="56">
        <f t="shared" si="18"/>
        <v>0</v>
      </c>
      <c r="I65" s="56">
        <f t="shared" si="18"/>
        <v>0</v>
      </c>
      <c r="J65" s="56">
        <f t="shared" si="18"/>
        <v>0</v>
      </c>
      <c r="K65" s="56">
        <f t="shared" si="18"/>
        <v>0</v>
      </c>
      <c r="L65" s="56">
        <f t="shared" si="18"/>
        <v>0</v>
      </c>
      <c r="M65" s="56">
        <f t="shared" si="18"/>
        <v>0</v>
      </c>
      <c r="N65" s="56">
        <f t="shared" si="18"/>
        <v>0</v>
      </c>
      <c r="P65" s="56" t="str">
        <f t="shared" si="10"/>
        <v/>
      </c>
      <c r="Q65" s="56" t="str">
        <f>IF(OR('Toets I'!$J$53=0,E65=0),"",'Toets I'!$I32)</f>
        <v/>
      </c>
      <c r="R65" s="56" t="str">
        <f>IF(OR('Toets II'!$J$53=0,G65=0),"",'Toets II'!$I32)</f>
        <v/>
      </c>
      <c r="S65" s="56" t="str">
        <f>IF(OR('Toets III'!$J$53=0,I65=0),"",'Toets III'!$I32)</f>
        <v/>
      </c>
      <c r="T65" s="56" t="str">
        <f>IF(OR('Toets IV'!$J$53=0,K65=0),"",'Toets IV'!$I32)</f>
        <v/>
      </c>
      <c r="U65" s="56" t="str">
        <f>IF(OR('Toets V'!$J$53=0,M65=0),"",'Toets V'!$I32)</f>
        <v/>
      </c>
      <c r="W65" s="56" t="str">
        <f t="shared" si="11"/>
        <v/>
      </c>
      <c r="X65" s="56" t="str">
        <f>IF(OR('Toets I'!$J$54=0,$E65=0),"",'Toets I'!$J32)</f>
        <v/>
      </c>
      <c r="Y65" s="56" t="str">
        <f>IF(OR('Toets II'!$J$54=0,$G65=0),"",'Toets II'!$J32)</f>
        <v/>
      </c>
      <c r="Z65" s="56" t="str">
        <f>IF(OR('Toets III'!$J$54=0,$I65=0),"",'Toets III'!$J32)</f>
        <v/>
      </c>
      <c r="AA65" s="56" t="str">
        <f>IF(OR('Toets IV'!$J$54=0,$K65=0),"",'Toets IV'!$J32)</f>
        <v/>
      </c>
      <c r="AB65" s="56" t="str">
        <f>IF(OR('Toets V'!$J$54=0,$M65=0),"",'Toets V'!$J32)</f>
        <v/>
      </c>
      <c r="AD65" s="56" t="str">
        <f t="shared" si="12"/>
        <v/>
      </c>
      <c r="AE65" s="56" t="str">
        <f>IF(OR('Toets I'!$J$55=0,$E65=0),"",'Toets I'!$K32)</f>
        <v/>
      </c>
      <c r="AF65" s="56" t="str">
        <f>IF(OR('Toets II'!$J$55=0,$G65=0),"",'Toets II'!$K32)</f>
        <v/>
      </c>
      <c r="AG65" s="56" t="str">
        <f>IF(OR('Toets III'!$J$55=0,$I65=0),"",'Toets III'!$K32)</f>
        <v/>
      </c>
      <c r="AH65" s="56" t="str">
        <f>IF(OR('Toets IV'!$J$55=0,$K65=0),"",'Toets IV'!$K32)</f>
        <v/>
      </c>
      <c r="AI65" s="56" t="str">
        <f>IF(OR('Toets V'!$J$55=0,$M65=0),"",'Toets V'!$K32)</f>
        <v/>
      </c>
      <c r="AK65" s="56" t="str">
        <f t="shared" si="13"/>
        <v/>
      </c>
      <c r="AL65" s="56" t="str">
        <f>IF(OR('Toets I'!$J$56=0,$E65=0),"",'Toets I'!$L32)</f>
        <v/>
      </c>
      <c r="AM65" s="56" t="str">
        <f>IF(OR('Toets II'!$J$56=0,$G65=0),"",'Toets II'!$L32)</f>
        <v/>
      </c>
      <c r="AN65" s="56" t="str">
        <f>IF(OR('Toets III'!$J$56=0,$I65=0),"",'Toets III'!$L32)</f>
        <v/>
      </c>
      <c r="AO65" s="56" t="str">
        <f>IF(OR('Toets IV'!$J$56=0,$K65=0),"",'Toets IV'!$L32)</f>
        <v/>
      </c>
      <c r="AP65" s="56" t="str">
        <f>IF(OR('Toets V'!$J$56=0,$M65=0),"",'Toets V'!$L32)</f>
        <v/>
      </c>
    </row>
    <row r="66" spans="1:42" x14ac:dyDescent="0.25">
      <c r="A66" s="56">
        <f t="shared" si="7"/>
        <v>27</v>
      </c>
      <c r="B66" s="56">
        <f t="shared" si="9"/>
        <v>0</v>
      </c>
      <c r="D66" s="56">
        <f t="shared" ref="D66:N66" si="19">D29</f>
        <v>0</v>
      </c>
      <c r="E66" s="56">
        <f t="shared" si="19"/>
        <v>0</v>
      </c>
      <c r="F66" s="56">
        <f t="shared" si="19"/>
        <v>0</v>
      </c>
      <c r="G66" s="56">
        <f t="shared" si="19"/>
        <v>0</v>
      </c>
      <c r="H66" s="56">
        <f t="shared" si="19"/>
        <v>0</v>
      </c>
      <c r="I66" s="56">
        <f t="shared" si="19"/>
        <v>0</v>
      </c>
      <c r="J66" s="56">
        <f t="shared" si="19"/>
        <v>0</v>
      </c>
      <c r="K66" s="56">
        <f t="shared" si="19"/>
        <v>0</v>
      </c>
      <c r="L66" s="56">
        <f t="shared" si="19"/>
        <v>0</v>
      </c>
      <c r="M66" s="56">
        <f t="shared" si="19"/>
        <v>0</v>
      </c>
      <c r="N66" s="56">
        <f t="shared" si="19"/>
        <v>0</v>
      </c>
      <c r="P66" s="56" t="str">
        <f t="shared" si="10"/>
        <v/>
      </c>
      <c r="Q66" s="56" t="str">
        <f>IF(OR('Toets I'!$J$53=0,E66=0),"",'Toets I'!$I33)</f>
        <v/>
      </c>
      <c r="R66" s="56" t="str">
        <f>IF(OR('Toets II'!$J$53=0,G66=0),"",'Toets II'!$I33)</f>
        <v/>
      </c>
      <c r="S66" s="56" t="str">
        <f>IF(OR('Toets III'!$J$53=0,I66=0),"",'Toets III'!$I33)</f>
        <v/>
      </c>
      <c r="T66" s="56" t="str">
        <f>IF(OR('Toets IV'!$J$53=0,K66=0),"",'Toets IV'!$I33)</f>
        <v/>
      </c>
      <c r="U66" s="56" t="str">
        <f>IF(OR('Toets V'!$J$53=0,M66=0),"",'Toets V'!$I33)</f>
        <v/>
      </c>
      <c r="W66" s="56" t="str">
        <f t="shared" si="11"/>
        <v/>
      </c>
      <c r="X66" s="56" t="str">
        <f>IF(OR('Toets I'!$J$54=0,$E66=0),"",'Toets I'!$J33)</f>
        <v/>
      </c>
      <c r="Y66" s="56" t="str">
        <f>IF(OR('Toets II'!$J$54=0,$G66=0),"",'Toets II'!$J33)</f>
        <v/>
      </c>
      <c r="Z66" s="56" t="str">
        <f>IF(OR('Toets III'!$J$54=0,$I66=0),"",'Toets III'!$J33)</f>
        <v/>
      </c>
      <c r="AA66" s="56" t="str">
        <f>IF(OR('Toets IV'!$J$54=0,$K66=0),"",'Toets IV'!$J33)</f>
        <v/>
      </c>
      <c r="AB66" s="56" t="str">
        <f>IF(OR('Toets V'!$J$54=0,$M66=0),"",'Toets V'!$J33)</f>
        <v/>
      </c>
      <c r="AD66" s="56" t="str">
        <f t="shared" si="12"/>
        <v/>
      </c>
      <c r="AE66" s="56" t="str">
        <f>IF(OR('Toets I'!$J$55=0,$E66=0),"",'Toets I'!$K33)</f>
        <v/>
      </c>
      <c r="AF66" s="56" t="str">
        <f>IF(OR('Toets II'!$J$55=0,$G66=0),"",'Toets II'!$K33)</f>
        <v/>
      </c>
      <c r="AG66" s="56" t="str">
        <f>IF(OR('Toets III'!$J$55=0,$I66=0),"",'Toets III'!$K33)</f>
        <v/>
      </c>
      <c r="AH66" s="56" t="str">
        <f>IF(OR('Toets IV'!$J$55=0,$K66=0),"",'Toets IV'!$K33)</f>
        <v/>
      </c>
      <c r="AI66" s="56" t="str">
        <f>IF(OR('Toets V'!$J$55=0,$M66=0),"",'Toets V'!$K33)</f>
        <v/>
      </c>
      <c r="AK66" s="56" t="str">
        <f t="shared" si="13"/>
        <v/>
      </c>
      <c r="AL66" s="56" t="str">
        <f>IF(OR('Toets I'!$J$56=0,$E66=0),"",'Toets I'!$L33)</f>
        <v/>
      </c>
      <c r="AM66" s="56" t="str">
        <f>IF(OR('Toets II'!$J$56=0,$G66=0),"",'Toets II'!$L33)</f>
        <v/>
      </c>
      <c r="AN66" s="56" t="str">
        <f>IF(OR('Toets III'!$J$56=0,$I66=0),"",'Toets III'!$L33)</f>
        <v/>
      </c>
      <c r="AO66" s="56" t="str">
        <f>IF(OR('Toets IV'!$J$56=0,$K66=0),"",'Toets IV'!$L33)</f>
        <v/>
      </c>
      <c r="AP66" s="56" t="str">
        <f>IF(OR('Toets V'!$J$56=0,$M66=0),"",'Toets V'!$L33)</f>
        <v/>
      </c>
    </row>
    <row r="67" spans="1:42" x14ac:dyDescent="0.25">
      <c r="A67" s="56">
        <f t="shared" si="7"/>
        <v>28</v>
      </c>
      <c r="B67" s="56">
        <f t="shared" si="9"/>
        <v>0</v>
      </c>
      <c r="D67" s="56">
        <f t="shared" ref="D67:N67" si="20">D30</f>
        <v>0</v>
      </c>
      <c r="E67" s="56">
        <f t="shared" si="20"/>
        <v>0</v>
      </c>
      <c r="F67" s="56">
        <f t="shared" si="20"/>
        <v>0</v>
      </c>
      <c r="G67" s="56">
        <f t="shared" si="20"/>
        <v>0</v>
      </c>
      <c r="H67" s="56">
        <f t="shared" si="20"/>
        <v>0</v>
      </c>
      <c r="I67" s="56">
        <f t="shared" si="20"/>
        <v>0</v>
      </c>
      <c r="J67" s="56">
        <f t="shared" si="20"/>
        <v>0</v>
      </c>
      <c r="K67" s="56">
        <f t="shared" si="20"/>
        <v>0</v>
      </c>
      <c r="L67" s="56">
        <f t="shared" si="20"/>
        <v>0</v>
      </c>
      <c r="M67" s="56">
        <f t="shared" si="20"/>
        <v>0</v>
      </c>
      <c r="N67" s="56">
        <f t="shared" si="20"/>
        <v>0</v>
      </c>
      <c r="P67" s="56" t="str">
        <f t="shared" si="10"/>
        <v/>
      </c>
      <c r="Q67" s="56" t="str">
        <f>IF(OR('Toets I'!$J$53=0,E67=0),"",'Toets I'!$I34)</f>
        <v/>
      </c>
      <c r="R67" s="56" t="str">
        <f>IF(OR('Toets II'!$J$53=0,G67=0),"",'Toets II'!$I34)</f>
        <v/>
      </c>
      <c r="S67" s="56" t="str">
        <f>IF(OR('Toets III'!$J$53=0,I67=0),"",'Toets III'!$I34)</f>
        <v/>
      </c>
      <c r="T67" s="56" t="str">
        <f>IF(OR('Toets IV'!$J$53=0,K67=0),"",'Toets IV'!$I34)</f>
        <v/>
      </c>
      <c r="U67" s="56" t="str">
        <f>IF(OR('Toets V'!$J$53=0,M67=0),"",'Toets V'!$I34)</f>
        <v/>
      </c>
      <c r="W67" s="56" t="str">
        <f t="shared" si="11"/>
        <v/>
      </c>
      <c r="X67" s="56" t="str">
        <f>IF(OR('Toets I'!$J$54=0,$E67=0),"",'Toets I'!$J34)</f>
        <v/>
      </c>
      <c r="Y67" s="56" t="str">
        <f>IF(OR('Toets II'!$J$54=0,$G67=0),"",'Toets II'!$J34)</f>
        <v/>
      </c>
      <c r="Z67" s="56" t="str">
        <f>IF(OR('Toets III'!$J$54=0,$I67=0),"",'Toets III'!$J34)</f>
        <v/>
      </c>
      <c r="AA67" s="56" t="str">
        <f>IF(OR('Toets IV'!$J$54=0,$K67=0),"",'Toets IV'!$J34)</f>
        <v/>
      </c>
      <c r="AB67" s="56" t="str">
        <f>IF(OR('Toets V'!$J$54=0,$M67=0),"",'Toets V'!$J34)</f>
        <v/>
      </c>
      <c r="AD67" s="56" t="str">
        <f t="shared" si="12"/>
        <v/>
      </c>
      <c r="AE67" s="56" t="str">
        <f>IF(OR('Toets I'!$J$55=0,$E67=0),"",'Toets I'!$K34)</f>
        <v/>
      </c>
      <c r="AF67" s="56" t="str">
        <f>IF(OR('Toets II'!$J$55=0,$G67=0),"",'Toets II'!$K34)</f>
        <v/>
      </c>
      <c r="AG67" s="56" t="str">
        <f>IF(OR('Toets III'!$J$55=0,$I67=0),"",'Toets III'!$K34)</f>
        <v/>
      </c>
      <c r="AH67" s="56" t="str">
        <f>IF(OR('Toets IV'!$J$55=0,$K67=0),"",'Toets IV'!$K34)</f>
        <v/>
      </c>
      <c r="AI67" s="56" t="str">
        <f>IF(OR('Toets V'!$J$55=0,$M67=0),"",'Toets V'!$K34)</f>
        <v/>
      </c>
      <c r="AK67" s="56" t="str">
        <f t="shared" si="13"/>
        <v/>
      </c>
      <c r="AL67" s="56" t="str">
        <f>IF(OR('Toets I'!$J$56=0,$E67=0),"",'Toets I'!$L34)</f>
        <v/>
      </c>
      <c r="AM67" s="56" t="str">
        <f>IF(OR('Toets II'!$J$56=0,$G67=0),"",'Toets II'!$L34)</f>
        <v/>
      </c>
      <c r="AN67" s="56" t="str">
        <f>IF(OR('Toets III'!$J$56=0,$I67=0),"",'Toets III'!$L34)</f>
        <v/>
      </c>
      <c r="AO67" s="56" t="str">
        <f>IF(OR('Toets IV'!$J$56=0,$K67=0),"",'Toets IV'!$L34)</f>
        <v/>
      </c>
      <c r="AP67" s="56" t="str">
        <f>IF(OR('Toets V'!$J$56=0,$M67=0),"",'Toets V'!$L34)</f>
        <v/>
      </c>
    </row>
    <row r="68" spans="1:42" x14ac:dyDescent="0.25">
      <c r="A68" s="56">
        <f t="shared" si="7"/>
        <v>29</v>
      </c>
      <c r="B68" s="56">
        <f t="shared" si="9"/>
        <v>0</v>
      </c>
      <c r="D68" s="56">
        <f t="shared" ref="D68:N68" si="21">D31</f>
        <v>0</v>
      </c>
      <c r="E68" s="56">
        <f t="shared" si="21"/>
        <v>0</v>
      </c>
      <c r="F68" s="56">
        <f t="shared" si="21"/>
        <v>0</v>
      </c>
      <c r="G68" s="56">
        <f t="shared" si="21"/>
        <v>0</v>
      </c>
      <c r="H68" s="56">
        <f t="shared" si="21"/>
        <v>0</v>
      </c>
      <c r="I68" s="56">
        <f t="shared" si="21"/>
        <v>0</v>
      </c>
      <c r="J68" s="56">
        <f t="shared" si="21"/>
        <v>0</v>
      </c>
      <c r="K68" s="56">
        <f t="shared" si="21"/>
        <v>0</v>
      </c>
      <c r="L68" s="56">
        <f t="shared" si="21"/>
        <v>0</v>
      </c>
      <c r="M68" s="56">
        <f t="shared" si="21"/>
        <v>0</v>
      </c>
      <c r="N68" s="56">
        <f t="shared" si="21"/>
        <v>0</v>
      </c>
      <c r="P68" s="56" t="str">
        <f t="shared" si="10"/>
        <v/>
      </c>
      <c r="Q68" s="56" t="str">
        <f>IF(OR('Toets I'!$J$53=0,E68=0),"",'Toets I'!$I35)</f>
        <v/>
      </c>
      <c r="R68" s="56" t="str">
        <f>IF(OR('Toets II'!$J$53=0,G68=0),"",'Toets II'!$I35)</f>
        <v/>
      </c>
      <c r="S68" s="56" t="str">
        <f>IF(OR('Toets III'!$J$53=0,I68=0),"",'Toets III'!$I35)</f>
        <v/>
      </c>
      <c r="T68" s="56" t="str">
        <f>IF(OR('Toets IV'!$J$53=0,K68=0),"",'Toets IV'!$I35)</f>
        <v/>
      </c>
      <c r="U68" s="56" t="str">
        <f>IF(OR('Toets V'!$J$53=0,M68=0),"",'Toets V'!$I35)</f>
        <v/>
      </c>
      <c r="W68" s="56" t="str">
        <f t="shared" si="11"/>
        <v/>
      </c>
      <c r="X68" s="56" t="str">
        <f>IF(OR('Toets I'!$J$54=0,$E68=0),"",'Toets I'!$J35)</f>
        <v/>
      </c>
      <c r="Y68" s="56" t="str">
        <f>IF(OR('Toets II'!$J$54=0,$G68=0),"",'Toets II'!$J35)</f>
        <v/>
      </c>
      <c r="Z68" s="56" t="str">
        <f>IF(OR('Toets III'!$J$54=0,$I68=0),"",'Toets III'!$J35)</f>
        <v/>
      </c>
      <c r="AA68" s="56" t="str">
        <f>IF(OR('Toets IV'!$J$54=0,$K68=0),"",'Toets IV'!$J35)</f>
        <v/>
      </c>
      <c r="AB68" s="56" t="str">
        <f>IF(OR('Toets V'!$J$54=0,$M68=0),"",'Toets V'!$J35)</f>
        <v/>
      </c>
      <c r="AD68" s="56" t="str">
        <f t="shared" si="12"/>
        <v/>
      </c>
      <c r="AE68" s="56" t="str">
        <f>IF(OR('Toets I'!$J$55=0,$E68=0),"",'Toets I'!$K35)</f>
        <v/>
      </c>
      <c r="AF68" s="56" t="str">
        <f>IF(OR('Toets II'!$J$55=0,$G68=0),"",'Toets II'!$K35)</f>
        <v/>
      </c>
      <c r="AG68" s="56" t="str">
        <f>IF(OR('Toets III'!$J$55=0,$I68=0),"",'Toets III'!$K35)</f>
        <v/>
      </c>
      <c r="AH68" s="56" t="str">
        <f>IF(OR('Toets IV'!$J$55=0,$K68=0),"",'Toets IV'!$K35)</f>
        <v/>
      </c>
      <c r="AI68" s="56" t="str">
        <f>IF(OR('Toets V'!$J$55=0,$M68=0),"",'Toets V'!$K35)</f>
        <v/>
      </c>
      <c r="AK68" s="56" t="str">
        <f t="shared" si="13"/>
        <v/>
      </c>
      <c r="AL68" s="56" t="str">
        <f>IF(OR('Toets I'!$J$56=0,$E68=0),"",'Toets I'!$L35)</f>
        <v/>
      </c>
      <c r="AM68" s="56" t="str">
        <f>IF(OR('Toets II'!$J$56=0,$G68=0),"",'Toets II'!$L35)</f>
        <v/>
      </c>
      <c r="AN68" s="56" t="str">
        <f>IF(OR('Toets III'!$J$56=0,$I68=0),"",'Toets III'!$L35)</f>
        <v/>
      </c>
      <c r="AO68" s="56" t="str">
        <f>IF(OR('Toets IV'!$J$56=0,$K68=0),"",'Toets IV'!$L35)</f>
        <v/>
      </c>
      <c r="AP68" s="56" t="str">
        <f>IF(OR('Toets V'!$J$56=0,$M68=0),"",'Toets V'!$L35)</f>
        <v/>
      </c>
    </row>
    <row r="69" spans="1:42" x14ac:dyDescent="0.25">
      <c r="A69" s="56">
        <f t="shared" si="7"/>
        <v>30</v>
      </c>
      <c r="B69" s="56">
        <f t="shared" si="9"/>
        <v>0</v>
      </c>
      <c r="D69" s="56">
        <f t="shared" ref="D69:N69" si="22">D32</f>
        <v>0</v>
      </c>
      <c r="E69" s="56">
        <f t="shared" si="22"/>
        <v>0</v>
      </c>
      <c r="F69" s="56">
        <f t="shared" si="22"/>
        <v>0</v>
      </c>
      <c r="G69" s="56">
        <f t="shared" si="22"/>
        <v>0</v>
      </c>
      <c r="H69" s="56">
        <f t="shared" si="22"/>
        <v>0</v>
      </c>
      <c r="I69" s="56">
        <f t="shared" si="22"/>
        <v>0</v>
      </c>
      <c r="J69" s="56">
        <f t="shared" si="22"/>
        <v>0</v>
      </c>
      <c r="K69" s="56">
        <f t="shared" si="22"/>
        <v>0</v>
      </c>
      <c r="L69" s="56">
        <f t="shared" si="22"/>
        <v>0</v>
      </c>
      <c r="M69" s="56">
        <f t="shared" si="22"/>
        <v>0</v>
      </c>
      <c r="N69" s="56">
        <f t="shared" si="22"/>
        <v>0</v>
      </c>
      <c r="P69" s="56" t="str">
        <f t="shared" si="10"/>
        <v/>
      </c>
      <c r="Q69" s="56" t="str">
        <f>IF(OR('Toets I'!$J$53=0,E69=0),"",'Toets I'!$I36)</f>
        <v/>
      </c>
      <c r="R69" s="56" t="str">
        <f>IF(OR('Toets II'!$J$53=0,G69=0),"",'Toets II'!$I36)</f>
        <v/>
      </c>
      <c r="S69" s="56" t="str">
        <f>IF(OR('Toets III'!$J$53=0,I69=0),"",'Toets III'!$I36)</f>
        <v/>
      </c>
      <c r="T69" s="56" t="str">
        <f>IF(OR('Toets IV'!$J$53=0,K69=0),"",'Toets IV'!$I36)</f>
        <v/>
      </c>
      <c r="U69" s="56" t="str">
        <f>IF(OR('Toets V'!$J$53=0,M69=0),"",'Toets V'!$I36)</f>
        <v/>
      </c>
      <c r="W69" s="56" t="str">
        <f t="shared" si="11"/>
        <v/>
      </c>
      <c r="X69" s="56" t="str">
        <f>IF(OR('Toets I'!$J$54=0,$E69=0),"",'Toets I'!$J36)</f>
        <v/>
      </c>
      <c r="Y69" s="56" t="str">
        <f>IF(OR('Toets II'!$J$54=0,$G69=0),"",'Toets II'!$J36)</f>
        <v/>
      </c>
      <c r="Z69" s="56" t="str">
        <f>IF(OR('Toets III'!$J$54=0,$I69=0),"",'Toets III'!$J36)</f>
        <v/>
      </c>
      <c r="AA69" s="56" t="str">
        <f>IF(OR('Toets IV'!$J$54=0,$K69=0),"",'Toets IV'!$J36)</f>
        <v/>
      </c>
      <c r="AB69" s="56" t="str">
        <f>IF(OR('Toets V'!$J$54=0,$M69=0),"",'Toets V'!$J36)</f>
        <v/>
      </c>
      <c r="AD69" s="56" t="str">
        <f t="shared" si="12"/>
        <v/>
      </c>
      <c r="AE69" s="56" t="str">
        <f>IF(OR('Toets I'!$J$55=0,$E69=0),"",'Toets I'!$K36)</f>
        <v/>
      </c>
      <c r="AF69" s="56" t="str">
        <f>IF(OR('Toets II'!$J$55=0,$G69=0),"",'Toets II'!$K36)</f>
        <v/>
      </c>
      <c r="AG69" s="56" t="str">
        <f>IF(OR('Toets III'!$J$55=0,$I69=0),"",'Toets III'!$K36)</f>
        <v/>
      </c>
      <c r="AH69" s="56" t="str">
        <f>IF(OR('Toets IV'!$J$55=0,$K69=0),"",'Toets IV'!$K36)</f>
        <v/>
      </c>
      <c r="AI69" s="56" t="str">
        <f>IF(OR('Toets V'!$J$55=0,$M69=0),"",'Toets V'!$K36)</f>
        <v/>
      </c>
      <c r="AK69" s="56" t="str">
        <f t="shared" si="13"/>
        <v/>
      </c>
      <c r="AL69" s="56" t="str">
        <f>IF(OR('Toets I'!$J$56=0,$E69=0),"",'Toets I'!$L36)</f>
        <v/>
      </c>
      <c r="AM69" s="56" t="str">
        <f>IF(OR('Toets II'!$J$56=0,$G69=0),"",'Toets II'!$L36)</f>
        <v/>
      </c>
      <c r="AN69" s="56" t="str">
        <f>IF(OR('Toets III'!$J$56=0,$I69=0),"",'Toets III'!$L36)</f>
        <v/>
      </c>
      <c r="AO69" s="56" t="str">
        <f>IF(OR('Toets IV'!$J$56=0,$K69=0),"",'Toets IV'!$L36)</f>
        <v/>
      </c>
      <c r="AP69" s="56" t="str">
        <f>IF(OR('Toets V'!$J$56=0,$M69=0),"",'Toets V'!$L36)</f>
        <v/>
      </c>
    </row>
    <row r="70" spans="1:42" x14ac:dyDescent="0.25">
      <c r="A70" s="56">
        <f t="shared" si="7"/>
        <v>31</v>
      </c>
      <c r="B70" s="56">
        <f t="shared" si="9"/>
        <v>0</v>
      </c>
      <c r="D70" s="56">
        <f t="shared" ref="D70:N70" si="23">D33</f>
        <v>0</v>
      </c>
      <c r="E70" s="56">
        <f t="shared" si="23"/>
        <v>0</v>
      </c>
      <c r="F70" s="56">
        <f t="shared" si="23"/>
        <v>0</v>
      </c>
      <c r="G70" s="56">
        <f t="shared" si="23"/>
        <v>0</v>
      </c>
      <c r="H70" s="56">
        <f t="shared" si="23"/>
        <v>0</v>
      </c>
      <c r="I70" s="56">
        <f t="shared" si="23"/>
        <v>0</v>
      </c>
      <c r="J70" s="56">
        <f t="shared" si="23"/>
        <v>0</v>
      </c>
      <c r="K70" s="56">
        <f t="shared" si="23"/>
        <v>0</v>
      </c>
      <c r="L70" s="56">
        <f t="shared" si="23"/>
        <v>0</v>
      </c>
      <c r="M70" s="56">
        <f t="shared" si="23"/>
        <v>0</v>
      </c>
      <c r="N70" s="56">
        <f t="shared" si="23"/>
        <v>0</v>
      </c>
      <c r="P70" s="56" t="str">
        <f t="shared" si="10"/>
        <v/>
      </c>
      <c r="Q70" s="56" t="str">
        <f>IF(OR('Toets I'!$J$53=0,E70=0),"",'Toets I'!$I37)</f>
        <v/>
      </c>
      <c r="R70" s="56" t="str">
        <f>IF(OR('Toets II'!$J$53=0,G70=0),"",'Toets II'!$I37)</f>
        <v/>
      </c>
      <c r="S70" s="56" t="str">
        <f>IF(OR('Toets III'!$J$53=0,I70=0),"",'Toets III'!$I37)</f>
        <v/>
      </c>
      <c r="T70" s="56" t="str">
        <f>IF(OR('Toets IV'!$J$53=0,K70=0),"",'Toets IV'!$I37)</f>
        <v/>
      </c>
      <c r="U70" s="56" t="str">
        <f>IF(OR('Toets V'!$J$53=0,M70=0),"",'Toets V'!$I37)</f>
        <v/>
      </c>
      <c r="W70" s="56" t="str">
        <f t="shared" si="11"/>
        <v/>
      </c>
      <c r="X70" s="56" t="str">
        <f>IF(OR('Toets I'!$J$54=0,$E70=0),"",'Toets I'!$J37)</f>
        <v/>
      </c>
      <c r="Y70" s="56" t="str">
        <f>IF(OR('Toets II'!$J$54=0,$G70=0),"",'Toets II'!$J37)</f>
        <v/>
      </c>
      <c r="Z70" s="56" t="str">
        <f>IF(OR('Toets III'!$J$54=0,$I70=0),"",'Toets III'!$J37)</f>
        <v/>
      </c>
      <c r="AA70" s="56" t="str">
        <f>IF(OR('Toets IV'!$J$54=0,$K70=0),"",'Toets IV'!$J37)</f>
        <v/>
      </c>
      <c r="AB70" s="56" t="str">
        <f>IF(OR('Toets V'!$J$54=0,$M70=0),"",'Toets V'!$J37)</f>
        <v/>
      </c>
      <c r="AD70" s="56" t="str">
        <f t="shared" si="12"/>
        <v/>
      </c>
      <c r="AE70" s="56" t="str">
        <f>IF(OR('Toets I'!$J$55=0,$E70=0),"",'Toets I'!$K37)</f>
        <v/>
      </c>
      <c r="AF70" s="56" t="str">
        <f>IF(OR('Toets II'!$J$55=0,$G70=0),"",'Toets II'!$K37)</f>
        <v/>
      </c>
      <c r="AG70" s="56" t="str">
        <f>IF(OR('Toets III'!$J$55=0,$I70=0),"",'Toets III'!$K37)</f>
        <v/>
      </c>
      <c r="AH70" s="56" t="str">
        <f>IF(OR('Toets IV'!$J$55=0,$K70=0),"",'Toets IV'!$K37)</f>
        <v/>
      </c>
      <c r="AI70" s="56" t="str">
        <f>IF(OR('Toets V'!$J$55=0,$M70=0),"",'Toets V'!$K37)</f>
        <v/>
      </c>
      <c r="AK70" s="56" t="str">
        <f t="shared" si="13"/>
        <v/>
      </c>
      <c r="AL70" s="56" t="str">
        <f>IF(OR('Toets I'!$J$56=0,$E70=0),"",'Toets I'!$L37)</f>
        <v/>
      </c>
      <c r="AM70" s="56" t="str">
        <f>IF(OR('Toets II'!$J$56=0,$G70=0),"",'Toets II'!$L37)</f>
        <v/>
      </c>
      <c r="AN70" s="56" t="str">
        <f>IF(OR('Toets III'!$J$56=0,$I70=0),"",'Toets III'!$L37)</f>
        <v/>
      </c>
      <c r="AO70" s="56" t="str">
        <f>IF(OR('Toets IV'!$J$56=0,$K70=0),"",'Toets IV'!$L37)</f>
        <v/>
      </c>
      <c r="AP70" s="56" t="str">
        <f>IF(OR('Toets V'!$J$56=0,$M70=0),"",'Toets V'!$L37)</f>
        <v/>
      </c>
    </row>
    <row r="71" spans="1:42" x14ac:dyDescent="0.25">
      <c r="A71" s="56">
        <f t="shared" si="7"/>
        <v>32</v>
      </c>
      <c r="B71" s="56">
        <f t="shared" si="9"/>
        <v>0</v>
      </c>
      <c r="D71" s="56">
        <f t="shared" ref="D71:N71" si="24">D34</f>
        <v>0</v>
      </c>
      <c r="E71" s="56">
        <f t="shared" si="24"/>
        <v>0</v>
      </c>
      <c r="F71" s="56">
        <f t="shared" si="24"/>
        <v>0</v>
      </c>
      <c r="G71" s="56">
        <f t="shared" si="24"/>
        <v>0</v>
      </c>
      <c r="H71" s="56">
        <f t="shared" si="24"/>
        <v>0</v>
      </c>
      <c r="I71" s="56">
        <f t="shared" si="24"/>
        <v>0</v>
      </c>
      <c r="J71" s="56">
        <f t="shared" si="24"/>
        <v>0</v>
      </c>
      <c r="K71" s="56">
        <f t="shared" si="24"/>
        <v>0</v>
      </c>
      <c r="L71" s="56">
        <f t="shared" si="24"/>
        <v>0</v>
      </c>
      <c r="M71" s="56">
        <f t="shared" si="24"/>
        <v>0</v>
      </c>
      <c r="N71" s="56">
        <f t="shared" si="24"/>
        <v>0</v>
      </c>
      <c r="P71" s="56" t="str">
        <f t="shared" si="10"/>
        <v/>
      </c>
      <c r="Q71" s="56" t="str">
        <f>IF(OR('Toets I'!$J$53=0,E71=0),"",'Toets I'!$I38)</f>
        <v/>
      </c>
      <c r="R71" s="56" t="str">
        <f>IF(OR('Toets II'!$J$53=0,G71=0),"",'Toets II'!$I38)</f>
        <v/>
      </c>
      <c r="S71" s="56" t="str">
        <f>IF(OR('Toets III'!$J$53=0,I71=0),"",'Toets III'!$I38)</f>
        <v/>
      </c>
      <c r="T71" s="56" t="str">
        <f>IF(OR('Toets IV'!$J$53=0,K71=0),"",'Toets IV'!$I38)</f>
        <v/>
      </c>
      <c r="U71" s="56" t="str">
        <f>IF(OR('Toets V'!$J$53=0,M71=0),"",'Toets V'!$I38)</f>
        <v/>
      </c>
      <c r="W71" s="56" t="str">
        <f t="shared" si="11"/>
        <v/>
      </c>
      <c r="X71" s="56" t="str">
        <f>IF(OR('Toets I'!$J$54=0,$E71=0),"",'Toets I'!$J38)</f>
        <v/>
      </c>
      <c r="Y71" s="56" t="str">
        <f>IF(OR('Toets II'!$J$54=0,$G71=0),"",'Toets II'!$J38)</f>
        <v/>
      </c>
      <c r="Z71" s="56" t="str">
        <f>IF(OR('Toets III'!$J$54=0,$I71=0),"",'Toets III'!$J38)</f>
        <v/>
      </c>
      <c r="AA71" s="56" t="str">
        <f>IF(OR('Toets IV'!$J$54=0,$K71=0),"",'Toets IV'!$J38)</f>
        <v/>
      </c>
      <c r="AB71" s="56" t="str">
        <f>IF(OR('Toets V'!$J$54=0,$M71=0),"",'Toets V'!$J38)</f>
        <v/>
      </c>
      <c r="AD71" s="56" t="str">
        <f t="shared" si="12"/>
        <v/>
      </c>
      <c r="AE71" s="56" t="str">
        <f>IF(OR('Toets I'!$J$55=0,$E71=0),"",'Toets I'!$K38)</f>
        <v/>
      </c>
      <c r="AF71" s="56" t="str">
        <f>IF(OR('Toets II'!$J$55=0,$G71=0),"",'Toets II'!$K38)</f>
        <v/>
      </c>
      <c r="AG71" s="56" t="str">
        <f>IF(OR('Toets III'!$J$55=0,$I71=0),"",'Toets III'!$K38)</f>
        <v/>
      </c>
      <c r="AH71" s="56" t="str">
        <f>IF(OR('Toets IV'!$J$55=0,$K71=0),"",'Toets IV'!$K38)</f>
        <v/>
      </c>
      <c r="AI71" s="56" t="str">
        <f>IF(OR('Toets V'!$J$55=0,$M71=0),"",'Toets V'!$K38)</f>
        <v/>
      </c>
      <c r="AK71" s="56" t="str">
        <f t="shared" si="13"/>
        <v/>
      </c>
      <c r="AL71" s="56" t="str">
        <f>IF(OR('Toets I'!$J$56=0,$E71=0),"",'Toets I'!$L38)</f>
        <v/>
      </c>
      <c r="AM71" s="56" t="str">
        <f>IF(OR('Toets II'!$J$56=0,$G71=0),"",'Toets II'!$L38)</f>
        <v/>
      </c>
      <c r="AN71" s="56" t="str">
        <f>IF(OR('Toets III'!$J$56=0,$I71=0),"",'Toets III'!$L38)</f>
        <v/>
      </c>
      <c r="AO71" s="56" t="str">
        <f>IF(OR('Toets IV'!$J$56=0,$K71=0),"",'Toets IV'!$L38)</f>
        <v/>
      </c>
      <c r="AP71" s="56" t="str">
        <f>IF(OR('Toets V'!$J$56=0,$M71=0),"",'Toets V'!$L38)</f>
        <v/>
      </c>
    </row>
    <row r="72" spans="1:42" x14ac:dyDescent="0.25">
      <c r="A72" s="56">
        <f t="shared" si="7"/>
        <v>33</v>
      </c>
      <c r="B72" s="56">
        <f t="shared" si="9"/>
        <v>0</v>
      </c>
      <c r="D72" s="56">
        <f t="shared" ref="D72:N72" si="25">D35</f>
        <v>0</v>
      </c>
      <c r="E72" s="56">
        <f t="shared" si="25"/>
        <v>0</v>
      </c>
      <c r="F72" s="56">
        <f t="shared" si="25"/>
        <v>0</v>
      </c>
      <c r="G72" s="56">
        <f t="shared" si="25"/>
        <v>0</v>
      </c>
      <c r="H72" s="56">
        <f t="shared" si="25"/>
        <v>0</v>
      </c>
      <c r="I72" s="56">
        <f t="shared" si="25"/>
        <v>0</v>
      </c>
      <c r="J72" s="56">
        <f t="shared" si="25"/>
        <v>0</v>
      </c>
      <c r="K72" s="56">
        <f t="shared" si="25"/>
        <v>0</v>
      </c>
      <c r="L72" s="56">
        <f t="shared" si="25"/>
        <v>0</v>
      </c>
      <c r="M72" s="56">
        <f t="shared" si="25"/>
        <v>0</v>
      </c>
      <c r="N72" s="56">
        <f t="shared" si="25"/>
        <v>0</v>
      </c>
      <c r="P72" s="56" t="str">
        <f t="shared" si="10"/>
        <v/>
      </c>
      <c r="Q72" s="56" t="str">
        <f>IF(OR('Toets I'!$J$53=0,E72=0),"",'Toets I'!$I39)</f>
        <v/>
      </c>
      <c r="R72" s="56" t="str">
        <f>IF(OR('Toets II'!$J$53=0,G72=0),"",'Toets II'!$I39)</f>
        <v/>
      </c>
      <c r="S72" s="56" t="str">
        <f>IF(OR('Toets III'!$J$53=0,I72=0),"",'Toets III'!$I39)</f>
        <v/>
      </c>
      <c r="T72" s="56" t="str">
        <f>IF(OR('Toets IV'!$J$53=0,K72=0),"",'Toets IV'!$I39)</f>
        <v/>
      </c>
      <c r="U72" s="56" t="str">
        <f>IF(OR('Toets V'!$J$53=0,M72=0),"",'Toets V'!$I39)</f>
        <v/>
      </c>
      <c r="W72" s="56" t="str">
        <f t="shared" si="11"/>
        <v/>
      </c>
      <c r="X72" s="56" t="str">
        <f>IF(OR('Toets I'!$J$54=0,$E72=0),"",'Toets I'!$J39)</f>
        <v/>
      </c>
      <c r="Y72" s="56" t="str">
        <f>IF(OR('Toets II'!$J$54=0,$G72=0),"",'Toets II'!$J39)</f>
        <v/>
      </c>
      <c r="Z72" s="56" t="str">
        <f>IF(OR('Toets III'!$J$54=0,$I72=0),"",'Toets III'!$J39)</f>
        <v/>
      </c>
      <c r="AA72" s="56" t="str">
        <f>IF(OR('Toets IV'!$J$54=0,$K72=0),"",'Toets IV'!$J39)</f>
        <v/>
      </c>
      <c r="AB72" s="56" t="str">
        <f>IF(OR('Toets V'!$J$54=0,$M72=0),"",'Toets V'!$J39)</f>
        <v/>
      </c>
      <c r="AD72" s="56" t="str">
        <f t="shared" si="12"/>
        <v/>
      </c>
      <c r="AE72" s="56" t="str">
        <f>IF(OR('Toets I'!$J$55=0,$E72=0),"",'Toets I'!$K39)</f>
        <v/>
      </c>
      <c r="AF72" s="56" t="str">
        <f>IF(OR('Toets II'!$J$55=0,$G72=0),"",'Toets II'!$K39)</f>
        <v/>
      </c>
      <c r="AG72" s="56" t="str">
        <f>IF(OR('Toets III'!$J$55=0,$I72=0),"",'Toets III'!$K39)</f>
        <v/>
      </c>
      <c r="AH72" s="56" t="str">
        <f>IF(OR('Toets IV'!$J$55=0,$K72=0),"",'Toets IV'!$K39)</f>
        <v/>
      </c>
      <c r="AI72" s="56" t="str">
        <f>IF(OR('Toets V'!$J$55=0,$M72=0),"",'Toets V'!$K39)</f>
        <v/>
      </c>
      <c r="AK72" s="56" t="str">
        <f t="shared" si="13"/>
        <v/>
      </c>
      <c r="AL72" s="56" t="str">
        <f>IF(OR('Toets I'!$J$56=0,$E72=0),"",'Toets I'!$L39)</f>
        <v/>
      </c>
      <c r="AM72" s="56" t="str">
        <f>IF(OR('Toets II'!$J$56=0,$G72=0),"",'Toets II'!$L39)</f>
        <v/>
      </c>
      <c r="AN72" s="56" t="str">
        <f>IF(OR('Toets III'!$J$56=0,$I72=0),"",'Toets III'!$L39)</f>
        <v/>
      </c>
      <c r="AO72" s="56" t="str">
        <f>IF(OR('Toets IV'!$J$56=0,$K72=0),"",'Toets IV'!$L39)</f>
        <v/>
      </c>
      <c r="AP72" s="56" t="str">
        <f>IF(OR('Toets V'!$J$56=0,$M72=0),"",'Toets V'!$L39)</f>
        <v/>
      </c>
    </row>
    <row r="73" spans="1:42" x14ac:dyDescent="0.25">
      <c r="A73" s="56">
        <f t="shared" si="7"/>
        <v>34</v>
      </c>
      <c r="B73" s="56">
        <f t="shared" si="9"/>
        <v>0</v>
      </c>
      <c r="D73" s="56">
        <f t="shared" ref="D73:N73" si="26">D36</f>
        <v>0</v>
      </c>
      <c r="E73" s="56">
        <f t="shared" si="26"/>
        <v>0</v>
      </c>
      <c r="F73" s="56">
        <f t="shared" si="26"/>
        <v>0</v>
      </c>
      <c r="G73" s="56">
        <f t="shared" si="26"/>
        <v>0</v>
      </c>
      <c r="H73" s="56">
        <f t="shared" si="26"/>
        <v>0</v>
      </c>
      <c r="I73" s="56">
        <f t="shared" si="26"/>
        <v>0</v>
      </c>
      <c r="J73" s="56">
        <f t="shared" si="26"/>
        <v>0</v>
      </c>
      <c r="K73" s="56">
        <f t="shared" si="26"/>
        <v>0</v>
      </c>
      <c r="L73" s="56">
        <f t="shared" si="26"/>
        <v>0</v>
      </c>
      <c r="M73" s="56">
        <f t="shared" si="26"/>
        <v>0</v>
      </c>
      <c r="N73" s="56">
        <f t="shared" si="26"/>
        <v>0</v>
      </c>
      <c r="P73" s="56" t="str">
        <f t="shared" si="10"/>
        <v/>
      </c>
      <c r="Q73" s="56" t="str">
        <f>IF(OR('Toets I'!$J$53=0,E73=0),"",'Toets I'!$I40)</f>
        <v/>
      </c>
      <c r="R73" s="56" t="str">
        <f>IF(OR('Toets II'!$J$53=0,G73=0),"",'Toets II'!$I40)</f>
        <v/>
      </c>
      <c r="S73" s="56" t="str">
        <f>IF(OR('Toets III'!$J$53=0,I73=0),"",'Toets III'!$I40)</f>
        <v/>
      </c>
      <c r="T73" s="56" t="str">
        <f>IF(OR('Toets IV'!$J$53=0,K73=0),"",'Toets IV'!$I40)</f>
        <v/>
      </c>
      <c r="U73" s="56" t="str">
        <f>IF(OR('Toets V'!$J$53=0,M73=0),"",'Toets V'!$I40)</f>
        <v/>
      </c>
      <c r="W73" s="56" t="str">
        <f t="shared" si="11"/>
        <v/>
      </c>
      <c r="X73" s="56" t="str">
        <f>IF(OR('Toets I'!$J$54=0,$E73=0),"",'Toets I'!$J40)</f>
        <v/>
      </c>
      <c r="Y73" s="56" t="str">
        <f>IF(OR('Toets II'!$J$54=0,$G73=0),"",'Toets II'!$J40)</f>
        <v/>
      </c>
      <c r="Z73" s="56" t="str">
        <f>IF(OR('Toets III'!$J$54=0,$I73=0),"",'Toets III'!$J40)</f>
        <v/>
      </c>
      <c r="AA73" s="56" t="str">
        <f>IF(OR('Toets IV'!$J$54=0,$K73=0),"",'Toets IV'!$J40)</f>
        <v/>
      </c>
      <c r="AB73" s="56" t="str">
        <f>IF(OR('Toets V'!$J$54=0,$M73=0),"",'Toets V'!$J40)</f>
        <v/>
      </c>
      <c r="AD73" s="56" t="str">
        <f t="shared" si="12"/>
        <v/>
      </c>
      <c r="AE73" s="56" t="str">
        <f>IF(OR('Toets I'!$J$55=0,$E73=0),"",'Toets I'!$K40)</f>
        <v/>
      </c>
      <c r="AF73" s="56" t="str">
        <f>IF(OR('Toets II'!$J$55=0,$G73=0),"",'Toets II'!$K40)</f>
        <v/>
      </c>
      <c r="AG73" s="56" t="str">
        <f>IF(OR('Toets III'!$J$55=0,$I73=0),"",'Toets III'!$K40)</f>
        <v/>
      </c>
      <c r="AH73" s="56" t="str">
        <f>IF(OR('Toets IV'!$J$55=0,$K73=0),"",'Toets IV'!$K40)</f>
        <v/>
      </c>
      <c r="AI73" s="56" t="str">
        <f>IF(OR('Toets V'!$J$55=0,$M73=0),"",'Toets V'!$K40)</f>
        <v/>
      </c>
      <c r="AK73" s="56" t="str">
        <f t="shared" si="13"/>
        <v/>
      </c>
      <c r="AL73" s="56" t="str">
        <f>IF(OR('Toets I'!$J$56=0,$E73=0),"",'Toets I'!$L40)</f>
        <v/>
      </c>
      <c r="AM73" s="56" t="str">
        <f>IF(OR('Toets II'!$J$56=0,$G73=0),"",'Toets II'!$L40)</f>
        <v/>
      </c>
      <c r="AN73" s="56" t="str">
        <f>IF(OR('Toets III'!$J$56=0,$I73=0),"",'Toets III'!$L40)</f>
        <v/>
      </c>
      <c r="AO73" s="56" t="str">
        <f>IF(OR('Toets IV'!$J$56=0,$K73=0),"",'Toets IV'!$L40)</f>
        <v/>
      </c>
      <c r="AP73" s="56" t="str">
        <f>IF(OR('Toets V'!$J$56=0,$M73=0),"",'Toets V'!$L40)</f>
        <v/>
      </c>
    </row>
    <row r="74" spans="1:42" s="57" customFormat="1" x14ac:dyDescent="0.25"/>
  </sheetData>
  <sheetProtection password="DF1B" sheet="1" formatCells="0" formatColumns="0" formatRows="0" insertColumns="0" insertRows="0" insertHyperlinks="0" deleteColumns="0" deleteRows="0" sort="0" autoFilter="0" pivotTables="0"/>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Overzicht klas</vt:lpstr>
      <vt:lpstr>Toets I</vt:lpstr>
      <vt:lpstr>Toets II</vt:lpstr>
      <vt:lpstr>Toets III</vt:lpstr>
      <vt:lpstr>Toets IV</vt:lpstr>
      <vt:lpstr>Toets V</vt:lpstr>
      <vt:lpstr>instellingen</vt:lpstr>
      <vt:lpstr>percentages</vt:lpstr>
      <vt:lpstr>alle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van der Veen</dc:creator>
  <cp:lastModifiedBy>sectie NAtuurkunde</cp:lastModifiedBy>
  <cp:lastPrinted>2012-10-04T11:52:14Z</cp:lastPrinted>
  <dcterms:created xsi:type="dcterms:W3CDTF">2012-09-30T08:02:56Z</dcterms:created>
  <dcterms:modified xsi:type="dcterms:W3CDTF">2014-01-14T08:05:41Z</dcterms:modified>
</cp:coreProperties>
</file>